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updateLinks="never"/>
  <bookViews>
    <workbookView xWindow="0" yWindow="0" windowWidth="23040" windowHeight="8736"/>
  </bookViews>
  <sheets>
    <sheet name="提出書類一覧" sheetId="1" r:id="rId1"/>
    <sheet name="対象外経費" sheetId="12" r:id="rId2"/>
    <sheet name="別紙１" sheetId="14" r:id="rId3"/>
    <sheet name="別紙２" sheetId="15" r:id="rId4"/>
    <sheet name="別紙３" sheetId="16" r:id="rId5"/>
    <sheet name="別紙４" sheetId="13" r:id="rId6"/>
    <sheet name="別紙５" sheetId="18" r:id="rId7"/>
    <sheet name="参考①（手当）" sheetId="7" r:id="rId8"/>
    <sheet name="参考①（給与）" sheetId="10" r:id="rId9"/>
    <sheet name="参考②" sheetId="4" r:id="rId10"/>
    <sheet name="参考③" sheetId="9" r:id="rId11"/>
    <sheet name="参考④" sheetId="17" r:id="rId12"/>
  </sheets>
  <externalReferences>
    <externalReference r:id="rId13"/>
  </externalReferences>
  <definedNames>
    <definedName name="_xlnm._FilterDatabase" localSheetId="9" hidden="1">参考②!$C$1:$C$42</definedName>
    <definedName name="_xlnm.Print_Area" localSheetId="10">参考③!$A$1:$AX$64</definedName>
    <definedName name="_xlnm.Print_Area" localSheetId="11">参考④!$A$1:$C$22</definedName>
    <definedName name="_xlnm.Print_Area" localSheetId="0">提出書類一覧!$A$1:$F$31</definedName>
    <definedName name="_xlnm.Print_Area" localSheetId="2">別紙１!$A$1:$AM$58</definedName>
    <definedName name="_xlnm.Print_Area" localSheetId="3">別紙２!$A$1:$M$28</definedName>
    <definedName name="_xlnm.Print_Area" localSheetId="4">別紙３!$A$1:$AM$88</definedName>
    <definedName name="_xlnm.Print_Area" localSheetId="5">別紙４!$A$1:$AJ$38</definedName>
    <definedName name="_xlnm.Print_Area" localSheetId="6">別紙５!$A$1:$AJ$38</definedName>
    <definedName name="まるばつ">[1]リスト・集計用!$A$2:$A$3</definedName>
    <definedName name="個人コード表" localSheetId="11">#REF!</definedName>
    <definedName name="個人コード表" localSheetId="6">#REF!</definedName>
    <definedName name="個人コード表">#REF!</definedName>
  </definedNames>
  <calcPr calcId="162913"/>
</workbook>
</file>

<file path=xl/calcChain.xml><?xml version="1.0" encoding="utf-8"?>
<calcChain xmlns="http://schemas.openxmlformats.org/spreadsheetml/2006/main">
  <c r="AO34" i="9" l="1"/>
  <c r="AP34" i="9" s="1"/>
  <c r="AN33" i="9"/>
  <c r="AM33" i="9"/>
  <c r="AL33" i="9"/>
  <c r="AK33" i="9"/>
  <c r="AJ33" i="9"/>
  <c r="AI33" i="9"/>
  <c r="AH33" i="9"/>
  <c r="AG33" i="9"/>
  <c r="AF33" i="9"/>
  <c r="AE33" i="9"/>
  <c r="AD33" i="9"/>
  <c r="AC33" i="9"/>
  <c r="AB33" i="9"/>
  <c r="AA33" i="9"/>
  <c r="Z33" i="9"/>
  <c r="Y33" i="9"/>
  <c r="X33" i="9"/>
  <c r="W33" i="9"/>
  <c r="V33" i="9"/>
  <c r="U33" i="9"/>
  <c r="T33" i="9"/>
  <c r="S33" i="9"/>
  <c r="R33" i="9"/>
  <c r="Q33" i="9"/>
  <c r="P33" i="9"/>
  <c r="O33" i="9"/>
  <c r="N33" i="9"/>
  <c r="M33" i="9"/>
  <c r="L33" i="9"/>
  <c r="K33" i="9"/>
  <c r="J33" i="9"/>
  <c r="I33" i="9"/>
  <c r="H33" i="9"/>
  <c r="G33" i="9"/>
  <c r="F33" i="9"/>
  <c r="E33" i="9"/>
  <c r="AO32" i="9"/>
  <c r="AP32" i="9" s="1"/>
  <c r="AO31" i="9"/>
  <c r="AP31" i="9" s="1"/>
  <c r="AO30" i="9"/>
  <c r="AP30" i="9" s="1"/>
  <c r="AO29" i="9"/>
  <c r="AP29" i="9" s="1"/>
  <c r="AO28" i="9"/>
  <c r="AP28" i="9" s="1"/>
  <c r="AO27" i="9"/>
  <c r="AP27" i="9" s="1"/>
  <c r="AO26" i="9"/>
  <c r="AP26" i="9" s="1"/>
  <c r="AO25" i="9"/>
  <c r="AP25" i="9" s="1"/>
  <c r="AO24" i="9"/>
  <c r="AP24" i="9" s="1"/>
  <c r="AO23" i="9"/>
  <c r="AP23" i="9" s="1"/>
  <c r="AO22" i="9"/>
  <c r="AP22" i="9" s="1"/>
  <c r="AO21" i="9"/>
  <c r="AP21" i="9" s="1"/>
  <c r="AO20" i="9"/>
  <c r="AP20" i="9" s="1"/>
  <c r="AO19" i="9"/>
  <c r="AP19" i="9" s="1"/>
  <c r="AO18" i="9"/>
  <c r="AP18" i="9" s="1"/>
  <c r="AO17" i="9"/>
  <c r="AP17" i="9" s="1"/>
  <c r="AO16" i="9"/>
  <c r="AP16" i="9" s="1"/>
  <c r="AO15" i="9"/>
  <c r="AP15" i="9" s="1"/>
  <c r="AO14" i="9"/>
  <c r="AP14" i="9" s="1"/>
  <c r="AO13" i="9"/>
  <c r="AP13" i="9" s="1"/>
  <c r="AO12" i="9"/>
  <c r="AO33" i="9" l="1"/>
  <c r="AP12" i="9"/>
  <c r="AP33" i="9"/>
  <c r="AP35" i="9" s="1"/>
  <c r="C128" i="16" l="1"/>
  <c r="B128" i="16"/>
  <c r="C127" i="16"/>
  <c r="B127" i="16"/>
  <c r="C126" i="16"/>
  <c r="B126" i="16"/>
  <c r="C125" i="16"/>
  <c r="B125" i="16"/>
  <c r="C124" i="16"/>
  <c r="B124" i="16"/>
  <c r="C123" i="16"/>
  <c r="B123" i="16"/>
  <c r="C122" i="16"/>
  <c r="B122" i="16"/>
  <c r="C121" i="16"/>
  <c r="B121" i="16"/>
  <c r="C120" i="16"/>
  <c r="B120" i="16"/>
  <c r="C119" i="16"/>
  <c r="B119" i="16"/>
  <c r="C118" i="16"/>
  <c r="B118" i="16"/>
  <c r="C117" i="16"/>
  <c r="B117" i="16"/>
  <c r="C116" i="16"/>
  <c r="B116" i="16"/>
  <c r="C115" i="16"/>
  <c r="B115" i="16"/>
  <c r="C103" i="16"/>
  <c r="B103" i="16"/>
  <c r="C102" i="16"/>
  <c r="B102" i="16"/>
  <c r="F65" i="16"/>
  <c r="AI47" i="16" s="1"/>
  <c r="AA47" i="16"/>
  <c r="F45" i="16"/>
  <c r="AI13" i="16" s="1"/>
  <c r="AA13" i="16"/>
  <c r="E19" i="15"/>
  <c r="J17" i="15"/>
  <c r="E14" i="15"/>
  <c r="D13" i="15"/>
  <c r="J12" i="15"/>
  <c r="C6" i="15"/>
  <c r="C16" i="15"/>
  <c r="G8" i="15"/>
  <c r="C13" i="15"/>
  <c r="E6" i="15"/>
  <c r="C10" i="15"/>
  <c r="D8" i="15"/>
  <c r="C18" i="15"/>
  <c r="D16" i="15"/>
  <c r="J16" i="15"/>
  <c r="C12" i="15"/>
  <c r="D20" i="15"/>
  <c r="E10" i="15"/>
  <c r="G16" i="15"/>
  <c r="D17" i="15"/>
  <c r="E18" i="15"/>
  <c r="G19" i="15"/>
  <c r="E15" i="15"/>
  <c r="J8" i="15"/>
  <c r="E16" i="15"/>
  <c r="C20" i="15"/>
  <c r="D9" i="15"/>
  <c r="D6" i="15"/>
  <c r="G12" i="15"/>
  <c r="C14" i="15"/>
  <c r="C19" i="15"/>
  <c r="C7" i="15"/>
  <c r="C17" i="15"/>
  <c r="E12" i="15"/>
  <c r="E8" i="15"/>
  <c r="D19" i="15"/>
  <c r="E17" i="15"/>
  <c r="D14" i="15"/>
  <c r="J18" i="15"/>
  <c r="J15" i="15"/>
  <c r="D10" i="15"/>
  <c r="G17" i="15"/>
  <c r="G11" i="15"/>
  <c r="J14" i="15"/>
  <c r="G10" i="15"/>
  <c r="G13" i="15"/>
  <c r="J13" i="15"/>
  <c r="D7" i="15"/>
  <c r="E13" i="15"/>
  <c r="J9" i="15"/>
  <c r="J19" i="15"/>
  <c r="G9" i="15"/>
  <c r="C15" i="15"/>
  <c r="G18" i="15"/>
  <c r="E11" i="15"/>
  <c r="E9" i="15"/>
  <c r="G15" i="15"/>
  <c r="J6" i="15"/>
  <c r="D18" i="15"/>
  <c r="D11" i="15"/>
  <c r="J20" i="15"/>
  <c r="G20" i="15"/>
  <c r="D12" i="15"/>
  <c r="J7" i="15"/>
  <c r="C9" i="15"/>
  <c r="D15" i="15"/>
  <c r="J10" i="15"/>
  <c r="G14" i="15"/>
  <c r="G7" i="15"/>
  <c r="J11" i="15"/>
  <c r="C11" i="15"/>
  <c r="G6" i="15"/>
  <c r="E20" i="15"/>
  <c r="E7" i="15"/>
  <c r="C8" i="15"/>
  <c r="AH50" i="14" l="1"/>
  <c r="AH48" i="14"/>
  <c r="AH46" i="14"/>
  <c r="AH44" i="14"/>
  <c r="AH42" i="14"/>
  <c r="AH40" i="14"/>
  <c r="AH38" i="14"/>
  <c r="AH36" i="14"/>
  <c r="AH34" i="14"/>
  <c r="X32" i="14"/>
  <c r="X30" i="14"/>
  <c r="X28" i="14"/>
  <c r="X26" i="14"/>
  <c r="X24" i="14"/>
  <c r="X22" i="14"/>
  <c r="X20" i="14"/>
  <c r="X18" i="14"/>
  <c r="AH17" i="14"/>
  <c r="T17" i="14"/>
  <c r="AH22" i="14"/>
  <c r="T47" i="14"/>
  <c r="AD32" i="14"/>
  <c r="AD18" i="14"/>
  <c r="AD50" i="14"/>
  <c r="AD48" i="14"/>
  <c r="AD46" i="14"/>
  <c r="AD44" i="14"/>
  <c r="AD42" i="14"/>
  <c r="AD40" i="14"/>
  <c r="AD38" i="14"/>
  <c r="AD36" i="14"/>
  <c r="AD34" i="14"/>
  <c r="T32" i="14"/>
  <c r="T30" i="14"/>
  <c r="T28" i="14"/>
  <c r="T26" i="14"/>
  <c r="T24" i="14"/>
  <c r="T22" i="14"/>
  <c r="T20" i="14"/>
  <c r="T18" i="14"/>
  <c r="X19" i="14"/>
  <c r="AH28" i="14"/>
  <c r="T51" i="14"/>
  <c r="AD26" i="14"/>
  <c r="X50" i="14"/>
  <c r="X48" i="14"/>
  <c r="X46" i="14"/>
  <c r="X44" i="14"/>
  <c r="X42" i="14"/>
  <c r="X40" i="14"/>
  <c r="X38" i="14"/>
  <c r="X36" i="14"/>
  <c r="AH33" i="14"/>
  <c r="AH31" i="14"/>
  <c r="AH29" i="14"/>
  <c r="AH27" i="14"/>
  <c r="AH25" i="14"/>
  <c r="AH23" i="14"/>
  <c r="AH21" i="14"/>
  <c r="AH19" i="14"/>
  <c r="X21" i="14"/>
  <c r="AH30" i="14"/>
  <c r="AH20" i="14"/>
  <c r="T43" i="14"/>
  <c r="T35" i="14"/>
  <c r="AD22" i="14"/>
  <c r="T50" i="14"/>
  <c r="T48" i="14"/>
  <c r="T46" i="14"/>
  <c r="T44" i="14"/>
  <c r="T42" i="14"/>
  <c r="T40" i="14"/>
  <c r="T38" i="14"/>
  <c r="T36" i="14"/>
  <c r="AD33" i="14"/>
  <c r="AD31" i="14"/>
  <c r="AD29" i="14"/>
  <c r="AD27" i="14"/>
  <c r="AD25" i="14"/>
  <c r="AD23" i="14"/>
  <c r="AD21" i="14"/>
  <c r="AD19" i="14"/>
  <c r="AD17" i="14"/>
  <c r="T19" i="14"/>
  <c r="T49" i="14"/>
  <c r="T37" i="14"/>
  <c r="AD20" i="14"/>
  <c r="AH51" i="14"/>
  <c r="AH49" i="14"/>
  <c r="AH47" i="14"/>
  <c r="AH45" i="14"/>
  <c r="AH43" i="14"/>
  <c r="AH41" i="14"/>
  <c r="AH39" i="14"/>
  <c r="AH37" i="14"/>
  <c r="AH35" i="14"/>
  <c r="X33" i="14"/>
  <c r="X31" i="14"/>
  <c r="X29" i="14"/>
  <c r="X27" i="14"/>
  <c r="X25" i="14"/>
  <c r="X23" i="14"/>
  <c r="X17" i="14"/>
  <c r="AH24" i="14"/>
  <c r="T41" i="14"/>
  <c r="AD30" i="14"/>
  <c r="AD51" i="14"/>
  <c r="AD49" i="14"/>
  <c r="AD47" i="14"/>
  <c r="AD45" i="14"/>
  <c r="AD43" i="14"/>
  <c r="AD41" i="14"/>
  <c r="AD39" i="14"/>
  <c r="AD37" i="14"/>
  <c r="AD35" i="14"/>
  <c r="T33" i="14"/>
  <c r="T31" i="14"/>
  <c r="T29" i="14"/>
  <c r="T27" i="14"/>
  <c r="T25" i="14"/>
  <c r="T23" i="14"/>
  <c r="T21" i="14"/>
  <c r="AH32" i="14"/>
  <c r="AH18" i="14"/>
  <c r="T39" i="14"/>
  <c r="AD24" i="14"/>
  <c r="X51" i="14"/>
  <c r="X49" i="14"/>
  <c r="X47" i="14"/>
  <c r="X45" i="14"/>
  <c r="X43" i="14"/>
  <c r="X41" i="14"/>
  <c r="X39" i="14"/>
  <c r="X37" i="14"/>
  <c r="X35" i="14"/>
  <c r="AH26" i="14"/>
  <c r="T45" i="14"/>
  <c r="AD28" i="14"/>
  <c r="F16" i="15"/>
  <c r="F11" i="15"/>
  <c r="F8" i="15"/>
  <c r="F7" i="15"/>
  <c r="I8" i="15"/>
  <c r="I11" i="15"/>
  <c r="I17" i="15"/>
  <c r="F20" i="15"/>
  <c r="F19" i="15"/>
  <c r="I12" i="15"/>
  <c r="I18" i="15"/>
  <c r="F17" i="15"/>
  <c r="I7" i="15"/>
  <c r="F10" i="15"/>
  <c r="I10" i="15"/>
  <c r="F9" i="15"/>
  <c r="F12" i="15"/>
  <c r="F18" i="15"/>
  <c r="I13" i="15"/>
  <c r="I14" i="15"/>
  <c r="I15" i="15"/>
  <c r="I19" i="15"/>
  <c r="I20" i="15"/>
  <c r="F14" i="15"/>
  <c r="I16" i="15"/>
  <c r="I6" i="15"/>
  <c r="F13" i="15"/>
  <c r="F6" i="15"/>
  <c r="F15" i="15"/>
  <c r="I9" i="15"/>
  <c r="K6" i="15" l="1"/>
  <c r="H6" i="15"/>
  <c r="K19" i="15"/>
  <c r="K15" i="15"/>
  <c r="H18" i="15"/>
  <c r="K10" i="15"/>
  <c r="K11" i="15"/>
  <c r="H7" i="15"/>
  <c r="H14" i="15"/>
  <c r="H17" i="15"/>
  <c r="K7" i="15"/>
  <c r="H11" i="15"/>
  <c r="K17" i="15"/>
  <c r="H10" i="15"/>
  <c r="H13" i="15"/>
  <c r="H20" i="15"/>
  <c r="H19" i="15"/>
  <c r="K14" i="15"/>
  <c r="K12" i="15"/>
  <c r="H16" i="15"/>
  <c r="K13" i="15"/>
  <c r="H9" i="15"/>
  <c r="K9" i="15"/>
  <c r="K20" i="15"/>
  <c r="H12" i="15"/>
  <c r="H15" i="15"/>
  <c r="K8" i="15"/>
  <c r="K18" i="15"/>
  <c r="K16" i="15"/>
  <c r="H8" i="15"/>
  <c r="X52" i="14"/>
  <c r="AD52" i="14"/>
  <c r="T52" i="14"/>
  <c r="AH52" i="14"/>
  <c r="L10" i="15" l="1"/>
  <c r="L6" i="15"/>
  <c r="L17" i="15"/>
  <c r="L7" i="15"/>
  <c r="L15" i="15"/>
  <c r="K21" i="15"/>
  <c r="L12" i="15"/>
  <c r="L19" i="15"/>
  <c r="T53" i="14"/>
  <c r="L8" i="15"/>
  <c r="L9" i="15"/>
  <c r="L14" i="15"/>
  <c r="L20" i="15"/>
  <c r="L13" i="15"/>
  <c r="L18" i="15"/>
  <c r="L16" i="15"/>
  <c r="L11" i="15"/>
  <c r="H21" i="15"/>
  <c r="L21" i="15" l="1"/>
  <c r="V7" i="10" l="1"/>
  <c r="V8" i="10"/>
  <c r="V9" i="10"/>
  <c r="V10" i="10"/>
  <c r="V11" i="10"/>
  <c r="V12" i="10"/>
  <c r="V13" i="10"/>
  <c r="V14" i="10"/>
  <c r="V15" i="10"/>
  <c r="V16" i="10"/>
  <c r="V17" i="10"/>
  <c r="V18" i="10"/>
  <c r="V19" i="10"/>
  <c r="V20" i="10"/>
  <c r="V21" i="10"/>
  <c r="V22" i="10"/>
  <c r="V23" i="10"/>
  <c r="V24" i="10"/>
  <c r="V6" i="10"/>
  <c r="AB24" i="10"/>
  <c r="Z24" i="10"/>
  <c r="AB23" i="10"/>
  <c r="Z23" i="10"/>
  <c r="AB22" i="10"/>
  <c r="Z22" i="10"/>
  <c r="AB21" i="10"/>
  <c r="Z21" i="10"/>
  <c r="AB20" i="10"/>
  <c r="Z20" i="10"/>
  <c r="AB19" i="10"/>
  <c r="Z19" i="10"/>
  <c r="AB18" i="10"/>
  <c r="Z18" i="10"/>
  <c r="AB17" i="10"/>
  <c r="Z17" i="10"/>
  <c r="AB16" i="10"/>
  <c r="Z16" i="10"/>
  <c r="AB15" i="10"/>
  <c r="Z15" i="10"/>
  <c r="AB14" i="10"/>
  <c r="Z14" i="10"/>
  <c r="AB13" i="10"/>
  <c r="Z13" i="10"/>
  <c r="AB12" i="10"/>
  <c r="Z12" i="10"/>
  <c r="AB11" i="10"/>
  <c r="Z11" i="10"/>
  <c r="AB10" i="10"/>
  <c r="Z10" i="10"/>
  <c r="AB9" i="10"/>
  <c r="Z9" i="10"/>
  <c r="AB8" i="10"/>
  <c r="Z8" i="10"/>
  <c r="AB7" i="10"/>
  <c r="Z7" i="10"/>
  <c r="AB6" i="10"/>
  <c r="Z6" i="10"/>
  <c r="H39" i="4" l="1"/>
</calcChain>
</file>

<file path=xl/comments1.xml><?xml version="1.0" encoding="utf-8"?>
<comments xmlns="http://schemas.openxmlformats.org/spreadsheetml/2006/main">
  <authors>
    <author>作成者</author>
  </authors>
  <commentList>
    <comment ref="AG5" authorId="0" shapeId="0">
      <text>
        <r>
          <rPr>
            <b/>
            <sz val="9"/>
            <color indexed="81"/>
            <rFont val="ＭＳ Ｐゴシック"/>
            <family val="3"/>
            <charset val="128"/>
          </rPr>
          <t>「定員」：
訪問系サービスは記入不要です。</t>
        </r>
      </text>
    </comment>
    <comment ref="AA13" authorId="0" shapeId="0">
      <text>
        <r>
          <rPr>
            <sz val="9"/>
            <color indexed="81"/>
            <rFont val="MS P ゴシック"/>
            <family val="3"/>
            <charset val="128"/>
          </rPr>
          <t>「基準額」：
｢サービス種別｣を選択し，定員を入力(短期入所系と入所施設・居住系）することで，基準額が表示されます。</t>
        </r>
      </text>
    </comment>
    <comment ref="K25" authorId="0" shapeId="0">
      <text>
        <r>
          <rPr>
            <b/>
            <sz val="9"/>
            <color indexed="81"/>
            <rFont val="ＭＳ Ｐゴシック"/>
            <family val="3"/>
            <charset val="128"/>
          </rPr>
          <t>「用途・品目・数量等」：
支出内容を簡潔に記載してください。
（例）「賃金」・・・臨時職員 ○人， 「需用費」・・・（品名） ○○個</t>
        </r>
      </text>
    </comment>
    <comment ref="AA47" authorId="0" shapeId="0">
      <text>
        <r>
          <rPr>
            <sz val="9"/>
            <color indexed="81"/>
            <rFont val="MS P ゴシック"/>
            <family val="3"/>
            <charset val="128"/>
          </rPr>
          <t>「基準額」：
｢</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 ref="K53" authorId="0" shapeId="0">
      <text>
        <r>
          <rPr>
            <sz val="9"/>
            <color indexed="81"/>
            <rFont val="ＭＳ Ｐゴシック"/>
            <family val="3"/>
            <charset val="128"/>
          </rPr>
          <t>「用途・品目・数量等」：
支出内容を簡潔に記載してください。
（例）「賃金」・・・臨時職員 ○人， 「需用費」・・・（品名） ○○個</t>
        </r>
      </text>
    </comment>
  </commentList>
</comments>
</file>

<file path=xl/comments2.xml><?xml version="1.0" encoding="utf-8"?>
<comments xmlns="http://schemas.openxmlformats.org/spreadsheetml/2006/main">
  <authors>
    <author>作成者</author>
  </authors>
  <commentList>
    <comment ref="AC5" authorId="0" shapeId="0">
      <text>
        <r>
          <rPr>
            <b/>
            <sz val="9"/>
            <color indexed="81"/>
            <rFont val="ＭＳ Ｐゴシック"/>
            <family val="3"/>
            <charset val="128"/>
          </rPr>
          <t>作成者:
計算式を入れないでください</t>
        </r>
      </text>
    </comment>
  </commentList>
</comments>
</file>

<file path=xl/sharedStrings.xml><?xml version="1.0" encoding="utf-8"?>
<sst xmlns="http://schemas.openxmlformats.org/spreadsheetml/2006/main" count="825" uniqueCount="498">
  <si>
    <t>提 出 書 類</t>
    <rPh sb="0" eb="1">
      <t>テイ</t>
    </rPh>
    <rPh sb="2" eb="3">
      <t>デ</t>
    </rPh>
    <rPh sb="4" eb="5">
      <t>ショ</t>
    </rPh>
    <rPh sb="6" eb="7">
      <t>タグイ</t>
    </rPh>
    <phoneticPr fontId="10"/>
  </si>
  <si>
    <t>説明</t>
    <rPh sb="0" eb="2">
      <t>セツメイ</t>
    </rPh>
    <phoneticPr fontId="8"/>
  </si>
  <si>
    <t>必須</t>
    <rPh sb="0" eb="2">
      <t>ヒッス</t>
    </rPh>
    <phoneticPr fontId="8"/>
  </si>
  <si>
    <t>該当あれば必須</t>
    <rPh sb="0" eb="2">
      <t>ガイトウ</t>
    </rPh>
    <rPh sb="5" eb="7">
      <t>ヒッス</t>
    </rPh>
    <phoneticPr fontId="8"/>
  </si>
  <si>
    <t>　申請書本文</t>
    <rPh sb="1" eb="4">
      <t>シンセイショ</t>
    </rPh>
    <rPh sb="4" eb="6">
      <t>ホンブン</t>
    </rPh>
    <phoneticPr fontId="8"/>
  </si>
  <si>
    <t>　■人件費、割増賃金、手当　など</t>
    <rPh sb="2" eb="5">
      <t>ジンケンヒ</t>
    </rPh>
    <rPh sb="6" eb="10">
      <t>ワリマシチンギン</t>
    </rPh>
    <rPh sb="11" eb="13">
      <t>テアテ</t>
    </rPh>
    <phoneticPr fontId="8"/>
  </si>
  <si>
    <t>金額</t>
    <rPh sb="0" eb="2">
      <t>キンガク</t>
    </rPh>
    <phoneticPr fontId="18"/>
  </si>
  <si>
    <t>合計</t>
    <rPh sb="0" eb="2">
      <t>ゴウケイ</t>
    </rPh>
    <phoneticPr fontId="18"/>
  </si>
  <si>
    <t>事業所名</t>
    <phoneticPr fontId="18"/>
  </si>
  <si>
    <t>No</t>
    <phoneticPr fontId="18"/>
  </si>
  <si>
    <t>購入先</t>
    <rPh sb="0" eb="3">
      <t>コウニュウサキ</t>
    </rPh>
    <phoneticPr fontId="18"/>
  </si>
  <si>
    <t>単価</t>
    <rPh sb="0" eb="2">
      <t>タンカ</t>
    </rPh>
    <phoneticPr fontId="18"/>
  </si>
  <si>
    <t>数量</t>
    <rPh sb="0" eb="2">
      <t>スウリョウ</t>
    </rPh>
    <phoneticPr fontId="18"/>
  </si>
  <si>
    <t>該当の領収証等番号</t>
    <rPh sb="0" eb="2">
      <t>ガイトウ</t>
    </rPh>
    <rPh sb="3" eb="7">
      <t>リョウシュウショウトウ</t>
    </rPh>
    <rPh sb="7" eb="9">
      <t>バンゴウ</t>
    </rPh>
    <phoneticPr fontId="18"/>
  </si>
  <si>
    <t>勤務日数</t>
    <rPh sb="0" eb="2">
      <t>キンム</t>
    </rPh>
    <rPh sb="2" eb="4">
      <t>ニッスウ</t>
    </rPh>
    <phoneticPr fontId="10"/>
  </si>
  <si>
    <t>合計時間</t>
    <rPh sb="0" eb="2">
      <t>ゴウケイ</t>
    </rPh>
    <rPh sb="2" eb="4">
      <t>ジカン</t>
    </rPh>
    <phoneticPr fontId="10"/>
  </si>
  <si>
    <t>手当単価</t>
    <rPh sb="0" eb="2">
      <t>テアテ</t>
    </rPh>
    <rPh sb="2" eb="4">
      <t>タンカ</t>
    </rPh>
    <phoneticPr fontId="10"/>
  </si>
  <si>
    <t>合計金額</t>
    <rPh sb="0" eb="2">
      <t>ゴウケイ</t>
    </rPh>
    <rPh sb="2" eb="4">
      <t>キンガク</t>
    </rPh>
    <phoneticPr fontId="10"/>
  </si>
  <si>
    <t>給与台帳等番号</t>
    <rPh sb="0" eb="4">
      <t>キュウヨダイチョウ</t>
    </rPh>
    <rPh sb="4" eb="5">
      <t>トウ</t>
    </rPh>
    <rPh sb="5" eb="7">
      <t>バンゴウ</t>
    </rPh>
    <phoneticPr fontId="10"/>
  </si>
  <si>
    <t>Ａさん</t>
    <phoneticPr fontId="10"/>
  </si>
  <si>
    <t>①</t>
    <phoneticPr fontId="10"/>
  </si>
  <si>
    <t>Ｂさん</t>
    <phoneticPr fontId="10"/>
  </si>
  <si>
    <t>②</t>
    <phoneticPr fontId="10"/>
  </si>
  <si>
    <t>Ｃさん</t>
    <phoneticPr fontId="10"/>
  </si>
  <si>
    <t>③</t>
    <phoneticPr fontId="10"/>
  </si>
  <si>
    <t>Ｄさん</t>
    <phoneticPr fontId="10"/>
  </si>
  <si>
    <t>④</t>
    <phoneticPr fontId="10"/>
  </si>
  <si>
    <t>※期間が陽性者発生日等以降の日付になっているかご確認ください。</t>
    <rPh sb="1" eb="3">
      <t>キカン</t>
    </rPh>
    <rPh sb="4" eb="6">
      <t>ヨウセイ</t>
    </rPh>
    <rPh sb="6" eb="7">
      <t>シャ</t>
    </rPh>
    <rPh sb="7" eb="9">
      <t>ハッセイ</t>
    </rPh>
    <rPh sb="9" eb="10">
      <t>ビ</t>
    </rPh>
    <rPh sb="10" eb="11">
      <t>トウ</t>
    </rPh>
    <rPh sb="11" eb="13">
      <t>イコウ</t>
    </rPh>
    <rPh sb="14" eb="16">
      <t>ヒヅケ</t>
    </rPh>
    <rPh sb="24" eb="26">
      <t>カクニン</t>
    </rPh>
    <phoneticPr fontId="10"/>
  </si>
  <si>
    <t>※給与台帳等については、支払実績で確認できる資料とし、対象部分に番号をつけてください。</t>
    <phoneticPr fontId="10"/>
  </si>
  <si>
    <t>勤務時間数</t>
    <rPh sb="0" eb="2">
      <t>キンム</t>
    </rPh>
    <rPh sb="2" eb="4">
      <t>ジカン</t>
    </rPh>
    <rPh sb="4" eb="5">
      <t>スウ</t>
    </rPh>
    <phoneticPr fontId="10"/>
  </si>
  <si>
    <t>時間単価</t>
    <rPh sb="0" eb="2">
      <t>ジカン</t>
    </rPh>
    <rPh sb="2" eb="4">
      <t>タンカ</t>
    </rPh>
    <phoneticPr fontId="10"/>
  </si>
  <si>
    <t>割増率</t>
    <rPh sb="0" eb="3">
      <t>ワリマシリツ</t>
    </rPh>
    <phoneticPr fontId="10"/>
  </si>
  <si>
    <t>給与台帳番号</t>
    <rPh sb="0" eb="4">
      <t>キュウヨダイチョウ</t>
    </rPh>
    <rPh sb="4" eb="6">
      <t>バンゴウ</t>
    </rPh>
    <phoneticPr fontId="10"/>
  </si>
  <si>
    <t>①</t>
    <phoneticPr fontId="10"/>
  </si>
  <si>
    <t>②</t>
    <phoneticPr fontId="10"/>
  </si>
  <si>
    <t>Ｃさん</t>
    <phoneticPr fontId="10"/>
  </si>
  <si>
    <t>③</t>
    <phoneticPr fontId="10"/>
  </si>
  <si>
    <t>補助申請を行う割増賃金・手当等の一覧</t>
    <rPh sb="0" eb="2">
      <t>ホジョ</t>
    </rPh>
    <rPh sb="2" eb="4">
      <t>シンセイ</t>
    </rPh>
    <rPh sb="5" eb="6">
      <t>オコナ</t>
    </rPh>
    <rPh sb="7" eb="11">
      <t>ワリマシチンギン</t>
    </rPh>
    <rPh sb="12" eb="14">
      <t>テアテ</t>
    </rPh>
    <rPh sb="14" eb="15">
      <t>トウ</t>
    </rPh>
    <rPh sb="16" eb="18">
      <t>イチラン</t>
    </rPh>
    <phoneticPr fontId="8"/>
  </si>
  <si>
    <t>支給実績が確認できるもの（給与台帳、支払明細等）</t>
    <rPh sb="0" eb="2">
      <t>シキュウ</t>
    </rPh>
    <rPh sb="2" eb="4">
      <t>ジッセキ</t>
    </rPh>
    <rPh sb="5" eb="7">
      <t>カクニン</t>
    </rPh>
    <rPh sb="13" eb="17">
      <t>キュウヨダイチョウ</t>
    </rPh>
    <rPh sb="18" eb="20">
      <t>シハライ</t>
    </rPh>
    <rPh sb="20" eb="22">
      <t>メイサイ</t>
    </rPh>
    <rPh sb="22" eb="23">
      <t>トウ</t>
    </rPh>
    <phoneticPr fontId="8"/>
  </si>
  <si>
    <t>　■　消耗品等の購入経費</t>
    <rPh sb="3" eb="7">
      <t>ショウモウヒントウ</t>
    </rPh>
    <rPh sb="8" eb="10">
      <t>コウニュウ</t>
    </rPh>
    <rPh sb="10" eb="12">
      <t>ケイヒ</t>
    </rPh>
    <phoneticPr fontId="8"/>
  </si>
  <si>
    <t>購入一覧</t>
    <rPh sb="0" eb="1">
      <t>コウ</t>
    </rPh>
    <phoneticPr fontId="18"/>
  </si>
  <si>
    <t>用途</t>
    <rPh sb="0" eb="2">
      <t>ヨウト</t>
    </rPh>
    <phoneticPr fontId="8"/>
  </si>
  <si>
    <t>品名</t>
    <rPh sb="0" eb="2">
      <t>ヒンメイ</t>
    </rPh>
    <phoneticPr fontId="18"/>
  </si>
  <si>
    <t>購入費用の一覧</t>
    <rPh sb="0" eb="4">
      <t>コウニュウヒヨウ</t>
    </rPh>
    <rPh sb="5" eb="7">
      <t>イチラン</t>
    </rPh>
    <phoneticPr fontId="8"/>
  </si>
  <si>
    <t>日付、商品名、数量、金額が明示されていること
（一覧表と突合するためのナンバリングを行い、一覧表と同じ順序に並べること）</t>
    <rPh sb="0" eb="2">
      <t>ヒヅケ</t>
    </rPh>
    <rPh sb="3" eb="6">
      <t>ショウヒンメイ</t>
    </rPh>
    <rPh sb="7" eb="9">
      <t>スウリョウ</t>
    </rPh>
    <rPh sb="10" eb="12">
      <t>キンガク</t>
    </rPh>
    <rPh sb="13" eb="15">
      <t>メイジ</t>
    </rPh>
    <rPh sb="24" eb="27">
      <t>イチランヒョウ</t>
    </rPh>
    <rPh sb="28" eb="30">
      <t>トツゴウ</t>
    </rPh>
    <rPh sb="42" eb="43">
      <t>オコナ</t>
    </rPh>
    <rPh sb="45" eb="48">
      <t>イチランヒョウ</t>
    </rPh>
    <rPh sb="49" eb="50">
      <t>オナ</t>
    </rPh>
    <rPh sb="51" eb="53">
      <t>ジュンジョ</t>
    </rPh>
    <rPh sb="54" eb="55">
      <t>ナラ</t>
    </rPh>
    <phoneticPr fontId="8"/>
  </si>
  <si>
    <t>　■以下の書類は、事業所ごとに作成し、Excelなど計算式が入ったものはPDF化せずに提出すること。</t>
    <rPh sb="2" eb="4">
      <t>イカ</t>
    </rPh>
    <rPh sb="5" eb="7">
      <t>ショルイ</t>
    </rPh>
    <rPh sb="9" eb="12">
      <t>ジギョウショ</t>
    </rPh>
    <rPh sb="15" eb="17">
      <t>サクセイ</t>
    </rPh>
    <rPh sb="26" eb="29">
      <t>ケイサンシキ</t>
    </rPh>
    <rPh sb="30" eb="31">
      <t>ハイ</t>
    </rPh>
    <rPh sb="39" eb="40">
      <t>カ</t>
    </rPh>
    <rPh sb="43" eb="45">
      <t>テイシュツ</t>
    </rPh>
    <phoneticPr fontId="8"/>
  </si>
  <si>
    <t>　■　施設内療養に要する経費</t>
    <rPh sb="3" eb="8">
      <t>シセツナイリョウヨウ</t>
    </rPh>
    <rPh sb="9" eb="10">
      <t>ヨウ</t>
    </rPh>
    <rPh sb="12" eb="14">
      <t>ケイヒ</t>
    </rPh>
    <phoneticPr fontId="8"/>
  </si>
  <si>
    <t>領収書</t>
    <rPh sb="0" eb="3">
      <t>リョウシュウショ</t>
    </rPh>
    <phoneticPr fontId="8"/>
  </si>
  <si>
    <t>施設内療養管理シート</t>
    <rPh sb="0" eb="5">
      <t>シセツナイリョウヨウ</t>
    </rPh>
    <rPh sb="5" eb="7">
      <t>カンリ</t>
    </rPh>
    <phoneticPr fontId="8"/>
  </si>
  <si>
    <t>施設内療養期間管理表</t>
    <rPh sb="0" eb="3">
      <t>シセツナイ</t>
    </rPh>
    <rPh sb="3" eb="7">
      <t>リョウヨウキカン</t>
    </rPh>
    <rPh sb="7" eb="10">
      <t>カンリヒョウ</t>
    </rPh>
    <phoneticPr fontId="18"/>
  </si>
  <si>
    <t>作成日</t>
    <rPh sb="0" eb="3">
      <t>サクセイビ</t>
    </rPh>
    <phoneticPr fontId="18"/>
  </si>
  <si>
    <t>事業所・施設名称</t>
    <rPh sb="0" eb="3">
      <t>ジギョウショ</t>
    </rPh>
    <rPh sb="4" eb="6">
      <t>シセツ</t>
    </rPh>
    <rPh sb="6" eb="8">
      <t>メイショウ</t>
    </rPh>
    <phoneticPr fontId="18"/>
  </si>
  <si>
    <t>法人名</t>
    <rPh sb="0" eb="3">
      <t>ホウジンメイ</t>
    </rPh>
    <phoneticPr fontId="18"/>
  </si>
  <si>
    <t>定員</t>
    <rPh sb="0" eb="2">
      <t>テイイン</t>
    </rPh>
    <phoneticPr fontId="18"/>
  </si>
  <si>
    <t>月</t>
    <rPh sb="0" eb="1">
      <t>ツキ</t>
    </rPh>
    <phoneticPr fontId="18"/>
  </si>
  <si>
    <t>施設内療養費</t>
    <rPh sb="0" eb="3">
      <t>シセツナイ</t>
    </rPh>
    <rPh sb="3" eb="6">
      <t>リョウヨウヒ</t>
    </rPh>
    <phoneticPr fontId="18"/>
  </si>
  <si>
    <t>番号</t>
    <rPh sb="0" eb="2">
      <t>バンゴウ</t>
    </rPh>
    <phoneticPr fontId="18"/>
  </si>
  <si>
    <t>日</t>
    <rPh sb="0" eb="1">
      <t>ニチ</t>
    </rPh>
    <phoneticPr fontId="18"/>
  </si>
  <si>
    <t>積算</t>
    <rPh sb="0" eb="2">
      <t>セキサン</t>
    </rPh>
    <phoneticPr fontId="18"/>
  </si>
  <si>
    <t>対象者</t>
    <rPh sb="0" eb="3">
      <t>タイショウシャ</t>
    </rPh>
    <phoneticPr fontId="18"/>
  </si>
  <si>
    <t>C</t>
    <phoneticPr fontId="18"/>
  </si>
  <si>
    <t>D</t>
    <phoneticPr fontId="18"/>
  </si>
  <si>
    <t>①施設内療養者計</t>
    <rPh sb="1" eb="4">
      <t>シセツナイ</t>
    </rPh>
    <rPh sb="4" eb="7">
      <t>リョウヨウシャ</t>
    </rPh>
    <rPh sb="7" eb="8">
      <t>ケイ</t>
    </rPh>
    <phoneticPr fontId="18"/>
  </si>
  <si>
    <t>●●</t>
    <phoneticPr fontId="18"/>
  </si>
  <si>
    <t>〇〇</t>
    <phoneticPr fontId="18"/>
  </si>
  <si>
    <t>▲人</t>
    <rPh sb="1" eb="2">
      <t>ニン</t>
    </rPh>
    <phoneticPr fontId="18"/>
  </si>
  <si>
    <t>新型コロナ対応時間該等資料（12月12日～12月30日)</t>
    <rPh sb="0" eb="2">
      <t>シンガタ</t>
    </rPh>
    <rPh sb="5" eb="7">
      <t>タイオウ</t>
    </rPh>
    <rPh sb="7" eb="9">
      <t>ジカン</t>
    </rPh>
    <rPh sb="9" eb="10">
      <t>ガイ</t>
    </rPh>
    <rPh sb="10" eb="11">
      <t>ナド</t>
    </rPh>
    <rPh sb="11" eb="13">
      <t>シリョウ</t>
    </rPh>
    <rPh sb="16" eb="17">
      <t>ガツ</t>
    </rPh>
    <rPh sb="19" eb="20">
      <t>ニチ</t>
    </rPh>
    <rPh sb="23" eb="24">
      <t>ガツ</t>
    </rPh>
    <rPh sb="26" eb="27">
      <t>ニチ</t>
    </rPh>
    <phoneticPr fontId="18"/>
  </si>
  <si>
    <t>12月時間外</t>
    <rPh sb="2" eb="3">
      <t>ガツ</t>
    </rPh>
    <rPh sb="3" eb="6">
      <t>ジカンガイ</t>
    </rPh>
    <phoneticPr fontId="18"/>
  </si>
  <si>
    <t>県算出</t>
    <rPh sb="0" eb="1">
      <t>ケン</t>
    </rPh>
    <rPh sb="1" eb="3">
      <t>サンシュツ</t>
    </rPh>
    <phoneticPr fontId="18"/>
  </si>
  <si>
    <t>賃金台帳内数</t>
    <rPh sb="0" eb="4">
      <t>チンギンダイチョウ</t>
    </rPh>
    <rPh sb="4" eb="6">
      <t>ウチスウ</t>
    </rPh>
    <phoneticPr fontId="18"/>
  </si>
  <si>
    <t>12月</t>
    <rPh sb="2" eb="3">
      <t>ガツ</t>
    </rPh>
    <phoneticPr fontId="18"/>
  </si>
  <si>
    <t>12日</t>
  </si>
  <si>
    <t>13日</t>
  </si>
  <si>
    <t>14日</t>
  </si>
  <si>
    <t>15日</t>
  </si>
  <si>
    <t>16日</t>
  </si>
  <si>
    <t>17日</t>
  </si>
  <si>
    <t>18日</t>
  </si>
  <si>
    <t>19日</t>
  </si>
  <si>
    <t>20日</t>
  </si>
  <si>
    <t>21日</t>
  </si>
  <si>
    <t>22日</t>
  </si>
  <si>
    <t>23日</t>
  </si>
  <si>
    <t>24日</t>
  </si>
  <si>
    <t>25日</t>
  </si>
  <si>
    <t>26日</t>
  </si>
  <si>
    <t>27日</t>
  </si>
  <si>
    <t>28日</t>
  </si>
  <si>
    <t>29日</t>
  </si>
  <si>
    <t>30日</t>
  </si>
  <si>
    <t>時間外計</t>
    <rPh sb="0" eb="3">
      <t>ジカンガイ</t>
    </rPh>
    <rPh sb="3" eb="4">
      <t>ケイ</t>
    </rPh>
    <phoneticPr fontId="18"/>
  </si>
  <si>
    <t>時間外
A</t>
    <rPh sb="0" eb="2">
      <t>ジカン</t>
    </rPh>
    <rPh sb="2" eb="3">
      <t>ガイ</t>
    </rPh>
    <phoneticPr fontId="18"/>
  </si>
  <si>
    <t>給与基礎
B</t>
    <rPh sb="0" eb="2">
      <t>キュウヨ</t>
    </rPh>
    <rPh sb="2" eb="4">
      <t>キソ</t>
    </rPh>
    <phoneticPr fontId="18"/>
  </si>
  <si>
    <t>B÷166.64
=C(単価）</t>
    <rPh sb="12" eb="14">
      <t>タンカ</t>
    </rPh>
    <phoneticPr fontId="18"/>
  </si>
  <si>
    <t>C×1.25
＝①</t>
    <phoneticPr fontId="18"/>
  </si>
  <si>
    <t>調整前</t>
    <rPh sb="0" eb="2">
      <t>チョウセイ</t>
    </rPh>
    <rPh sb="2" eb="3">
      <t>マエ</t>
    </rPh>
    <phoneticPr fontId="18"/>
  </si>
  <si>
    <t>支給額</t>
    <rPh sb="0" eb="3">
      <t>シキュウガク</t>
    </rPh>
    <phoneticPr fontId="18"/>
  </si>
  <si>
    <t>事業所名：</t>
    <rPh sb="0" eb="4">
      <t>ジギョウショメイ</t>
    </rPh>
    <phoneticPr fontId="18"/>
  </si>
  <si>
    <t>氏名</t>
    <rPh sb="0" eb="2">
      <t>シメイ</t>
    </rPh>
    <phoneticPr fontId="18"/>
  </si>
  <si>
    <t>　定員29名以下　1日2人以上で支給・・・事業所全体で上限　200万円</t>
    <rPh sb="21" eb="24">
      <t>ジギョウショ</t>
    </rPh>
    <rPh sb="24" eb="26">
      <t>ゼンタイ</t>
    </rPh>
    <rPh sb="27" eb="29">
      <t>ジョウゲン</t>
    </rPh>
    <rPh sb="33" eb="35">
      <t>マンエン</t>
    </rPh>
    <phoneticPr fontId="18"/>
  </si>
  <si>
    <t>　定員30名以上　1日5人以上で支給・・・事業所全体で上限　500万円</t>
    <rPh sb="21" eb="24">
      <t>ジギョウショ</t>
    </rPh>
    <rPh sb="24" eb="26">
      <t>ゼンタイ</t>
    </rPh>
    <rPh sb="27" eb="29">
      <t>ジョウゲン</t>
    </rPh>
    <rPh sb="33" eb="35">
      <t>マンエン</t>
    </rPh>
    <phoneticPr fontId="18"/>
  </si>
  <si>
    <t>■</t>
    <phoneticPr fontId="27"/>
  </si>
  <si>
    <t>　厚生労働省老健局「Q&amp;A」（令和５年３月）</t>
    <rPh sb="1" eb="3">
      <t>コウセイ</t>
    </rPh>
    <rPh sb="3" eb="6">
      <t>ロウドウショウ</t>
    </rPh>
    <rPh sb="6" eb="8">
      <t>ロウケン</t>
    </rPh>
    <rPh sb="8" eb="9">
      <t>キョク</t>
    </rPh>
    <rPh sb="15" eb="17">
      <t>レイワ</t>
    </rPh>
    <rPh sb="18" eb="19">
      <t>ネン</t>
    </rPh>
    <rPh sb="20" eb="21">
      <t>ガツ</t>
    </rPh>
    <phoneticPr fontId="27"/>
  </si>
  <si>
    <t>　需要品申請時の留意点</t>
    <rPh sb="1" eb="3">
      <t>ジュヨウ</t>
    </rPh>
    <rPh sb="3" eb="4">
      <t>ヒン</t>
    </rPh>
    <rPh sb="4" eb="6">
      <t>シンセイ</t>
    </rPh>
    <rPh sb="6" eb="7">
      <t>ジ</t>
    </rPh>
    <rPh sb="8" eb="11">
      <t>リュウイテン</t>
    </rPh>
    <phoneticPr fontId="27"/>
  </si>
  <si>
    <t>１　将来の感染に備えて購入するものは補助対象外</t>
    <rPh sb="2" eb="4">
      <t>ショウライ</t>
    </rPh>
    <rPh sb="5" eb="7">
      <t>カンセン</t>
    </rPh>
    <rPh sb="8" eb="9">
      <t>ソナ</t>
    </rPh>
    <rPh sb="11" eb="13">
      <t>コウニュウ</t>
    </rPh>
    <rPh sb="18" eb="20">
      <t>ホジョ</t>
    </rPh>
    <rPh sb="20" eb="23">
      <t>タイショウガイ</t>
    </rPh>
    <phoneticPr fontId="27"/>
  </si>
  <si>
    <t>　　見込まれる不足量が補助対象となる。</t>
    <rPh sb="2" eb="4">
      <t>ミコ</t>
    </rPh>
    <rPh sb="7" eb="9">
      <t>フソク</t>
    </rPh>
    <rPh sb="9" eb="10">
      <t>リョウ</t>
    </rPh>
    <rPh sb="11" eb="13">
      <t>ホジョ</t>
    </rPh>
    <rPh sb="13" eb="15">
      <t>タイショウ</t>
    </rPh>
    <phoneticPr fontId="27"/>
  </si>
  <si>
    <t>２　要因解消後も使用できるものは補助対象外</t>
    <rPh sb="2" eb="7">
      <t>ヨウインカイショウゴ</t>
    </rPh>
    <rPh sb="8" eb="10">
      <t>シヨウ</t>
    </rPh>
    <rPh sb="16" eb="21">
      <t>ホジョタイショウガイ</t>
    </rPh>
    <phoneticPr fontId="27"/>
  </si>
  <si>
    <t>　　繰返し使用できるものは対象外（ゴミ箱類、バケツ類、布モップ、体温計やパルスキオメーター、パー</t>
    <rPh sb="2" eb="4">
      <t>クリカエ</t>
    </rPh>
    <rPh sb="5" eb="7">
      <t>シヨウ</t>
    </rPh>
    <rPh sb="13" eb="16">
      <t>タイショウガイ</t>
    </rPh>
    <rPh sb="19" eb="20">
      <t>バコ</t>
    </rPh>
    <rPh sb="20" eb="21">
      <t>ルイ</t>
    </rPh>
    <rPh sb="25" eb="26">
      <t>ルイ</t>
    </rPh>
    <rPh sb="27" eb="28">
      <t>ヌノ</t>
    </rPh>
    <rPh sb="32" eb="35">
      <t>タイオンケイ</t>
    </rPh>
    <phoneticPr fontId="27"/>
  </si>
  <si>
    <t>３　飲食品は全て対象外</t>
    <rPh sb="2" eb="5">
      <t>インショクヒン</t>
    </rPh>
    <rPh sb="6" eb="7">
      <t>スベ</t>
    </rPh>
    <rPh sb="8" eb="11">
      <t>タイショウガイ</t>
    </rPh>
    <phoneticPr fontId="27"/>
  </si>
  <si>
    <t>(例）抜粋</t>
    <rPh sb="1" eb="2">
      <t>レイ</t>
    </rPh>
    <rPh sb="3" eb="5">
      <t>バッスイ</t>
    </rPh>
    <phoneticPr fontId="27"/>
  </si>
  <si>
    <t>費目例</t>
    <rPh sb="0" eb="2">
      <t>ヒモク</t>
    </rPh>
    <rPh sb="2" eb="3">
      <t>レイ</t>
    </rPh>
    <phoneticPr fontId="27"/>
  </si>
  <si>
    <t>対象となるものとならないもの</t>
    <rPh sb="0" eb="2">
      <t>タイショウ</t>
    </rPh>
    <phoneticPr fontId="27"/>
  </si>
  <si>
    <t>衛生用品</t>
    <rPh sb="0" eb="4">
      <t>エイセイヨウヒン</t>
    </rPh>
    <phoneticPr fontId="27"/>
  </si>
  <si>
    <t>感染者又は濃厚接触者が発生して在庫の不足が見込まれる衛生用品の購入費用</t>
    <rPh sb="0" eb="3">
      <t>カンセンシャ</t>
    </rPh>
    <rPh sb="3" eb="4">
      <t>マタ</t>
    </rPh>
    <rPh sb="5" eb="10">
      <t>ノウコウセッショクシャ</t>
    </rPh>
    <rPh sb="11" eb="13">
      <t>ハッセイ</t>
    </rPh>
    <rPh sb="15" eb="17">
      <t>ザイコ</t>
    </rPh>
    <rPh sb="18" eb="20">
      <t>フソク</t>
    </rPh>
    <rPh sb="21" eb="23">
      <t>ミコ</t>
    </rPh>
    <rPh sb="26" eb="30">
      <t>エイセイヨウヒン</t>
    </rPh>
    <rPh sb="31" eb="33">
      <t>コウニュウ</t>
    </rPh>
    <rPh sb="33" eb="35">
      <t>ヒヨウ</t>
    </rPh>
    <phoneticPr fontId="27"/>
  </si>
  <si>
    <t>防護用品</t>
    <rPh sb="0" eb="2">
      <t>ボウゴ</t>
    </rPh>
    <rPh sb="2" eb="4">
      <t>ヨウヒン</t>
    </rPh>
    <phoneticPr fontId="27"/>
  </si>
  <si>
    <t>〇</t>
    <phoneticPr fontId="27"/>
  </si>
  <si>
    <t>マスク，使い捨ての手袋、ガウン、フェイスシールド、ゴーグル、
シューズカバー等</t>
    <rPh sb="4" eb="5">
      <t>ツカ</t>
    </rPh>
    <rPh sb="6" eb="7">
      <t>ス</t>
    </rPh>
    <rPh sb="9" eb="11">
      <t>テブクロ</t>
    </rPh>
    <rPh sb="38" eb="39">
      <t>ナド</t>
    </rPh>
    <phoneticPr fontId="27"/>
  </si>
  <si>
    <t>清拭クロス、ドライシャンプー、消毒液</t>
    <rPh sb="0" eb="2">
      <t>セイシキ</t>
    </rPh>
    <rPh sb="15" eb="18">
      <t>ショウドクエキ</t>
    </rPh>
    <phoneticPr fontId="27"/>
  </si>
  <si>
    <t>衛生用品</t>
    <rPh sb="0" eb="2">
      <t>エイセイ</t>
    </rPh>
    <rPh sb="2" eb="4">
      <t>ヨウヒン</t>
    </rPh>
    <phoneticPr fontId="27"/>
  </si>
  <si>
    <t>×</t>
    <phoneticPr fontId="27"/>
  </si>
  <si>
    <t>繰返し使用できるもので、体温計類、パーテーション、ポータブル
トイレ、ブラシ、バケツ、血圧計、おむつ、空気清浄機</t>
    <rPh sb="0" eb="2">
      <t>クリカエ</t>
    </rPh>
    <rPh sb="3" eb="5">
      <t>シヨウ</t>
    </rPh>
    <rPh sb="12" eb="15">
      <t>タイオンケイ</t>
    </rPh>
    <rPh sb="15" eb="16">
      <t>ルイ</t>
    </rPh>
    <rPh sb="43" eb="46">
      <t>ケツアツケイ</t>
    </rPh>
    <rPh sb="51" eb="56">
      <t>クウキセイジョウキ</t>
    </rPh>
    <phoneticPr fontId="27"/>
  </si>
  <si>
    <t>ゾーンニング用品、コホーティング用品</t>
    <rPh sb="6" eb="8">
      <t>ヨウヒン</t>
    </rPh>
    <rPh sb="16" eb="18">
      <t>ヨウヒン</t>
    </rPh>
    <phoneticPr fontId="27"/>
  </si>
  <si>
    <t>消耗品</t>
    <rPh sb="0" eb="3">
      <t>ショウモウヒン</t>
    </rPh>
    <phoneticPr fontId="27"/>
  </si>
  <si>
    <t>感染者又は濃厚接触者が発生して在庫の不足が見込まれる消耗品の購入費用</t>
    <rPh sb="0" eb="3">
      <t>カンセンシャ</t>
    </rPh>
    <rPh sb="3" eb="4">
      <t>マタ</t>
    </rPh>
    <rPh sb="5" eb="10">
      <t>ノウコウセッショクシャ</t>
    </rPh>
    <rPh sb="11" eb="13">
      <t>ハッセイ</t>
    </rPh>
    <rPh sb="15" eb="17">
      <t>ザイコ</t>
    </rPh>
    <rPh sb="18" eb="20">
      <t>フソク</t>
    </rPh>
    <rPh sb="21" eb="23">
      <t>ミコ</t>
    </rPh>
    <rPh sb="26" eb="29">
      <t>ショウモウヒン</t>
    </rPh>
    <rPh sb="30" eb="32">
      <t>コウニュウ</t>
    </rPh>
    <rPh sb="32" eb="34">
      <t>ヒヨウ</t>
    </rPh>
    <phoneticPr fontId="27"/>
  </si>
  <si>
    <t>使い捨て食器類（紙コップ、紙皿、使い捨てのスプーンやフォーク、
割り箸、パック容器）</t>
    <rPh sb="0" eb="1">
      <t>ツカ</t>
    </rPh>
    <rPh sb="2" eb="3">
      <t>ス</t>
    </rPh>
    <rPh sb="4" eb="7">
      <t>ショッキルイ</t>
    </rPh>
    <rPh sb="8" eb="9">
      <t>カミ</t>
    </rPh>
    <rPh sb="13" eb="15">
      <t>カミサラ</t>
    </rPh>
    <rPh sb="16" eb="17">
      <t>ツカ</t>
    </rPh>
    <rPh sb="18" eb="19">
      <t>ス</t>
    </rPh>
    <rPh sb="32" eb="33">
      <t>ワ</t>
    </rPh>
    <rPh sb="34" eb="35">
      <t>ハシ</t>
    </rPh>
    <rPh sb="39" eb="41">
      <t>ヨウキ</t>
    </rPh>
    <phoneticPr fontId="27"/>
  </si>
  <si>
    <t>感染性廃棄物処理</t>
    <rPh sb="0" eb="3">
      <t>カンセンセイ</t>
    </rPh>
    <rPh sb="3" eb="6">
      <t>ハイキブツ</t>
    </rPh>
    <rPh sb="6" eb="8">
      <t>ショリ</t>
    </rPh>
    <phoneticPr fontId="27"/>
  </si>
  <si>
    <t>要因が解消されるまでの間に係る感染性廃棄物処理費用</t>
    <rPh sb="15" eb="18">
      <t>カンセンセイ</t>
    </rPh>
    <rPh sb="18" eb="20">
      <t>ハイキ</t>
    </rPh>
    <rPh sb="20" eb="21">
      <t>ブツ</t>
    </rPh>
    <rPh sb="21" eb="23">
      <t>ショリ</t>
    </rPh>
    <phoneticPr fontId="27"/>
  </si>
  <si>
    <t>感染性廃棄物処理委託費用</t>
    <rPh sb="0" eb="3">
      <t>カンセンセイ</t>
    </rPh>
    <rPh sb="3" eb="6">
      <t>ハイキブツ</t>
    </rPh>
    <rPh sb="6" eb="8">
      <t>ショリ</t>
    </rPh>
    <rPh sb="8" eb="10">
      <t>イタク</t>
    </rPh>
    <rPh sb="10" eb="12">
      <t>ヒヨウ</t>
    </rPh>
    <phoneticPr fontId="27"/>
  </si>
  <si>
    <t>使い捨て用品（レジ袋、ゴミ袋、感染性廃棄物をまとめるシート）</t>
    <rPh sb="0" eb="1">
      <t>ツカ</t>
    </rPh>
    <rPh sb="2" eb="3">
      <t>ス</t>
    </rPh>
    <rPh sb="4" eb="6">
      <t>ヨウヒン</t>
    </rPh>
    <rPh sb="9" eb="10">
      <t>ブクロ</t>
    </rPh>
    <rPh sb="13" eb="14">
      <t>ブクロ</t>
    </rPh>
    <rPh sb="15" eb="18">
      <t>カンセンセイ</t>
    </rPh>
    <rPh sb="18" eb="21">
      <t>ハイキブツ</t>
    </rPh>
    <phoneticPr fontId="27"/>
  </si>
  <si>
    <t>繰返し使用可能なゴミ箱、ゴミスタンド</t>
    <rPh sb="0" eb="2">
      <t>クリカエ</t>
    </rPh>
    <rPh sb="3" eb="5">
      <t>シヨウ</t>
    </rPh>
    <rPh sb="5" eb="7">
      <t>カノウ</t>
    </rPh>
    <rPh sb="10" eb="11">
      <t>バコ</t>
    </rPh>
    <phoneticPr fontId="27"/>
  </si>
  <si>
    <t>消毒・清掃費用</t>
    <rPh sb="0" eb="2">
      <t>ショウドク</t>
    </rPh>
    <rPh sb="3" eb="5">
      <t>セイソウ</t>
    </rPh>
    <rPh sb="5" eb="7">
      <t>ヒヨウ</t>
    </rPh>
    <phoneticPr fontId="27"/>
  </si>
  <si>
    <t>使い捨て用品（箒、ちりとり、雑巾、ゴミ袋、消毒シート、消毒液）</t>
    <rPh sb="0" eb="1">
      <t>ツカ</t>
    </rPh>
    <rPh sb="2" eb="3">
      <t>ス</t>
    </rPh>
    <rPh sb="4" eb="6">
      <t>ヨウヒン</t>
    </rPh>
    <rPh sb="7" eb="8">
      <t>ホウキ</t>
    </rPh>
    <rPh sb="14" eb="16">
      <t>ゾウキン</t>
    </rPh>
    <rPh sb="19" eb="20">
      <t>フクロ</t>
    </rPh>
    <rPh sb="21" eb="23">
      <t>ショウドク</t>
    </rPh>
    <rPh sb="27" eb="30">
      <t>ショウドクエキ</t>
    </rPh>
    <phoneticPr fontId="27"/>
  </si>
  <si>
    <t>リネンサプライ等のクリーニング費用、事業所・施設内消毒作業の委託費用</t>
    <rPh sb="7" eb="8">
      <t>トウ</t>
    </rPh>
    <rPh sb="15" eb="17">
      <t>ヒヨウ</t>
    </rPh>
    <rPh sb="18" eb="21">
      <t>ジギョウショ</t>
    </rPh>
    <rPh sb="22" eb="25">
      <t>シセツナイ</t>
    </rPh>
    <rPh sb="25" eb="27">
      <t>ショウドク</t>
    </rPh>
    <rPh sb="27" eb="29">
      <t>サギョウ</t>
    </rPh>
    <rPh sb="30" eb="32">
      <t>イタク</t>
    </rPh>
    <rPh sb="32" eb="34">
      <t>ヒヨウ</t>
    </rPh>
    <phoneticPr fontId="27"/>
  </si>
  <si>
    <t>消毒・清掃器具や機器、繰り返し使用可能なゴミ箱、ゴミスタンド</t>
    <rPh sb="0" eb="2">
      <t>ショウドク</t>
    </rPh>
    <rPh sb="3" eb="5">
      <t>セイソウ</t>
    </rPh>
    <rPh sb="5" eb="7">
      <t>キグ</t>
    </rPh>
    <rPh sb="8" eb="10">
      <t>キキ</t>
    </rPh>
    <rPh sb="11" eb="12">
      <t>ク</t>
    </rPh>
    <rPh sb="13" eb="14">
      <t>カエ</t>
    </rPh>
    <rPh sb="15" eb="17">
      <t>シヨウ</t>
    </rPh>
    <rPh sb="17" eb="19">
      <t>カノウ</t>
    </rPh>
    <rPh sb="22" eb="23">
      <t>バコ</t>
    </rPh>
    <phoneticPr fontId="27"/>
  </si>
  <si>
    <t>書類作成上の参考資料</t>
    <rPh sb="0" eb="2">
      <t>ショルイ</t>
    </rPh>
    <rPh sb="2" eb="5">
      <t>サクセイジョウ</t>
    </rPh>
    <rPh sb="6" eb="8">
      <t>サンコウ</t>
    </rPh>
    <rPh sb="8" eb="10">
      <t>シリョウ</t>
    </rPh>
    <phoneticPr fontId="27"/>
  </si>
  <si>
    <r>
      <rPr>
        <sz val="8"/>
        <color theme="1"/>
        <rFont val="ＭＳ Ｐゴシック"/>
        <family val="3"/>
        <charset val="128"/>
        <scheme val="minor"/>
      </rPr>
      <t>受領委任状</t>
    </r>
    <r>
      <rPr>
        <sz val="8"/>
        <color rgb="FFFF0000"/>
        <rFont val="ＭＳ Ｐゴシック"/>
        <family val="3"/>
        <charset val="128"/>
        <scheme val="minor"/>
      </rPr>
      <t xml:space="preserve">原本
</t>
    </r>
    <r>
      <rPr>
        <sz val="8"/>
        <color theme="1"/>
        <rFont val="ＭＳ Ｐゴシック"/>
        <family val="3"/>
        <charset val="128"/>
        <scheme val="minor"/>
      </rPr>
      <t>（押印が必要）</t>
    </r>
    <rPh sb="0" eb="2">
      <t>ジュリョウ</t>
    </rPh>
    <rPh sb="2" eb="5">
      <t>イニンジョウ</t>
    </rPh>
    <rPh sb="5" eb="7">
      <t>ゲンポン</t>
    </rPh>
    <rPh sb="9" eb="11">
      <t>オウイン</t>
    </rPh>
    <rPh sb="12" eb="14">
      <t>ヒツヨウ</t>
    </rPh>
    <phoneticPr fontId="8"/>
  </si>
  <si>
    <t>E</t>
    <phoneticPr fontId="18"/>
  </si>
  <si>
    <t>F</t>
    <phoneticPr fontId="18"/>
  </si>
  <si>
    <t>無症状者・・・・陽性確定の検体採取日</t>
    <rPh sb="0" eb="4">
      <t>ムショウジョウシャ</t>
    </rPh>
    <rPh sb="8" eb="12">
      <t>ヨウセイカクテイ</t>
    </rPh>
    <rPh sb="13" eb="15">
      <t>ケンタイ</t>
    </rPh>
    <rPh sb="15" eb="18">
      <t>サイシュビ</t>
    </rPh>
    <phoneticPr fontId="8"/>
  </si>
  <si>
    <t>　(1)令和4年9月30日までの発症者・・・発症後15日以内</t>
    <rPh sb="4" eb="6">
      <t>レイワ</t>
    </rPh>
    <rPh sb="7" eb="8">
      <t>ネン</t>
    </rPh>
    <rPh sb="9" eb="10">
      <t>ガツ</t>
    </rPh>
    <rPh sb="12" eb="13">
      <t>ニチ</t>
    </rPh>
    <rPh sb="16" eb="19">
      <t>ハッショウシャ</t>
    </rPh>
    <rPh sb="22" eb="25">
      <t>ハッショウゴ</t>
    </rPh>
    <rPh sb="27" eb="28">
      <t>ニチ</t>
    </rPh>
    <rPh sb="28" eb="30">
      <t>イナイ</t>
    </rPh>
    <phoneticPr fontId="8"/>
  </si>
  <si>
    <t>　(2)令和4年10月1日以降の発症者・・・発症日から10日以内</t>
    <rPh sb="4" eb="6">
      <t>レイワ</t>
    </rPh>
    <rPh sb="7" eb="8">
      <t>ネン</t>
    </rPh>
    <rPh sb="10" eb="11">
      <t>ガツ</t>
    </rPh>
    <rPh sb="12" eb="13">
      <t>ニチ</t>
    </rPh>
    <rPh sb="13" eb="15">
      <t>イコウ</t>
    </rPh>
    <rPh sb="16" eb="19">
      <t>ハッショウシャ</t>
    </rPh>
    <rPh sb="22" eb="25">
      <t>ハッショウビ</t>
    </rPh>
    <rPh sb="29" eb="30">
      <t>ニチ</t>
    </rPh>
    <rPh sb="30" eb="32">
      <t>イナイ</t>
    </rPh>
    <phoneticPr fontId="8"/>
  </si>
  <si>
    <t>　　　　療養解除基準：症状軽快後72時間経過していること</t>
    <rPh sb="4" eb="10">
      <t>リョウヨウカイジョキジュン</t>
    </rPh>
    <rPh sb="11" eb="13">
      <t>ショウジョウ</t>
    </rPh>
    <rPh sb="13" eb="16">
      <t>ケイカイゴ</t>
    </rPh>
    <rPh sb="18" eb="20">
      <t>ジカン</t>
    </rPh>
    <rPh sb="20" eb="22">
      <t>ケイカ</t>
    </rPh>
    <phoneticPr fontId="8"/>
  </si>
  <si>
    <t>　　　　症状軽快：解熱剤を使用せず解熱し、かつ、呼吸器症状（咳や鼻水等の症状）があっても改善に向かっていることをいう。</t>
    <rPh sb="24" eb="27">
      <t>コキュウキ</t>
    </rPh>
    <rPh sb="27" eb="29">
      <t>ショウジョウ</t>
    </rPh>
    <phoneticPr fontId="8"/>
  </si>
  <si>
    <t>※2</t>
    <phoneticPr fontId="8"/>
  </si>
  <si>
    <t>※3</t>
    <phoneticPr fontId="18"/>
  </si>
  <si>
    <t>※1</t>
    <phoneticPr fontId="8"/>
  </si>
  <si>
    <t xml:space="preserve">  (3)無症状患者・・・・陽性確定の検体の採取日から7日（例：対象者Ｃ）</t>
    <rPh sb="5" eb="10">
      <t>ムショウジョウカンジャ</t>
    </rPh>
    <rPh sb="14" eb="15">
      <t>ヨウ</t>
    </rPh>
    <rPh sb="15" eb="16">
      <t>セイ</t>
    </rPh>
    <rPh sb="16" eb="18">
      <t>カクテイ</t>
    </rPh>
    <rPh sb="19" eb="21">
      <t>ケンタイ</t>
    </rPh>
    <rPh sb="22" eb="25">
      <t>サイシュビ</t>
    </rPh>
    <rPh sb="28" eb="29">
      <t>ニチ</t>
    </rPh>
    <rPh sb="30" eb="31">
      <t>レイ</t>
    </rPh>
    <rPh sb="32" eb="35">
      <t>タイショウシャ</t>
    </rPh>
    <phoneticPr fontId="8"/>
  </si>
  <si>
    <t>　　　ただし、発症日から10日経過しても療養解除基準を満たさない者・・発症日から起算して基準を満たすまで（15日以内）</t>
    <rPh sb="7" eb="10">
      <t>ハッショウビ</t>
    </rPh>
    <rPh sb="14" eb="15">
      <t>ニチ</t>
    </rPh>
    <rPh sb="15" eb="17">
      <t>ケイカ</t>
    </rPh>
    <rPh sb="20" eb="24">
      <t>リョウヨウカイジョ</t>
    </rPh>
    <rPh sb="24" eb="26">
      <t>キジュン</t>
    </rPh>
    <rPh sb="27" eb="28">
      <t>ミ</t>
    </rPh>
    <rPh sb="32" eb="33">
      <t>モノ</t>
    </rPh>
    <rPh sb="35" eb="38">
      <t>ハッショウビ</t>
    </rPh>
    <rPh sb="40" eb="42">
      <t>キサン</t>
    </rPh>
    <rPh sb="44" eb="46">
      <t>キジュン</t>
    </rPh>
    <rPh sb="47" eb="48">
      <t>ミ</t>
    </rPh>
    <rPh sb="55" eb="56">
      <t>ニチ</t>
    </rPh>
    <rPh sb="56" eb="58">
      <t>イナイ</t>
    </rPh>
    <phoneticPr fontId="8"/>
  </si>
  <si>
    <t>感染症発症から収束までの経緯</t>
    <rPh sb="0" eb="3">
      <t>カンセンショウ</t>
    </rPh>
    <rPh sb="3" eb="5">
      <t>ハッショウ</t>
    </rPh>
    <rPh sb="7" eb="9">
      <t>シュウソク</t>
    </rPh>
    <rPh sb="12" eb="14">
      <t>ケイイ</t>
    </rPh>
    <phoneticPr fontId="8"/>
  </si>
  <si>
    <t>上記の一覧表の氏名をそろえること
補助の対象となる部分をマーカー等で明示すること</t>
    <rPh sb="0" eb="2">
      <t>ジョウキ</t>
    </rPh>
    <rPh sb="3" eb="6">
      <t>イチランヒョウ</t>
    </rPh>
    <rPh sb="7" eb="9">
      <t>シメイ</t>
    </rPh>
    <rPh sb="17" eb="19">
      <t>ホジョ</t>
    </rPh>
    <rPh sb="20" eb="22">
      <t>タイショウ</t>
    </rPh>
    <rPh sb="25" eb="27">
      <t>ブブン</t>
    </rPh>
    <rPh sb="32" eb="33">
      <t>トウ</t>
    </rPh>
    <rPh sb="34" eb="36">
      <t>メイジ</t>
    </rPh>
    <phoneticPr fontId="8"/>
  </si>
  <si>
    <t>日付（発注又は購入）</t>
    <rPh sb="0" eb="2">
      <t>ヒヅケ</t>
    </rPh>
    <rPh sb="3" eb="5">
      <t>ハッチュウ</t>
    </rPh>
    <rPh sb="5" eb="6">
      <t>マタ</t>
    </rPh>
    <rPh sb="7" eb="9">
      <t>コウニュウ</t>
    </rPh>
    <phoneticPr fontId="18"/>
  </si>
  <si>
    <t>対象期間：〇〇年〇〇月〇〇日～〇〇年〇〇月〇〇日</t>
    <rPh sb="0" eb="2">
      <t>タイショウ</t>
    </rPh>
    <rPh sb="2" eb="4">
      <t>キカン</t>
    </rPh>
    <rPh sb="7" eb="8">
      <t>ネン</t>
    </rPh>
    <rPh sb="10" eb="11">
      <t>ガツ</t>
    </rPh>
    <rPh sb="13" eb="14">
      <t>ニチ</t>
    </rPh>
    <rPh sb="23" eb="24">
      <t>ニチ</t>
    </rPh>
    <phoneticPr fontId="10"/>
  </si>
  <si>
    <t>対象期間：〇〇年〇〇月〇〇日～〇〇年〇〇月〇〇日</t>
    <rPh sb="0" eb="2">
      <t>タイショウ</t>
    </rPh>
    <rPh sb="2" eb="4">
      <t>キカン</t>
    </rPh>
    <rPh sb="7" eb="8">
      <t>ネン</t>
    </rPh>
    <rPh sb="10" eb="11">
      <t>ガツ</t>
    </rPh>
    <rPh sb="13" eb="14">
      <t>ニチ</t>
    </rPh>
    <phoneticPr fontId="10"/>
  </si>
  <si>
    <t>例１</t>
    <rPh sb="0" eb="1">
      <t>レイ</t>
    </rPh>
    <phoneticPr fontId="8"/>
  </si>
  <si>
    <t>対象期間：〇〇年〇〇月〇〇日～〇〇年〇〇月〇〇日</t>
    <rPh sb="0" eb="4">
      <t>タイショウキカン</t>
    </rPh>
    <rPh sb="7" eb="8">
      <t>ネン</t>
    </rPh>
    <rPh sb="10" eb="11">
      <t>ガツ</t>
    </rPh>
    <rPh sb="13" eb="14">
      <t>ニチ</t>
    </rPh>
    <rPh sb="17" eb="18">
      <t>ネン</t>
    </rPh>
    <rPh sb="20" eb="21">
      <t>ガツ</t>
    </rPh>
    <rPh sb="23" eb="24">
      <t>ニチ</t>
    </rPh>
    <phoneticPr fontId="8"/>
  </si>
  <si>
    <t>例２）手当が複数ある場合</t>
    <rPh sb="0" eb="1">
      <t>レイ</t>
    </rPh>
    <rPh sb="3" eb="5">
      <t>テアテ</t>
    </rPh>
    <rPh sb="6" eb="8">
      <t>フクスウ</t>
    </rPh>
    <rPh sb="10" eb="12">
      <t>バアイ</t>
    </rPh>
    <phoneticPr fontId="8"/>
  </si>
  <si>
    <t>支給額</t>
    <rPh sb="0" eb="3">
      <t>シキュウガク</t>
    </rPh>
    <phoneticPr fontId="10"/>
  </si>
  <si>
    <t>支給額</t>
    <rPh sb="0" eb="3">
      <t>シキュウガク</t>
    </rPh>
    <phoneticPr fontId="8"/>
  </si>
  <si>
    <t>氏名</t>
    <rPh sb="0" eb="2">
      <t>シメイ</t>
    </rPh>
    <phoneticPr fontId="8"/>
  </si>
  <si>
    <t>【手当の場合】</t>
    <rPh sb="1" eb="3">
      <t>テアテ</t>
    </rPh>
    <rPh sb="4" eb="6">
      <t>バアイ</t>
    </rPh>
    <phoneticPr fontId="10"/>
  </si>
  <si>
    <t>勤務日数</t>
    <rPh sb="0" eb="2">
      <t>キンム</t>
    </rPh>
    <rPh sb="2" eb="4">
      <t>ニッスウ</t>
    </rPh>
    <phoneticPr fontId="8"/>
  </si>
  <si>
    <t>勤務日数</t>
    <rPh sb="0" eb="4">
      <t>キンムニッスウ</t>
    </rPh>
    <phoneticPr fontId="8"/>
  </si>
  <si>
    <t>△手当単価</t>
    <rPh sb="1" eb="3">
      <t>テア</t>
    </rPh>
    <rPh sb="3" eb="5">
      <t>タンカ</t>
    </rPh>
    <phoneticPr fontId="8"/>
  </si>
  <si>
    <t>【超過勤務の場合】</t>
    <rPh sb="1" eb="5">
      <t>チョウカキンム</t>
    </rPh>
    <rPh sb="6" eb="8">
      <t>バアイ</t>
    </rPh>
    <phoneticPr fontId="10"/>
  </si>
  <si>
    <t>※事業所単位で作成してください。</t>
    <rPh sb="1" eb="4">
      <t>ジギョウショ</t>
    </rPh>
    <rPh sb="4" eb="6">
      <t>タンイ</t>
    </rPh>
    <rPh sb="7" eb="9">
      <t>サクセイ</t>
    </rPh>
    <phoneticPr fontId="8"/>
  </si>
  <si>
    <t>超過勤務時間数</t>
    <rPh sb="0" eb="4">
      <t>チョウカキンム</t>
    </rPh>
    <rPh sb="4" eb="7">
      <t>ジカンスウ</t>
    </rPh>
    <phoneticPr fontId="8"/>
  </si>
  <si>
    <t>時間外手当計</t>
    <rPh sb="0" eb="3">
      <t>ジカンガイ</t>
    </rPh>
    <rPh sb="3" eb="5">
      <t>テアテ</t>
    </rPh>
    <rPh sb="5" eb="6">
      <t>ケイ</t>
    </rPh>
    <phoneticPr fontId="8"/>
  </si>
  <si>
    <t>■手当単価</t>
    <rPh sb="1" eb="3">
      <t>テアテ</t>
    </rPh>
    <rPh sb="3" eb="5">
      <t>タンカ</t>
    </rPh>
    <phoneticPr fontId="10"/>
  </si>
  <si>
    <t>補助対象期間</t>
    <rPh sb="0" eb="2">
      <t>ホジョ</t>
    </rPh>
    <rPh sb="2" eb="6">
      <t>タイショウキカン</t>
    </rPh>
    <phoneticPr fontId="8"/>
  </si>
  <si>
    <t xml:space="preserve">  (4) 療養中に入院した場合・・・施設内療養から入院日まで対象.。ただし、発症初日に入院した場合は対象外。</t>
    <rPh sb="6" eb="9">
      <t>リョウヨウチュウ</t>
    </rPh>
    <rPh sb="10" eb="12">
      <t>ニュウイン</t>
    </rPh>
    <rPh sb="14" eb="16">
      <t>バアイ</t>
    </rPh>
    <rPh sb="19" eb="24">
      <t>シセツナイリョウヨウ</t>
    </rPh>
    <rPh sb="26" eb="29">
      <t>ニュウインビ</t>
    </rPh>
    <rPh sb="31" eb="33">
      <t>タイショウ</t>
    </rPh>
    <rPh sb="39" eb="43">
      <t>ハッショウショニチ</t>
    </rPh>
    <rPh sb="44" eb="46">
      <t>ニュウイン</t>
    </rPh>
    <rPh sb="48" eb="50">
      <t>バアイ</t>
    </rPh>
    <rPh sb="51" eb="54">
      <t>タイショウガイ</t>
    </rPh>
    <phoneticPr fontId="8"/>
  </si>
  <si>
    <t>要因が解消されるまでの間に係る事業所・施設内の消毒、清掃（物品）費用</t>
    <rPh sb="15" eb="18">
      <t>ジギョウショ</t>
    </rPh>
    <rPh sb="19" eb="22">
      <t>シセツナイ</t>
    </rPh>
    <rPh sb="23" eb="25">
      <t>ショウドク</t>
    </rPh>
    <rPh sb="26" eb="28">
      <t>セイソウ</t>
    </rPh>
    <rPh sb="29" eb="31">
      <t>ブッピン</t>
    </rPh>
    <rPh sb="32" eb="34">
      <t>ヒヨウ</t>
    </rPh>
    <phoneticPr fontId="27"/>
  </si>
  <si>
    <t>　　テーション、清掃用具・機器、ポータブルトイレ、ブラシ等の器具やおむつ、構築物）</t>
    <rPh sb="8" eb="10">
      <t>セイソウトウキグ</t>
    </rPh>
    <rPh sb="10" eb="12">
      <t>ヨウグ</t>
    </rPh>
    <rPh sb="13" eb="15">
      <t>キキ</t>
    </rPh>
    <rPh sb="37" eb="40">
      <t>コウチクブツ</t>
    </rPh>
    <phoneticPr fontId="27"/>
  </si>
  <si>
    <t>様式名</t>
    <rPh sb="0" eb="3">
      <t>ヨウシキメイ</t>
    </rPh>
    <phoneticPr fontId="8"/>
  </si>
  <si>
    <t>交付申請書兼実績報告書</t>
    <rPh sb="0" eb="2">
      <t>コウフ</t>
    </rPh>
    <rPh sb="2" eb="5">
      <t>シンセイショ</t>
    </rPh>
    <rPh sb="5" eb="6">
      <t>ケン</t>
    </rPh>
    <rPh sb="6" eb="8">
      <t>ジッセキ</t>
    </rPh>
    <rPh sb="8" eb="11">
      <t>ホウコクショ</t>
    </rPh>
    <phoneticPr fontId="10"/>
  </si>
  <si>
    <t>ファイル形式</t>
    <rPh sb="4" eb="6">
      <t>ケイシキ</t>
    </rPh>
    <phoneticPr fontId="8"/>
  </si>
  <si>
    <t>Word(.doc)</t>
    <phoneticPr fontId="8"/>
  </si>
  <si>
    <t>別紙１</t>
    <rPh sb="0" eb="2">
      <t>ベッシ</t>
    </rPh>
    <phoneticPr fontId="8"/>
  </si>
  <si>
    <t>総括表</t>
    <rPh sb="0" eb="3">
      <t>ソウカツヒョウ</t>
    </rPh>
    <phoneticPr fontId="8"/>
  </si>
  <si>
    <t>Excel(.xlsx)</t>
    <phoneticPr fontId="8"/>
  </si>
  <si>
    <t>事業所・施設別申請額一覧</t>
    <rPh sb="0" eb="3">
      <t>ジギョウショ</t>
    </rPh>
    <rPh sb="4" eb="6">
      <t>シセツ</t>
    </rPh>
    <rPh sb="6" eb="7">
      <t>ベツ</t>
    </rPh>
    <rPh sb="7" eb="10">
      <t>シンセイガク</t>
    </rPh>
    <rPh sb="10" eb="12">
      <t>イチラン</t>
    </rPh>
    <phoneticPr fontId="8"/>
  </si>
  <si>
    <t>別紙２</t>
    <rPh sb="0" eb="2">
      <t>ベッシ</t>
    </rPh>
    <phoneticPr fontId="8"/>
  </si>
  <si>
    <t>事業所・施設別個票</t>
    <rPh sb="0" eb="3">
      <t>ジギョウショ</t>
    </rPh>
    <rPh sb="4" eb="6">
      <t>シセツ</t>
    </rPh>
    <rPh sb="6" eb="7">
      <t>ベツ</t>
    </rPh>
    <rPh sb="7" eb="9">
      <t>コヒョウ</t>
    </rPh>
    <phoneticPr fontId="8"/>
  </si>
  <si>
    <t>別紙３</t>
    <rPh sb="0" eb="2">
      <t>ベッシ</t>
    </rPh>
    <phoneticPr fontId="8"/>
  </si>
  <si>
    <t>・申請者は法人名とすること
・所在地は、法人の主たる所在地とすること</t>
    <rPh sb="1" eb="4">
      <t>シンセイシャ</t>
    </rPh>
    <rPh sb="5" eb="8">
      <t>ホウジンメイ</t>
    </rPh>
    <rPh sb="15" eb="18">
      <t>ショザイチ</t>
    </rPh>
    <rPh sb="20" eb="22">
      <t>ホウジン</t>
    </rPh>
    <rPh sb="23" eb="24">
      <t>シュ</t>
    </rPh>
    <rPh sb="26" eb="29">
      <t>ショザイチ</t>
    </rPh>
    <phoneticPr fontId="8"/>
  </si>
  <si>
    <t>・同一法人による事業所は、併せて作成してください</t>
    <rPh sb="1" eb="5">
      <t>ドウイツホウジン</t>
    </rPh>
    <rPh sb="8" eb="11">
      <t>ジギョウショ</t>
    </rPh>
    <rPh sb="13" eb="14">
      <t>アワ</t>
    </rPh>
    <rPh sb="16" eb="18">
      <t>サクセイ</t>
    </rPh>
    <phoneticPr fontId="8"/>
  </si>
  <si>
    <t>・事業所が複数の場合は、シートをコピーして使用（個票２，個票３、、、）</t>
    <rPh sb="1" eb="4">
      <t>ジギョウショ</t>
    </rPh>
    <rPh sb="5" eb="7">
      <t>フクスウ</t>
    </rPh>
    <rPh sb="8" eb="10">
      <t>バアイ</t>
    </rPh>
    <rPh sb="21" eb="23">
      <t>シヨウ</t>
    </rPh>
    <rPh sb="24" eb="26">
      <t>コヒョウ</t>
    </rPh>
    <rPh sb="28" eb="30">
      <t>コヒョウ</t>
    </rPh>
    <phoneticPr fontId="8"/>
  </si>
  <si>
    <t>任意</t>
    <rPh sb="0" eb="2">
      <t>ニンイ</t>
    </rPh>
    <phoneticPr fontId="8"/>
  </si>
  <si>
    <t>-</t>
    <phoneticPr fontId="8"/>
  </si>
  <si>
    <t>・申請者（法人）の代表者名と口座名義が異なる場合は必須
　（例）口座名義が施設名（施設長名）となっている場合など</t>
    <rPh sb="1" eb="4">
      <t>シンセイシャ</t>
    </rPh>
    <rPh sb="5" eb="7">
      <t>ホウジン</t>
    </rPh>
    <rPh sb="9" eb="12">
      <t>ダイヒョウシャ</t>
    </rPh>
    <rPh sb="12" eb="13">
      <t>メイ</t>
    </rPh>
    <rPh sb="14" eb="16">
      <t>コウザ</t>
    </rPh>
    <rPh sb="16" eb="18">
      <t>メイギ</t>
    </rPh>
    <rPh sb="19" eb="20">
      <t>コト</t>
    </rPh>
    <rPh sb="22" eb="24">
      <t>バアイ</t>
    </rPh>
    <rPh sb="25" eb="27">
      <t>ヒッス</t>
    </rPh>
    <rPh sb="30" eb="31">
      <t>レイ</t>
    </rPh>
    <rPh sb="32" eb="36">
      <t>コウザメイギ</t>
    </rPh>
    <rPh sb="37" eb="39">
      <t>シセツ</t>
    </rPh>
    <rPh sb="39" eb="40">
      <t>メイ</t>
    </rPh>
    <rPh sb="41" eb="45">
      <t>シセツチョウメイ</t>
    </rPh>
    <rPh sb="52" eb="54">
      <t>バアイ</t>
    </rPh>
    <phoneticPr fontId="8"/>
  </si>
  <si>
    <t>上記のほか、補助を申請する経費に応じて以下の書類を添付すること</t>
    <rPh sb="0" eb="2">
      <t>ジョウキ</t>
    </rPh>
    <rPh sb="6" eb="8">
      <t>ホジョ</t>
    </rPh>
    <rPh sb="9" eb="11">
      <t>シンセイ</t>
    </rPh>
    <rPh sb="13" eb="15">
      <t>ケイヒ</t>
    </rPh>
    <rPh sb="16" eb="17">
      <t>オウ</t>
    </rPh>
    <rPh sb="19" eb="21">
      <t>イカ</t>
    </rPh>
    <rPh sb="22" eb="24">
      <t>ショルイ</t>
    </rPh>
    <rPh sb="25" eb="27">
      <t>テンプ</t>
    </rPh>
    <phoneticPr fontId="8"/>
  </si>
  <si>
    <t>参考①</t>
    <rPh sb="0" eb="2">
      <t>サンコウ</t>
    </rPh>
    <phoneticPr fontId="8"/>
  </si>
  <si>
    <t>参考②</t>
    <rPh sb="0" eb="2">
      <t>サンコウ</t>
    </rPh>
    <phoneticPr fontId="8"/>
  </si>
  <si>
    <t>参考③</t>
    <rPh sb="0" eb="2">
      <t>サンコウ</t>
    </rPh>
    <phoneticPr fontId="8"/>
  </si>
  <si>
    <t>（別紙４）</t>
    <rPh sb="1" eb="3">
      <t>ベッシ</t>
    </rPh>
    <phoneticPr fontId="18"/>
  </si>
  <si>
    <t>感染対策等を行った上での施設内療養に要する費用の補助に係るチェックリスト</t>
    <rPh sb="27" eb="28">
      <t>カカ</t>
    </rPh>
    <phoneticPr fontId="18"/>
  </si>
  <si>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10"/>
  </si>
  <si>
    <t>２　チェックリスト</t>
    <phoneticPr fontId="10"/>
  </si>
  <si>
    <t>確認項目</t>
    <rPh sb="0" eb="2">
      <t>カクニン</t>
    </rPh>
    <rPh sb="2" eb="4">
      <t>コウモク</t>
    </rPh>
    <phoneticPr fontId="10"/>
  </si>
  <si>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10"/>
  </si>
  <si>
    <t>ゾーニング（区域をわける）を実施した。</t>
    <rPh sb="6" eb="8">
      <t>クイキ</t>
    </rPh>
    <rPh sb="14" eb="16">
      <t>ジッシ</t>
    </rPh>
    <phoneticPr fontId="10"/>
  </si>
  <si>
    <t>担当職員を分ける等のための勤務調整を実施した。</t>
    <rPh sb="0" eb="4">
      <t>タントウショクイン</t>
    </rPh>
    <rPh sb="5" eb="6">
      <t>ワ</t>
    </rPh>
    <rPh sb="8" eb="9">
      <t>トウ</t>
    </rPh>
    <rPh sb="13" eb="17">
      <t>キンムチョウセイ</t>
    </rPh>
    <rPh sb="18" eb="20">
      <t>ジッシ</t>
    </rPh>
    <phoneticPr fontId="10"/>
  </si>
  <si>
    <t>状態の急変に備えた・日常的な入所者の健康観察を実施した。</t>
    <rPh sb="23" eb="25">
      <t>ジッシ</t>
    </rPh>
    <phoneticPr fontId="10"/>
  </si>
  <si>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10"/>
  </si>
  <si>
    <r>
      <t xml:space="preserve">常時（夜間，深夜，早朝を含む。），１人以上の職員を配置した。
</t>
    </r>
    <r>
      <rPr>
        <sz val="10"/>
        <rFont val="ＭＳ Ｐ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10"/>
  </si>
  <si>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8"/>
  </si>
  <si>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10"/>
  </si>
  <si>
    <t>その他</t>
    <rPh sb="2" eb="3">
      <t>ホカ</t>
    </rPh>
    <phoneticPr fontId="10"/>
  </si>
  <si>
    <r>
      <t>※本</t>
    </r>
    <r>
      <rPr>
        <sz val="10"/>
        <rFont val="ＭＳ Ｐゴシック"/>
        <family val="3"/>
        <charset val="128"/>
        <scheme val="minor"/>
      </rPr>
      <t>資料への虚偽記載があった場合は，補助金の返還や交付決定の取消となる場合がある。</t>
    </r>
    <rPh sb="2" eb="4">
      <t>シリョウ</t>
    </rPh>
    <rPh sb="20" eb="21">
      <t>キン</t>
    </rPh>
    <rPh sb="25" eb="27">
      <t>コウフ</t>
    </rPh>
    <rPh sb="27" eb="29">
      <t>ケッテイ</t>
    </rPh>
    <phoneticPr fontId="18"/>
  </si>
  <si>
    <t>本資料の記載内容に虚偽がないことを証明するとともに，記載内容を証明する資料を適切に保管していることを誓約します。</t>
    <rPh sb="0" eb="1">
      <t>ホン</t>
    </rPh>
    <rPh sb="1" eb="3">
      <t>シリョウ</t>
    </rPh>
    <phoneticPr fontId="10"/>
  </si>
  <si>
    <t>令和</t>
    <rPh sb="0" eb="2">
      <t>レイワ</t>
    </rPh>
    <phoneticPr fontId="10"/>
  </si>
  <si>
    <t>年</t>
    <rPh sb="0" eb="1">
      <t>ネン</t>
    </rPh>
    <phoneticPr fontId="10"/>
  </si>
  <si>
    <t>月</t>
    <rPh sb="0" eb="1">
      <t>ゲツ</t>
    </rPh>
    <phoneticPr fontId="10"/>
  </si>
  <si>
    <t>日</t>
    <rPh sb="0" eb="1">
      <t>ニチ</t>
    </rPh>
    <phoneticPr fontId="10"/>
  </si>
  <si>
    <t>事業所名</t>
    <rPh sb="0" eb="3">
      <t>ジギョウショ</t>
    </rPh>
    <rPh sb="3" eb="4">
      <t>メイ</t>
    </rPh>
    <phoneticPr fontId="10"/>
  </si>
  <si>
    <t>代 表 者</t>
    <rPh sb="0" eb="1">
      <t>ダイ</t>
    </rPh>
    <rPh sb="2" eb="3">
      <t>オモテ</t>
    </rPh>
    <rPh sb="4" eb="5">
      <t>シャ</t>
    </rPh>
    <phoneticPr fontId="10"/>
  </si>
  <si>
    <t>職名</t>
    <rPh sb="0" eb="2">
      <t>ショクメイ</t>
    </rPh>
    <phoneticPr fontId="10"/>
  </si>
  <si>
    <t>氏名</t>
    <rPh sb="0" eb="2">
      <t>シメイ</t>
    </rPh>
    <phoneticPr fontId="10"/>
  </si>
  <si>
    <t>（別紙１）総括表</t>
    <rPh sb="1" eb="3">
      <t>ベッシ</t>
    </rPh>
    <rPh sb="5" eb="8">
      <t>ソウカツヒョウ</t>
    </rPh>
    <phoneticPr fontId="10"/>
  </si>
  <si>
    <t>新型コロナウイルス感染症流行下における介護サービス事業所等のサービス提供体制確保事業</t>
    <rPh sb="0" eb="2">
      <t>シンガタ</t>
    </rPh>
    <rPh sb="9" eb="12">
      <t>カンセンショウ</t>
    </rPh>
    <rPh sb="12" eb="14">
      <t>リュウコウ</t>
    </rPh>
    <rPh sb="14" eb="15">
      <t>カ</t>
    </rPh>
    <rPh sb="19" eb="21">
      <t>カイゴ</t>
    </rPh>
    <rPh sb="25" eb="28">
      <t>ジギョウショ</t>
    </rPh>
    <rPh sb="28" eb="29">
      <t>トウ</t>
    </rPh>
    <rPh sb="34" eb="36">
      <t>テイキョウ</t>
    </rPh>
    <rPh sb="36" eb="38">
      <t>タイセイ</t>
    </rPh>
    <rPh sb="38" eb="40">
      <t>カクホ</t>
    </rPh>
    <rPh sb="40" eb="42">
      <t>ジギョウ</t>
    </rPh>
    <phoneticPr fontId="10"/>
  </si>
  <si>
    <t>申　請　者</t>
    <rPh sb="0" eb="1">
      <t>サル</t>
    </rPh>
    <rPh sb="2" eb="3">
      <t>ショウ</t>
    </rPh>
    <rPh sb="4" eb="5">
      <t>シャ</t>
    </rPh>
    <phoneticPr fontId="10"/>
  </si>
  <si>
    <t>フリガナ</t>
    <phoneticPr fontId="10"/>
  </si>
  <si>
    <t>名　　称</t>
    <rPh sb="0" eb="1">
      <t>ナ</t>
    </rPh>
    <rPh sb="3" eb="4">
      <t>ショウ</t>
    </rPh>
    <phoneticPr fontId="10"/>
  </si>
  <si>
    <t>所在地</t>
    <rPh sb="0" eb="3">
      <t>ショザイチ</t>
    </rPh>
    <phoneticPr fontId="10"/>
  </si>
  <si>
    <t>（郵便番号</t>
    <rPh sb="1" eb="3">
      <t>ユウビン</t>
    </rPh>
    <rPh sb="3" eb="5">
      <t>バンゴウ</t>
    </rPh>
    <phoneticPr fontId="10"/>
  </si>
  <si>
    <t>‐</t>
    <phoneticPr fontId="10"/>
  </si>
  <si>
    <t>）</t>
    <phoneticPr fontId="10"/>
  </si>
  <si>
    <t>連絡先</t>
    <rPh sb="0" eb="3">
      <t>レンラクサキ</t>
    </rPh>
    <phoneticPr fontId="10"/>
  </si>
  <si>
    <t>電話番号</t>
    <rPh sb="0" eb="2">
      <t>デンワ</t>
    </rPh>
    <rPh sb="2" eb="4">
      <t>バンゴウ</t>
    </rPh>
    <phoneticPr fontId="10"/>
  </si>
  <si>
    <t>E-mail</t>
    <phoneticPr fontId="10"/>
  </si>
  <si>
    <t>代表者の職・氏名</t>
    <rPh sb="0" eb="3">
      <t>ダイヒョウシャ</t>
    </rPh>
    <rPh sb="4" eb="5">
      <t>ショク</t>
    </rPh>
    <rPh sb="6" eb="8">
      <t>シメイ</t>
    </rPh>
    <phoneticPr fontId="10"/>
  </si>
  <si>
    <t>職　　名</t>
    <rPh sb="0" eb="1">
      <t>ショク</t>
    </rPh>
    <rPh sb="3" eb="4">
      <t>ナ</t>
    </rPh>
    <phoneticPr fontId="10"/>
  </si>
  <si>
    <t>氏　　名</t>
    <rPh sb="0" eb="1">
      <t>シ</t>
    </rPh>
    <rPh sb="3" eb="4">
      <t>ナ</t>
    </rPh>
    <phoneticPr fontId="10"/>
  </si>
  <si>
    <t>申請に関する担当者</t>
    <rPh sb="0" eb="2">
      <t>シンセイ</t>
    </rPh>
    <rPh sb="3" eb="4">
      <t>カン</t>
    </rPh>
    <rPh sb="6" eb="9">
      <t>タントウシャ</t>
    </rPh>
    <phoneticPr fontId="10"/>
  </si>
  <si>
    <t>申請内容</t>
    <rPh sb="0" eb="2">
      <t>シンセイ</t>
    </rPh>
    <rPh sb="2" eb="4">
      <t>ナイヨウ</t>
    </rPh>
    <phoneticPr fontId="10"/>
  </si>
  <si>
    <r>
      <t>　　　　　　　　　　　　　　　　　　　　　　　</t>
    </r>
    <r>
      <rPr>
        <sz val="10"/>
        <rFont val="ＭＳ 明朝"/>
        <family val="1"/>
        <charset val="128"/>
      </rPr>
      <t>交付対象</t>
    </r>
    <r>
      <rPr>
        <sz val="8"/>
        <rFont val="ＭＳ 明朝"/>
        <family val="1"/>
        <charset val="128"/>
      </rPr>
      <t xml:space="preserve">
　</t>
    </r>
    <r>
      <rPr>
        <sz val="10"/>
        <rFont val="ＭＳ 明朝"/>
        <family val="1"/>
        <charset val="128"/>
      </rPr>
      <t>サービス種別</t>
    </r>
    <rPh sb="23" eb="25">
      <t>コウフ</t>
    </rPh>
    <rPh sb="25" eb="27">
      <t>タイショウ</t>
    </rPh>
    <rPh sb="34" eb="36">
      <t>シュベツ</t>
    </rPh>
    <phoneticPr fontId="10"/>
  </si>
  <si>
    <t>緊急時介護人材確保・職場環境復旧等支援事業</t>
    <phoneticPr fontId="10"/>
  </si>
  <si>
    <t>（ア），（イ）</t>
    <phoneticPr fontId="10"/>
  </si>
  <si>
    <t>（ウ）</t>
    <phoneticPr fontId="10"/>
  </si>
  <si>
    <t>事業所･施設数</t>
    <rPh sb="0" eb="3">
      <t>ジギョウショ</t>
    </rPh>
    <rPh sb="4" eb="6">
      <t>シセツ</t>
    </rPh>
    <rPh sb="6" eb="7">
      <t>スウ</t>
    </rPh>
    <phoneticPr fontId="10"/>
  </si>
  <si>
    <t>申請額</t>
    <rPh sb="0" eb="3">
      <t>シンセイガク</t>
    </rPh>
    <phoneticPr fontId="10"/>
  </si>
  <si>
    <t>通所系</t>
    <rPh sb="0" eb="2">
      <t>ツウショ</t>
    </rPh>
    <rPh sb="2" eb="3">
      <t>ケイ</t>
    </rPh>
    <phoneticPr fontId="10"/>
  </si>
  <si>
    <t>通所介護事業所（通常規模型）</t>
    <rPh sb="0" eb="2">
      <t>ツウショ</t>
    </rPh>
    <rPh sb="2" eb="4">
      <t>カイゴ</t>
    </rPh>
    <rPh sb="4" eb="7">
      <t>ジギョウショ</t>
    </rPh>
    <phoneticPr fontId="10"/>
  </si>
  <si>
    <t>か所</t>
    <rPh sb="1" eb="2">
      <t>ショ</t>
    </rPh>
    <phoneticPr fontId="10"/>
  </si>
  <si>
    <t>千円</t>
  </si>
  <si>
    <t>通所介護事業所（大規模型（Ⅰ））</t>
    <rPh sb="0" eb="2">
      <t>ツウショ</t>
    </rPh>
    <rPh sb="2" eb="4">
      <t>カイゴ</t>
    </rPh>
    <rPh sb="4" eb="7">
      <t>ジギョウショ</t>
    </rPh>
    <phoneticPr fontId="10"/>
  </si>
  <si>
    <t>通所介護事業所（大規模型（Ⅱ））</t>
    <rPh sb="0" eb="2">
      <t>ツウショ</t>
    </rPh>
    <rPh sb="2" eb="4">
      <t>カイゴ</t>
    </rPh>
    <rPh sb="4" eb="7">
      <t>ジギョウショ</t>
    </rPh>
    <phoneticPr fontId="10"/>
  </si>
  <si>
    <r>
      <t>地域密着型通所介護事業所(療養通所介護事業所を含む</t>
    </r>
    <r>
      <rPr>
        <sz val="8"/>
        <color rgb="FFFF0000"/>
        <rFont val="ＭＳ 明朝"/>
        <family val="1"/>
        <charset val="128"/>
      </rPr>
      <t>。</t>
    </r>
    <r>
      <rPr>
        <sz val="8"/>
        <color theme="1"/>
        <rFont val="ＭＳ 明朝"/>
        <family val="1"/>
        <charset val="128"/>
      </rPr>
      <t>)</t>
    </r>
    <rPh sb="13" eb="15">
      <t>リョウヨウ</t>
    </rPh>
    <rPh sb="15" eb="17">
      <t>ツウショ</t>
    </rPh>
    <rPh sb="17" eb="19">
      <t>カイゴ</t>
    </rPh>
    <rPh sb="19" eb="22">
      <t>ジギョウショ</t>
    </rPh>
    <rPh sb="23" eb="24">
      <t>フク</t>
    </rPh>
    <phoneticPr fontId="10"/>
  </si>
  <si>
    <t>認知症対応型通所介護事業所</t>
  </si>
  <si>
    <r>
      <t>通所リハビリテーション事業所</t>
    </r>
    <r>
      <rPr>
        <sz val="9"/>
        <color theme="1"/>
        <rFont val="ＭＳ 明朝"/>
        <family val="1"/>
        <charset val="128"/>
      </rPr>
      <t>（通常規模型）</t>
    </r>
    <phoneticPr fontId="10"/>
  </si>
  <si>
    <r>
      <t>通所リハビリテーション事業所</t>
    </r>
    <r>
      <rPr>
        <sz val="9"/>
        <color theme="1"/>
        <rFont val="ＭＳ 明朝"/>
        <family val="1"/>
        <charset val="128"/>
      </rPr>
      <t>（大規模型（Ⅰ））</t>
    </r>
    <phoneticPr fontId="10"/>
  </si>
  <si>
    <r>
      <t>通所リハビリテーション事業所</t>
    </r>
    <r>
      <rPr>
        <sz val="9"/>
        <color theme="1"/>
        <rFont val="ＭＳ 明朝"/>
        <family val="1"/>
        <charset val="128"/>
      </rPr>
      <t>（大規模型（Ⅱ））</t>
    </r>
    <phoneticPr fontId="10"/>
  </si>
  <si>
    <t>短期入所系</t>
    <rPh sb="0" eb="2">
      <t>タンキ</t>
    </rPh>
    <rPh sb="2" eb="4">
      <t>ニュウショ</t>
    </rPh>
    <rPh sb="4" eb="5">
      <t>ケイ</t>
    </rPh>
    <phoneticPr fontId="10"/>
  </si>
  <si>
    <t>短期入所生活介護事業所</t>
    <phoneticPr fontId="10"/>
  </si>
  <si>
    <t>短期入所療養介護事業所</t>
    <rPh sb="0" eb="2">
      <t>タンキ</t>
    </rPh>
    <rPh sb="2" eb="4">
      <t>ニュウショ</t>
    </rPh>
    <rPh sb="4" eb="6">
      <t>リョウヨウ</t>
    </rPh>
    <rPh sb="6" eb="8">
      <t>カイゴ</t>
    </rPh>
    <rPh sb="8" eb="11">
      <t>ジギョウショ</t>
    </rPh>
    <phoneticPr fontId="10"/>
  </si>
  <si>
    <t>訪問系</t>
    <rPh sb="0" eb="2">
      <t>ホウモン</t>
    </rPh>
    <rPh sb="2" eb="3">
      <t>ケイ</t>
    </rPh>
    <phoneticPr fontId="10"/>
  </si>
  <si>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</si>
  <si>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</si>
  <si>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</si>
  <si>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</si>
  <si>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</si>
  <si>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</si>
  <si>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</si>
  <si>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</si>
  <si>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t>
    <phoneticPr fontId="10"/>
  </si>
  <si>
    <t>－</t>
    <phoneticPr fontId="10"/>
  </si>
  <si>
    <t>居宅療養管理指導事業所</t>
    <rPh sb="8" eb="11">
      <t>ジギョウショ</t>
    </rPh>
    <phoneticPr fontId="10"/>
  </si>
  <si>
    <t>多機能型</t>
    <rPh sb="0" eb="4">
      <t>タキノウガタ</t>
    </rPh>
    <phoneticPr fontId="10"/>
  </si>
  <si>
    <t>小規模多機能型居宅介護事業所</t>
  </si>
  <si>
    <t>看護小規模多機能型居宅介護事業所</t>
  </si>
  <si>
    <t>入所施設・居住系</t>
    <rPh sb="0" eb="2">
      <t>ニュウショ</t>
    </rPh>
    <rPh sb="2" eb="4">
      <t>シセツ</t>
    </rPh>
    <rPh sb="5" eb="7">
      <t>キョジュウ</t>
    </rPh>
    <rPh sb="7" eb="8">
      <t>ケイ</t>
    </rPh>
    <phoneticPr fontId="10"/>
  </si>
  <si>
    <t>介護老人福祉施設</t>
  </si>
  <si>
    <t>地域密着型介護老人福祉施設</t>
  </si>
  <si>
    <t>介護老人保健施設</t>
  </si>
  <si>
    <t>介護医療院</t>
  </si>
  <si>
    <t>介護療養型医療施設</t>
  </si>
  <si>
    <t>認知症対応型共同生活介護事業所</t>
  </si>
  <si>
    <t>養護老人ホーム（定員30人以上）</t>
    <rPh sb="0" eb="2">
      <t>ヨウゴ</t>
    </rPh>
    <rPh sb="2" eb="4">
      <t>ロウジン</t>
    </rPh>
    <rPh sb="8" eb="10">
      <t>テイイン</t>
    </rPh>
    <rPh sb="12" eb="15">
      <t>ニンイジョウ</t>
    </rPh>
    <phoneticPr fontId="10"/>
  </si>
  <si>
    <t>養護老人ホーム（定員29人以下）</t>
    <rPh sb="0" eb="2">
      <t>ヨウゴ</t>
    </rPh>
    <rPh sb="2" eb="4">
      <t>ロウジン</t>
    </rPh>
    <rPh sb="8" eb="10">
      <t>テイイン</t>
    </rPh>
    <rPh sb="12" eb="13">
      <t>ニン</t>
    </rPh>
    <rPh sb="13" eb="15">
      <t>イカ</t>
    </rPh>
    <phoneticPr fontId="10"/>
  </si>
  <si>
    <t>軽費老人ホーム（定員30人以上）</t>
    <rPh sb="0" eb="2">
      <t>ケイヒ</t>
    </rPh>
    <rPh sb="2" eb="4">
      <t>ロウジン</t>
    </rPh>
    <rPh sb="8" eb="10">
      <t>テイイン</t>
    </rPh>
    <rPh sb="12" eb="15">
      <t>ニンイジョウ</t>
    </rPh>
    <phoneticPr fontId="10"/>
  </si>
  <si>
    <t>軽費老人ホーム（定員29人以下）</t>
    <rPh sb="0" eb="2">
      <t>ケイヒ</t>
    </rPh>
    <rPh sb="2" eb="4">
      <t>ロウジン</t>
    </rPh>
    <rPh sb="8" eb="10">
      <t>テイイン</t>
    </rPh>
    <rPh sb="12" eb="15">
      <t>ニンイカ</t>
    </rPh>
    <phoneticPr fontId="10"/>
  </si>
  <si>
    <t>有料老人ホーム（定員30人以上）</t>
    <rPh sb="0" eb="2">
      <t>ユウリョウ</t>
    </rPh>
    <rPh sb="2" eb="4">
      <t>ロウジン</t>
    </rPh>
    <rPh sb="8" eb="10">
      <t>テイイン</t>
    </rPh>
    <rPh sb="12" eb="15">
      <t>ニンイジョウ</t>
    </rPh>
    <phoneticPr fontId="10"/>
  </si>
  <si>
    <t>有料老人ホーム（定員29人以下）</t>
    <rPh sb="0" eb="2">
      <t>ユウリョウ</t>
    </rPh>
    <rPh sb="2" eb="4">
      <t>ロウジン</t>
    </rPh>
    <rPh sb="8" eb="10">
      <t>テイイン</t>
    </rPh>
    <rPh sb="12" eb="13">
      <t>ニン</t>
    </rPh>
    <rPh sb="13" eb="15">
      <t>イカ</t>
    </rPh>
    <phoneticPr fontId="10"/>
  </si>
  <si>
    <t>サービス付き高齢者向け住宅（定員30人以上）</t>
    <rPh sb="4" eb="5">
      <t>ツ</t>
    </rPh>
    <rPh sb="6" eb="9">
      <t>コウレイシャ</t>
    </rPh>
    <rPh sb="9" eb="10">
      <t>ム</t>
    </rPh>
    <rPh sb="11" eb="13">
      <t>ジュウタク</t>
    </rPh>
    <rPh sb="14" eb="16">
      <t>テイイン</t>
    </rPh>
    <rPh sb="18" eb="21">
      <t>ニンイジョウ</t>
    </rPh>
    <phoneticPr fontId="10"/>
  </si>
  <si>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10"/>
  </si>
  <si>
    <t>小　　計</t>
    <rPh sb="0" eb="1">
      <t>ショウ</t>
    </rPh>
    <rPh sb="3" eb="4">
      <t>ケイ</t>
    </rPh>
    <phoneticPr fontId="10"/>
  </si>
  <si>
    <t>合　　計 ((1)+(2))</t>
    <rPh sb="0" eb="1">
      <t>ゴウ</t>
    </rPh>
    <rPh sb="3" eb="4">
      <t>ケイ</t>
    </rPh>
    <phoneticPr fontId="10"/>
  </si>
  <si>
    <t>（イ）･･･新型コロナウイルス感染症の流行に伴い居宅でサービスを提供する通所系サービス事業所</t>
    <phoneticPr fontId="10"/>
  </si>
  <si>
    <t>（ウ）･･･感染者が発生した介護サービス事業所・施設等の利用者の受け入れや当該事業所・施設等に応援職員の派遣を行う事業所・</t>
    <phoneticPr fontId="10"/>
  </si>
  <si>
    <t>　施設等</t>
    <phoneticPr fontId="10"/>
  </si>
  <si>
    <t>　　（別紙２）事業所・施設別申請額一覧</t>
    <rPh sb="3" eb="5">
      <t>ベッシ</t>
    </rPh>
    <rPh sb="7" eb="10">
      <t>ジギョウショ</t>
    </rPh>
    <rPh sb="11" eb="13">
      <t>シセツ</t>
    </rPh>
    <rPh sb="13" eb="14">
      <t>ベツ</t>
    </rPh>
    <rPh sb="14" eb="17">
      <t>シンセイガク</t>
    </rPh>
    <rPh sb="17" eb="19">
      <t>イチラン</t>
    </rPh>
    <phoneticPr fontId="10"/>
  </si>
  <si>
    <t>（単位:千円）</t>
    <rPh sb="1" eb="3">
      <t>タンイ</t>
    </rPh>
    <rPh sb="4" eb="5">
      <t>セン</t>
    </rPh>
    <rPh sb="5" eb="6">
      <t>エン</t>
    </rPh>
    <phoneticPr fontId="10"/>
  </si>
  <si>
    <t>No.</t>
    <phoneticPr fontId="10"/>
  </si>
  <si>
    <t>介護保険
事業所番号</t>
    <rPh sb="0" eb="2">
      <t>カイゴ</t>
    </rPh>
    <rPh sb="2" eb="4">
      <t>ホケン</t>
    </rPh>
    <rPh sb="5" eb="8">
      <t>ジギョウショ</t>
    </rPh>
    <rPh sb="8" eb="10">
      <t>バンゴウ</t>
    </rPh>
    <phoneticPr fontId="10"/>
  </si>
  <si>
    <t>事業所・施設名</t>
    <rPh sb="0" eb="3">
      <t>ジギョウショ</t>
    </rPh>
    <rPh sb="4" eb="7">
      <t>シセツメイ</t>
    </rPh>
    <phoneticPr fontId="10"/>
  </si>
  <si>
    <t>サービス種別</t>
    <rPh sb="4" eb="6">
      <t>シュベツ</t>
    </rPh>
    <phoneticPr fontId="10"/>
  </si>
  <si>
    <t>申請額計(ｇ)</t>
    <rPh sb="0" eb="3">
      <t>シンセイガク</t>
    </rPh>
    <rPh sb="3" eb="4">
      <t>ケイ</t>
    </rPh>
    <phoneticPr fontId="10"/>
  </si>
  <si>
    <t>備考</t>
    <rPh sb="0" eb="2">
      <t>ビコウ</t>
    </rPh>
    <phoneticPr fontId="10"/>
  </si>
  <si>
    <t>基準単価(a)</t>
    <rPh sb="0" eb="2">
      <t>キジュン</t>
    </rPh>
    <rPh sb="2" eb="4">
      <t>タンカ</t>
    </rPh>
    <phoneticPr fontId="10"/>
  </si>
  <si>
    <t>所要額(b)</t>
    <rPh sb="0" eb="3">
      <t>ショヨウガク</t>
    </rPh>
    <phoneticPr fontId="10"/>
  </si>
  <si>
    <t>申請額(c)</t>
    <rPh sb="0" eb="3">
      <t>シンセイガク</t>
    </rPh>
    <phoneticPr fontId="10"/>
  </si>
  <si>
    <t>基準単価(d)</t>
    <rPh sb="0" eb="2">
      <t>キジュン</t>
    </rPh>
    <rPh sb="2" eb="4">
      <t>タンカ</t>
    </rPh>
    <phoneticPr fontId="10"/>
  </si>
  <si>
    <t>所要額(e)</t>
    <rPh sb="0" eb="3">
      <t>ショヨウガク</t>
    </rPh>
    <phoneticPr fontId="10"/>
  </si>
  <si>
    <t>申請額(f)</t>
    <rPh sb="0" eb="3">
      <t>シンセイガク</t>
    </rPh>
    <phoneticPr fontId="10"/>
  </si>
  <si>
    <t>合計</t>
    <rPh sb="0" eb="2">
      <t>ゴウケイ</t>
    </rPh>
    <phoneticPr fontId="10"/>
  </si>
  <si>
    <t>（注）</t>
    <rPh sb="1" eb="2">
      <t>チュウ</t>
    </rPh>
    <phoneticPr fontId="10"/>
  </si>
  <si>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10"/>
  </si>
  <si>
    <t>　「所要額(b)」及び「所要額(e)」は「（別紙３）事業所・施設別個票」に記載した所要額（千円未満切り捨て）を記入すること。（自動計算）</t>
    <rPh sb="2" eb="5">
      <t>ショヨウガク</t>
    </rPh>
    <rPh sb="9" eb="10">
      <t>オヨ</t>
    </rPh>
    <rPh sb="12" eb="15">
      <t>ショヨウガク</t>
    </rPh>
    <rPh sb="22" eb="24">
      <t>ベッシ</t>
    </rPh>
    <rPh sb="33" eb="35">
      <t>コヒョウ</t>
    </rPh>
    <rPh sb="37" eb="39">
      <t>キサイ</t>
    </rPh>
    <rPh sb="41" eb="44">
      <t>ショヨウガク</t>
    </rPh>
    <rPh sb="45" eb="46">
      <t>セン</t>
    </rPh>
    <rPh sb="46" eb="49">
      <t>エンミマン</t>
    </rPh>
    <rPh sb="49" eb="50">
      <t>キ</t>
    </rPh>
    <rPh sb="51" eb="52">
      <t>ス</t>
    </rPh>
    <rPh sb="55" eb="57">
      <t>キニュウ</t>
    </rPh>
    <phoneticPr fontId="10"/>
  </si>
  <si>
    <t>　「申請額(c)」は，「基準単価(a)」と「所要額(b)」を比較して低い方の額を，「申請額(f)」は，「基準単価(d)」と「所要額(e)」を比較して低い方の額をぞれぞれ記入すること。（自動計算）</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10"/>
  </si>
  <si>
    <t>　「申請額計(g)」は，「申請額(c)」と「申請額(f)」の合計額を記入すること。（自動計算）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10"/>
  </si>
  <si>
    <t>(別紙３）事業所・施設別個票</t>
    <rPh sb="1" eb="3">
      <t>ベッシ</t>
    </rPh>
    <rPh sb="5" eb="8">
      <t>ジギョウショ</t>
    </rPh>
    <rPh sb="9" eb="11">
      <t>シセツ</t>
    </rPh>
    <rPh sb="11" eb="12">
      <t>ベツ</t>
    </rPh>
    <rPh sb="12" eb="14">
      <t>コヒョウ</t>
    </rPh>
    <phoneticPr fontId="10"/>
  </si>
  <si>
    <t>事業所・施設の状況</t>
    <rPh sb="0" eb="3">
      <t>ジギョウショ</t>
    </rPh>
    <rPh sb="4" eb="6">
      <t>シセツ</t>
    </rPh>
    <rPh sb="7" eb="9">
      <t>ジョウキョウ</t>
    </rPh>
    <phoneticPr fontId="10"/>
  </si>
  <si>
    <t>介護保険事業所番号</t>
    <rPh sb="0" eb="2">
      <t>カイゴ</t>
    </rPh>
    <rPh sb="2" eb="4">
      <t>ホケン</t>
    </rPh>
    <rPh sb="4" eb="7">
      <t>ジギョウショ</t>
    </rPh>
    <rPh sb="7" eb="9">
      <t>バンゴウ</t>
    </rPh>
    <phoneticPr fontId="10"/>
  </si>
  <si>
    <t>事業所・施設の名称</t>
    <rPh sb="0" eb="3">
      <t>ジギョウショ</t>
    </rPh>
    <rPh sb="4" eb="6">
      <t>シセツ</t>
    </rPh>
    <rPh sb="7" eb="9">
      <t>メイショウ</t>
    </rPh>
    <phoneticPr fontId="10"/>
  </si>
  <si>
    <t>定員</t>
    <rPh sb="0" eb="2">
      <t>テイイン</t>
    </rPh>
    <phoneticPr fontId="10"/>
  </si>
  <si>
    <t>人</t>
    <rPh sb="0" eb="1">
      <t>ニン</t>
    </rPh>
    <phoneticPr fontId="10"/>
  </si>
  <si>
    <t>事業所・施設の所在地</t>
    <rPh sb="0" eb="3">
      <t>ジギョウショ</t>
    </rPh>
    <rPh sb="4" eb="6">
      <t>シセツ</t>
    </rPh>
    <rPh sb="7" eb="10">
      <t>ショザイチ</t>
    </rPh>
    <phoneticPr fontId="10"/>
  </si>
  <si>
    <t>‐</t>
    <phoneticPr fontId="10"/>
  </si>
  <si>
    <t>）</t>
    <phoneticPr fontId="10"/>
  </si>
  <si>
    <t>　※定員は短期入所系、入所施設・居住系のみ記載</t>
    <rPh sb="2" eb="4">
      <t>テイイン</t>
    </rPh>
    <rPh sb="21" eb="23">
      <t>キサイ</t>
    </rPh>
    <phoneticPr fontId="10"/>
  </si>
  <si>
    <t>E-mail</t>
    <phoneticPr fontId="10"/>
  </si>
  <si>
    <t>管理者の氏名</t>
    <rPh sb="0" eb="3">
      <t>カンリシャ</t>
    </rPh>
    <rPh sb="4" eb="6">
      <t>シメイ</t>
    </rPh>
    <phoneticPr fontId="10"/>
  </si>
  <si>
    <t>区分</t>
    <rPh sb="0" eb="2">
      <t>クブン</t>
    </rPh>
    <phoneticPr fontId="10"/>
  </si>
  <si>
    <t xml:space="preserve"> （ア），（イ）</t>
    <phoneticPr fontId="10"/>
  </si>
  <si>
    <t xml:space="preserve"> （ウ）</t>
    <phoneticPr fontId="10"/>
  </si>
  <si>
    <t xml:space="preserve"> （ア）、（イ）</t>
    <phoneticPr fontId="10"/>
  </si>
  <si>
    <t>基準単価</t>
    <rPh sb="0" eb="2">
      <t>キジュン</t>
    </rPh>
    <rPh sb="2" eb="4">
      <t>タンカ</t>
    </rPh>
    <phoneticPr fontId="10"/>
  </si>
  <si>
    <t>千円</t>
    <rPh sb="0" eb="2">
      <t>センエン</t>
    </rPh>
    <phoneticPr fontId="10"/>
  </si>
  <si>
    <t>所要額</t>
    <rPh sb="0" eb="3">
      <t>ショヨウガク</t>
    </rPh>
    <phoneticPr fontId="10"/>
  </si>
  <si>
    <t>　交付対象の区分</t>
    <rPh sb="1" eb="3">
      <t>コウフ</t>
    </rPh>
    <rPh sb="3" eb="5">
      <t>タイショウ</t>
    </rPh>
    <rPh sb="6" eb="8">
      <t>クブン</t>
    </rPh>
    <phoneticPr fontId="10"/>
  </si>
  <si>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10"/>
  </si>
  <si>
    <t>※①の額の千円未満切り捨て</t>
    <rPh sb="3" eb="4">
      <t>ガク</t>
    </rPh>
    <rPh sb="5" eb="6">
      <t>セン</t>
    </rPh>
    <rPh sb="6" eb="9">
      <t>エンミマン</t>
    </rPh>
    <rPh sb="9" eb="10">
      <t>キ</t>
    </rPh>
    <rPh sb="11" eb="12">
      <t>ス</t>
    </rPh>
    <phoneticPr fontId="10"/>
  </si>
  <si>
    <t>＜積算内訳＞</t>
    <rPh sb="1" eb="3">
      <t>セキサン</t>
    </rPh>
    <rPh sb="3" eb="5">
      <t>ウチワケ</t>
    </rPh>
    <phoneticPr fontId="10"/>
  </si>
  <si>
    <t>費目</t>
    <rPh sb="0" eb="2">
      <t>ヒモク</t>
    </rPh>
    <phoneticPr fontId="10"/>
  </si>
  <si>
    <t>所要額(円)</t>
    <rPh sb="0" eb="3">
      <t>ショヨウガク</t>
    </rPh>
    <rPh sb="4" eb="5">
      <t>エン</t>
    </rPh>
    <phoneticPr fontId="10"/>
  </si>
  <si>
    <t>用途・品目・数量等</t>
    <rPh sb="0" eb="2">
      <t>ヨウト</t>
    </rPh>
    <rPh sb="3" eb="5">
      <t>ヒンモク</t>
    </rPh>
    <rPh sb="6" eb="8">
      <t>スウリョウ</t>
    </rPh>
    <rPh sb="8" eb="9">
      <t>トウ</t>
    </rPh>
    <phoneticPr fontId="10"/>
  </si>
  <si>
    <t>合計（①）</t>
    <rPh sb="0" eb="2">
      <t>ゴウケイ</t>
    </rPh>
    <phoneticPr fontId="10"/>
  </si>
  <si>
    <t>※②の額の千円未満切り捨て</t>
    <rPh sb="3" eb="4">
      <t>ガク</t>
    </rPh>
    <rPh sb="5" eb="6">
      <t>セン</t>
    </rPh>
    <rPh sb="6" eb="9">
      <t>エンミマン</t>
    </rPh>
    <rPh sb="9" eb="10">
      <t>キ</t>
    </rPh>
    <rPh sb="11" eb="12">
      <t>ス</t>
    </rPh>
    <phoneticPr fontId="10"/>
  </si>
  <si>
    <t>合計（②）</t>
    <phoneticPr fontId="10"/>
  </si>
  <si>
    <t>※１ 介護施設等</t>
    <phoneticPr fontId="10"/>
  </si>
  <si>
    <t>　介護老人福祉施設，地域密着型介護老人福祉施設，介護老人保健施設，介護医療院，介護療養型医療施設，</t>
    <phoneticPr fontId="10"/>
  </si>
  <si>
    <t>　認知症対応型共同生活介護事業所（短期利用認知症対応型共同生活介護を除く。），養護老人ホーム，軽費老人ホーム，</t>
    <phoneticPr fontId="10"/>
  </si>
  <si>
    <t>　有料老人ホーム及びサービス付き高齢者向け住宅</t>
    <phoneticPr fontId="10"/>
  </si>
  <si>
    <t>※２ 訪問系サービス事業所</t>
    <phoneticPr fontId="10"/>
  </si>
  <si>
    <t>　訪問介護事業所，訪問入浴介護事業所，訪問看護事業所，訪問リハビリテーション事業所，定期巡回・随時対応型訪問介護看護事業所，</t>
    <phoneticPr fontId="10"/>
  </si>
  <si>
    <t>　夜間対応型訪問介護事業所，小規模多機能型居宅介護事業所及び看護小規模多機能型居宅介護事業所（訪問サービスに限る。）並びに居宅介護支援事業所，</t>
    <phoneticPr fontId="10"/>
  </si>
  <si>
    <t xml:space="preserve">  福祉用具貸与事業所（（ア）の事業を除く。）及び居宅療養管理指導事業所</t>
    <phoneticPr fontId="10"/>
  </si>
  <si>
    <t>※３　短期入所系サービス事業所</t>
    <phoneticPr fontId="10"/>
  </si>
  <si>
    <t>　短期入所生活介護事業所，短期入所療養介護事業所，小規模多機能型居宅介護事業所及び看護小規模多機能型居宅介護事業所（宿泊サービスに限る。）</t>
    <phoneticPr fontId="10"/>
  </si>
  <si>
    <t>　並びに認知症対応型共同生活介護事業所（短期利用認知症対応型共同生活介護に限る。）</t>
    <phoneticPr fontId="10"/>
  </si>
  <si>
    <t>※４　通所系サービス事業所</t>
    <phoneticPr fontId="10"/>
  </si>
  <si>
    <t>　通所介護事業所，地域密着型通所介護事業所，療養通所介護事業所，認知症対応型通所介護事業所，通所リハビリテーション事業所，　</t>
    <phoneticPr fontId="10"/>
  </si>
  <si>
    <t>　小規模多機能型居宅介護事業所及び看護小規模多機能型居宅介護事業所（通いサービスに限る。）</t>
    <phoneticPr fontId="10"/>
  </si>
  <si>
    <t>※５　高齢者施設等</t>
    <phoneticPr fontId="10"/>
  </si>
  <si>
    <t>　介護老人福祉施設，地域密着型介護老人福祉施設，介護老人保健施設，介護医療院，介護療養型医療施設，認知症対応型共同生活介護事業所，</t>
    <phoneticPr fontId="10"/>
  </si>
  <si>
    <t xml:space="preserve">  養護老人ホーム，軽費老人ホーム，有料老人ホーム及びサービス付き高齢者向け住宅，短期入所生活介護事業所，短期入所療養介護事業所</t>
    <phoneticPr fontId="10"/>
  </si>
  <si>
    <t>ア、イ</t>
  </si>
  <si>
    <t>ウ</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</si>
  <si>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</si>
  <si>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</si>
  <si>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</si>
  <si>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</si>
  <si>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</si>
  <si>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</si>
  <si>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</si>
  <si>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</si>
  <si>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</si>
  <si>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</si>
  <si>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短期入所生活介護事業所</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</si>
  <si>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</si>
  <si>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</si>
  <si>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</si>
  <si>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</si>
  <si>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</si>
  <si>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</si>
  <si>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</si>
  <si>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</si>
  <si>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</si>
  <si>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</si>
  <si>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</si>
  <si>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ア①</t>
  </si>
  <si>
    <t>分類</t>
  </si>
  <si>
    <t>ア②</t>
  </si>
  <si>
    <t>ア③</t>
  </si>
  <si>
    <t>ア④</t>
  </si>
  <si>
    <t>ア⑤</t>
  </si>
  <si>
    <t>イ</t>
  </si>
  <si>
    <t>ウA</t>
  </si>
  <si>
    <t>ウB</t>
  </si>
  <si>
    <t>個別協議申立書</t>
    <rPh sb="0" eb="4">
      <t>コベツキョウギ</t>
    </rPh>
    <rPh sb="4" eb="7">
      <t>モウシタテショ</t>
    </rPh>
    <phoneticPr fontId="8"/>
  </si>
  <si>
    <t>・記載要領を参考に作成してください。</t>
    <phoneticPr fontId="8"/>
  </si>
  <si>
    <t>令和４年９月30日までに発症した者については、発症後15日以内の者とする。</t>
    <phoneticPr fontId="8"/>
  </si>
  <si>
    <t>令和４年10月１日以降に発症した者については、発症日から起算して10日以内の者（発症日を含めて10日間）とする。
　ただし、発症日から10日間経過しても、症状軽快（※）後72時間経過していないために、基本となる療養解除基準（発症日から10日間経過し、かつ、症状軽快（※）後72時間経過）を満たさない者については、当該基準を満たす日まで「施設内療養者」であるものとする（ただし、発症日から起算して15日目までを上限とする）。なお、いずれの場合も、途中で入院した場合は、発症日から入院日までの間に限り「施設内療養者」とする。</t>
    <phoneticPr fontId="8"/>
  </si>
  <si>
    <t>※　無症状患者（無症状病原体保有者）について、陽性確定に係る当該検体採取日から起算して７日以内の者（当該検体採取日を含めて７日間）を「施設内療養者」とする。ただし、発症日から７日間を経過していなくても、発症日から５日間経過した者であって、当該療養者や高齢者施設等の個別の状況を踏まえて上記①～⑥の措置を継続しないこととした場合については、当該措置を行った日まで「施設内療養者」であるものとする。
※　症状軽快とは、解熱剤を使用せずに解熱し、かつ、呼吸器症状が改善傾向にあることとする。
※　療養期間中であっても、上記①～⑥の措置が行われていない期間が存在した場合、当該期間は補助の対象外とする</t>
    <phoneticPr fontId="8"/>
  </si>
  <si>
    <t>※　無症状患者（無症状病原体保有者）について、陽性確定に係る検体採取日が令和５年１月１日以降の場合は、当該検体採取日から起算して７日以内の者（当該検体採取日を含めて７日間）を「施設内療養者」とする。なお、陽性確定に係る検体採取日が令和４年12月末日までの場合は、当該検体採取日を発症日として取り扱って差し支えない。
※　症状軽快とは、解熱剤を使用せずに解熱し、かつ、呼吸器症状が改善傾向にあることとする。</t>
    <phoneticPr fontId="8"/>
  </si>
  <si>
    <t>■　令和４年度の取扱い（交付要綱別表３）</t>
    <rPh sb="2" eb="4">
      <t>レイワ</t>
    </rPh>
    <rPh sb="5" eb="7">
      <t>ネンド</t>
    </rPh>
    <rPh sb="8" eb="10">
      <t>トリアツカ</t>
    </rPh>
    <rPh sb="12" eb="16">
      <t>コウフヨウコウ</t>
    </rPh>
    <rPh sb="16" eb="18">
      <t>ベッピョウ</t>
    </rPh>
    <phoneticPr fontId="8"/>
  </si>
  <si>
    <t>■　令和５年度の取扱い（交付要綱別表３-２）</t>
    <rPh sb="2" eb="4">
      <t>レイワ</t>
    </rPh>
    <rPh sb="5" eb="7">
      <t>ネンド</t>
    </rPh>
    <rPh sb="8" eb="10">
      <t>トリアツカ</t>
    </rPh>
    <rPh sb="12" eb="16">
      <t>コウフヨウコウ</t>
    </rPh>
    <rPh sb="16" eb="18">
      <t>ベッピョウ</t>
    </rPh>
    <phoneticPr fontId="8"/>
  </si>
  <si>
    <t>発症日から起算して10日以内の者（発症日を含めて10日間）とする。ただし、発症日から10日間を経過していなくても、発症後５日を経過し、かつ、症状軽快から24時間経過した者であって、当該療養者や高齢者施設等の個別の状況を踏まえて上記①～⑥の措置を継続しないこととした場合については、当該措置を行った日まで「施設内療養者」であるものとする。また、発症日から10日間経過し、かつ症状軽快から72時間経過していない者であって、高齢者施設等において療養が必要であると判断された者については、当該療養を行った日まで「施設内療養者」であるものとする（ただし、発症日から起算して15日目までを上限とする）。なお、いずれの場合も、途中で入院した場合は、発症日から入院日までの間に限り「施設内療養者」とする。</t>
    <phoneticPr fontId="8"/>
  </si>
  <si>
    <t>療養期間の最終日…施設内療養期間内（裏面参照）であって、症状軽快日の前日</t>
    <rPh sb="0" eb="4">
      <t>リョウヨウキカン</t>
    </rPh>
    <rPh sb="5" eb="8">
      <t>サイシュウビ</t>
    </rPh>
    <rPh sb="9" eb="14">
      <t>シセツナイリョウヨウ</t>
    </rPh>
    <rPh sb="14" eb="16">
      <t>キカン</t>
    </rPh>
    <rPh sb="16" eb="17">
      <t>ナイ</t>
    </rPh>
    <rPh sb="18" eb="22">
      <t>リメンサンショウ</t>
    </rPh>
    <rPh sb="28" eb="30">
      <t>ショウジョウ</t>
    </rPh>
    <rPh sb="30" eb="32">
      <t>ケイカイ</t>
    </rPh>
    <rPh sb="32" eb="33">
      <t>ヒ</t>
    </rPh>
    <rPh sb="34" eb="36">
      <t>ゼンジツ</t>
    </rPh>
    <phoneticPr fontId="8"/>
  </si>
  <si>
    <t>参考　施設内療養の期間等については、次の基準を参照してください（交付要綱別表３、別表３－２から抜粋）</t>
    <rPh sb="0" eb="2">
      <t>サンコウ</t>
    </rPh>
    <rPh sb="3" eb="8">
      <t>シセツナイリョウヨウ</t>
    </rPh>
    <rPh sb="9" eb="11">
      <t>キカン</t>
    </rPh>
    <rPh sb="11" eb="12">
      <t>トウ</t>
    </rPh>
    <rPh sb="18" eb="19">
      <t>ツギ</t>
    </rPh>
    <rPh sb="20" eb="22">
      <t>キジュン</t>
    </rPh>
    <rPh sb="23" eb="25">
      <t>サンショウ</t>
    </rPh>
    <rPh sb="32" eb="36">
      <t>コウフヨウコウ</t>
    </rPh>
    <rPh sb="36" eb="38">
      <t>ベッピョウ</t>
    </rPh>
    <rPh sb="40" eb="42">
      <t>ベッピョウ</t>
    </rPh>
    <rPh sb="47" eb="49">
      <t>バッスイ</t>
    </rPh>
    <phoneticPr fontId="8"/>
  </si>
  <si>
    <t>口座振替依頼書</t>
    <rPh sb="0" eb="7">
      <t>コウザフリカエイライショ</t>
    </rPh>
    <phoneticPr fontId="8"/>
  </si>
  <si>
    <t>提出資料一覧</t>
    <rPh sb="0" eb="4">
      <t>テイシュツシリョウ</t>
    </rPh>
    <rPh sb="4" eb="6">
      <t>イチラン</t>
    </rPh>
    <phoneticPr fontId="8"/>
  </si>
  <si>
    <t>新型コロナウイルス感染症の感染症法上の位置づけの変更に伴う医療提供体制の
移行及び公費支援の具体的内容に基づく調査</t>
    <phoneticPr fontId="8"/>
  </si>
  <si>
    <t>黄色セル
→入力必須</t>
    <rPh sb="0" eb="2">
      <t>キイロ</t>
    </rPh>
    <rPh sb="6" eb="8">
      <t>ニュウリョク</t>
    </rPh>
    <rPh sb="8" eb="10">
      <t>ヒッス</t>
    </rPh>
    <phoneticPr fontId="8"/>
  </si>
  <si>
    <t>施設種別</t>
    <rPh sb="0" eb="2">
      <t>シセツ</t>
    </rPh>
    <rPh sb="2" eb="4">
      <t>シュベツ</t>
    </rPh>
    <phoneticPr fontId="8"/>
  </si>
  <si>
    <t xml:space="preserve">①-1 </t>
    <phoneticPr fontId="8"/>
  </si>
  <si>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8"/>
  </si>
  <si>
    <t>①-2</t>
    <phoneticPr fontId="8"/>
  </si>
  <si>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8"/>
  </si>
  <si>
    <t>①-3</t>
    <phoneticPr fontId="8"/>
  </si>
  <si>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※新型コロナウイルス感染症が生じた当初から事前の相談を行っていた場合等で、明確な相談時期を記載できない場合は、「令和2年1月」と記入してください。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2" eb="204">
      <t>レイワ</t>
    </rPh>
    <rPh sb="205" eb="206">
      <t>ネン</t>
    </rPh>
    <rPh sb="207" eb="208">
      <t>ガツ</t>
    </rPh>
    <rPh sb="210" eb="212">
      <t>キニュウ</t>
    </rPh>
    <phoneticPr fontId="8"/>
  </si>
  <si>
    <t>②-1</t>
    <phoneticPr fontId="8"/>
  </si>
  <si>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8"/>
  </si>
  <si>
    <t>②-2</t>
    <phoneticPr fontId="8"/>
  </si>
  <si>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8"/>
  </si>
  <si>
    <t>②-3</t>
    <phoneticPr fontId="8"/>
  </si>
  <si>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8"/>
  </si>
  <si>
    <t>②-4</t>
    <phoneticPr fontId="8"/>
  </si>
  <si>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8"/>
  </si>
  <si>
    <t>③-1</t>
    <phoneticPr fontId="8"/>
  </si>
  <si>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8"/>
  </si>
  <si>
    <t>③-2</t>
    <phoneticPr fontId="8"/>
  </si>
  <si>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8"/>
  </si>
  <si>
    <t>③-3</t>
    <phoneticPr fontId="8"/>
  </si>
  <si>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8"/>
  </si>
  <si>
    <t>③-4</t>
    <phoneticPr fontId="8"/>
  </si>
  <si>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8"/>
  </si>
  <si>
    <r>
      <t xml:space="preserve">本資料の記載内容に虚偽がないことを証明するとともに、記載内容を証明する資料を適切に保管していることを誓約します。
</t>
    </r>
    <r>
      <rPr>
        <sz val="14"/>
        <color theme="1"/>
        <rFont val="ＭＳ Ｐゴシック"/>
        <family val="3"/>
        <charset val="128"/>
        <scheme val="minor"/>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8"/>
  </si>
  <si>
    <t>設置者名
（法人名）</t>
    <rPh sb="0" eb="4">
      <t>セッチシャメイ</t>
    </rPh>
    <rPh sb="6" eb="9">
      <t>ホウジンメイ</t>
    </rPh>
    <phoneticPr fontId="8"/>
  </si>
  <si>
    <t>施設名</t>
    <rPh sb="0" eb="3">
      <t>シセツメイ</t>
    </rPh>
    <phoneticPr fontId="8"/>
  </si>
  <si>
    <t>代表者名</t>
    <rPh sb="0" eb="3">
      <t>ダイヒョウシャ</t>
    </rPh>
    <rPh sb="3" eb="4">
      <t>メイ</t>
    </rPh>
    <phoneticPr fontId="8"/>
  </si>
  <si>
    <t>記入日</t>
    <rPh sb="0" eb="2">
      <t>キニュウ</t>
    </rPh>
    <rPh sb="2" eb="3">
      <t>ビ</t>
    </rPh>
    <phoneticPr fontId="8"/>
  </si>
  <si>
    <t>○</t>
    <phoneticPr fontId="8"/>
  </si>
  <si>
    <t>１．介護老人福祉施設</t>
    <rPh sb="2" eb="4">
      <t>カイゴ</t>
    </rPh>
    <rPh sb="4" eb="6">
      <t>ロウジン</t>
    </rPh>
    <rPh sb="6" eb="8">
      <t>フクシ</t>
    </rPh>
    <rPh sb="8" eb="10">
      <t>シセツ</t>
    </rPh>
    <phoneticPr fontId="70"/>
  </si>
  <si>
    <t>×</t>
    <phoneticPr fontId="8"/>
  </si>
  <si>
    <t>２．地域密着型介護老人福祉施設</t>
    <rPh sb="2" eb="4">
      <t>チイキ</t>
    </rPh>
    <rPh sb="4" eb="7">
      <t>ミッチャクガタ</t>
    </rPh>
    <rPh sb="7" eb="9">
      <t>カイゴ</t>
    </rPh>
    <rPh sb="9" eb="11">
      <t>ロウジン</t>
    </rPh>
    <rPh sb="11" eb="13">
      <t>フクシ</t>
    </rPh>
    <rPh sb="13" eb="15">
      <t>シセツ</t>
    </rPh>
    <phoneticPr fontId="70"/>
  </si>
  <si>
    <t>△</t>
    <phoneticPr fontId="8"/>
  </si>
  <si>
    <t>３．介護老人保健施設</t>
    <rPh sb="2" eb="4">
      <t>カイゴ</t>
    </rPh>
    <rPh sb="4" eb="6">
      <t>ロウジン</t>
    </rPh>
    <rPh sb="6" eb="8">
      <t>ホケン</t>
    </rPh>
    <rPh sb="8" eb="10">
      <t>シセツ</t>
    </rPh>
    <phoneticPr fontId="70"/>
  </si>
  <si>
    <t>４．介護医療院</t>
    <rPh sb="2" eb="4">
      <t>カイゴ</t>
    </rPh>
    <rPh sb="4" eb="6">
      <t>イリョウ</t>
    </rPh>
    <rPh sb="6" eb="7">
      <t>イン</t>
    </rPh>
    <phoneticPr fontId="70"/>
  </si>
  <si>
    <t>５．介護療養型医療施設</t>
    <rPh sb="2" eb="4">
      <t>カイゴ</t>
    </rPh>
    <rPh sb="4" eb="7">
      <t>リョウヨウガタ</t>
    </rPh>
    <rPh sb="7" eb="9">
      <t>イリョウ</t>
    </rPh>
    <rPh sb="9" eb="11">
      <t>シセツ</t>
    </rPh>
    <phoneticPr fontId="70"/>
  </si>
  <si>
    <t>６．認知症対応型共同生活介護事業所</t>
    <rPh sb="2" eb="5">
      <t>ニンチショウ</t>
    </rPh>
    <rPh sb="5" eb="8">
      <t>タイオウガタ</t>
    </rPh>
    <rPh sb="8" eb="10">
      <t>キョウドウ</t>
    </rPh>
    <rPh sb="10" eb="12">
      <t>セイカツ</t>
    </rPh>
    <rPh sb="12" eb="14">
      <t>カイゴ</t>
    </rPh>
    <rPh sb="14" eb="17">
      <t>ジギョウショ</t>
    </rPh>
    <phoneticPr fontId="70"/>
  </si>
  <si>
    <t>７．養護老人ホーム</t>
    <rPh sb="2" eb="4">
      <t>ヨウゴ</t>
    </rPh>
    <rPh sb="4" eb="6">
      <t>ロウジン</t>
    </rPh>
    <phoneticPr fontId="70"/>
  </si>
  <si>
    <t>８．軽費老人ホーム</t>
  </si>
  <si>
    <t>９．有料老人ホーム</t>
  </si>
  <si>
    <t>10．サービス付き高齢者向け住宅</t>
    <rPh sb="7" eb="8">
      <t>ツ</t>
    </rPh>
    <rPh sb="9" eb="12">
      <t>コウレイシャ</t>
    </rPh>
    <rPh sb="12" eb="13">
      <t>ム</t>
    </rPh>
    <rPh sb="14" eb="16">
      <t>ジュウタク</t>
    </rPh>
    <phoneticPr fontId="70"/>
  </si>
  <si>
    <t>11．短期入所生活介護事業所</t>
    <rPh sb="3" eb="5">
      <t>タンキ</t>
    </rPh>
    <rPh sb="5" eb="7">
      <t>ニュウショ</t>
    </rPh>
    <rPh sb="7" eb="9">
      <t>セイカツ</t>
    </rPh>
    <rPh sb="9" eb="11">
      <t>カイゴ</t>
    </rPh>
    <rPh sb="11" eb="14">
      <t>ジギョウショ</t>
    </rPh>
    <phoneticPr fontId="70"/>
  </si>
  <si>
    <t>12．短期入所療養介護</t>
    <rPh sb="3" eb="5">
      <t>タンキ</t>
    </rPh>
    <rPh sb="5" eb="7">
      <t>ニュウショ</t>
    </rPh>
    <rPh sb="7" eb="9">
      <t>リョウヨウ</t>
    </rPh>
    <rPh sb="9" eb="11">
      <t>カイゴ</t>
    </rPh>
    <phoneticPr fontId="8"/>
  </si>
  <si>
    <t>参考④</t>
    <rPh sb="0" eb="2">
      <t>サンコウ</t>
    </rPh>
    <phoneticPr fontId="8"/>
  </si>
  <si>
    <t>感染対策等を行った上での施設内療養に要する費用の補助に係るチェックリスト</t>
    <phoneticPr fontId="8"/>
  </si>
  <si>
    <t>感染症法上の位置づけの変更に伴う医療提供体制に関する調査</t>
    <rPh sb="0" eb="3">
      <t>カンセンショウ</t>
    </rPh>
    <rPh sb="3" eb="4">
      <t>ホウ</t>
    </rPh>
    <rPh sb="4" eb="5">
      <t>ジョウ</t>
    </rPh>
    <rPh sb="6" eb="8">
      <t>イチ</t>
    </rPh>
    <rPh sb="11" eb="13">
      <t>ヘンコウ</t>
    </rPh>
    <rPh sb="14" eb="15">
      <t>トモナ</t>
    </rPh>
    <rPh sb="16" eb="18">
      <t>イリョウ</t>
    </rPh>
    <rPh sb="18" eb="20">
      <t>テイキョウ</t>
    </rPh>
    <rPh sb="20" eb="22">
      <t>タイセイ</t>
    </rPh>
    <rPh sb="23" eb="24">
      <t>カン</t>
    </rPh>
    <rPh sb="26" eb="28">
      <t>チョウサ</t>
    </rPh>
    <phoneticPr fontId="8"/>
  </si>
  <si>
    <t>・令和５年5月8日時点の状況について作成すること。
・令和５年４～５月に行った調査と同じ内容です。
・令和５年度は、全てにおいて要件を満たさなければ補助の対象外となります。</t>
    <rPh sb="1" eb="3">
      <t>レイワ</t>
    </rPh>
    <rPh sb="4" eb="5">
      <t>ネン</t>
    </rPh>
    <rPh sb="6" eb="7">
      <t>ガツ</t>
    </rPh>
    <rPh sb="8" eb="9">
      <t>ニチ</t>
    </rPh>
    <rPh sb="9" eb="11">
      <t>ジテン</t>
    </rPh>
    <rPh sb="12" eb="14">
      <t>ジョウキョウ</t>
    </rPh>
    <rPh sb="18" eb="20">
      <t>サクセイ</t>
    </rPh>
    <rPh sb="27" eb="29">
      <t>レイワ</t>
    </rPh>
    <rPh sb="30" eb="31">
      <t>ネン</t>
    </rPh>
    <rPh sb="34" eb="35">
      <t>ガツ</t>
    </rPh>
    <rPh sb="36" eb="37">
      <t>オコナ</t>
    </rPh>
    <rPh sb="39" eb="41">
      <t>チョウサ</t>
    </rPh>
    <rPh sb="42" eb="43">
      <t>オナ</t>
    </rPh>
    <rPh sb="44" eb="46">
      <t>ナイヨウ</t>
    </rPh>
    <rPh sb="51" eb="53">
      <t>レイワ</t>
    </rPh>
    <rPh sb="54" eb="56">
      <t>ネンド</t>
    </rPh>
    <rPh sb="58" eb="59">
      <t>スベ</t>
    </rPh>
    <rPh sb="64" eb="66">
      <t>ヨウケン</t>
    </rPh>
    <rPh sb="67" eb="68">
      <t>ミ</t>
    </rPh>
    <rPh sb="74" eb="76">
      <t>ホジョ</t>
    </rPh>
    <rPh sb="77" eb="80">
      <t>タイショウガイ</t>
    </rPh>
    <phoneticPr fontId="8"/>
  </si>
  <si>
    <t>チェック欄</t>
    <rPh sb="4" eb="5">
      <t>ラン</t>
    </rPh>
    <phoneticPr fontId="8"/>
  </si>
  <si>
    <t>R４年８月</t>
    <rPh sb="2" eb="3">
      <t>ネン</t>
    </rPh>
    <rPh sb="4" eb="5">
      <t>ガツ</t>
    </rPh>
    <phoneticPr fontId="18"/>
  </si>
  <si>
    <t>R4年9月</t>
    <rPh sb="2" eb="3">
      <t>ネン</t>
    </rPh>
    <rPh sb="4" eb="5">
      <t>ガツ</t>
    </rPh>
    <phoneticPr fontId="18"/>
  </si>
  <si>
    <t>令和４年11月</t>
    <rPh sb="0" eb="2">
      <t>レイワ</t>
    </rPh>
    <rPh sb="3" eb="4">
      <t>ネン</t>
    </rPh>
    <rPh sb="6" eb="7">
      <t>ガツ</t>
    </rPh>
    <phoneticPr fontId="18"/>
  </si>
  <si>
    <t>日数</t>
    <rPh sb="0" eb="2">
      <t>ニッスウ</t>
    </rPh>
    <phoneticPr fontId="18"/>
  </si>
  <si>
    <t>①</t>
    <phoneticPr fontId="18"/>
  </si>
  <si>
    <t>10,000×①</t>
    <phoneticPr fontId="18"/>
  </si>
  <si>
    <t>A</t>
    <phoneticPr fontId="18"/>
  </si>
  <si>
    <t>B</t>
    <phoneticPr fontId="18"/>
  </si>
  <si>
    <t>※２</t>
    <phoneticPr fontId="18"/>
  </si>
  <si>
    <t>G</t>
    <phoneticPr fontId="18"/>
  </si>
  <si>
    <t>H</t>
    <phoneticPr fontId="18"/>
  </si>
  <si>
    <t>I</t>
    <phoneticPr fontId="18"/>
  </si>
  <si>
    <t>J</t>
    <phoneticPr fontId="18"/>
  </si>
  <si>
    <t>K</t>
    <phoneticPr fontId="18"/>
  </si>
  <si>
    <t>L</t>
    <phoneticPr fontId="18"/>
  </si>
  <si>
    <t>M</t>
    <phoneticPr fontId="18"/>
  </si>
  <si>
    <t>N</t>
    <phoneticPr fontId="18"/>
  </si>
  <si>
    <t>O</t>
    <phoneticPr fontId="18"/>
  </si>
  <si>
    <t>P</t>
    <phoneticPr fontId="18"/>
  </si>
  <si>
    <t>Q</t>
    <phoneticPr fontId="18"/>
  </si>
  <si>
    <t>R</t>
    <phoneticPr fontId="18"/>
  </si>
  <si>
    <t>S</t>
    <phoneticPr fontId="18"/>
  </si>
  <si>
    <t>T</t>
    <phoneticPr fontId="18"/>
  </si>
  <si>
    <t>U</t>
    <phoneticPr fontId="18"/>
  </si>
  <si>
    <r>
      <t>②追加療養費</t>
    </r>
    <r>
      <rPr>
        <b/>
        <sz val="11"/>
        <color theme="1"/>
        <rFont val="ＭＳ Ｐゴシック"/>
        <family val="3"/>
        <charset val="128"/>
        <scheme val="minor"/>
      </rPr>
      <t>※３</t>
    </r>
    <rPh sb="1" eb="3">
      <t>ツイカ</t>
    </rPh>
    <rPh sb="3" eb="5">
      <t>リョウヨウ</t>
    </rPh>
    <rPh sb="5" eb="6">
      <t>ヒ</t>
    </rPh>
    <phoneticPr fontId="18"/>
  </si>
  <si>
    <r>
      <t>発症日又は陽性確定日（早い方）</t>
    </r>
    <r>
      <rPr>
        <b/>
        <sz val="11"/>
        <color theme="1"/>
        <rFont val="ＭＳ Ｐゴシック"/>
        <family val="3"/>
        <charset val="128"/>
        <scheme val="minor"/>
      </rPr>
      <t>※１</t>
    </r>
    <rPh sb="0" eb="3">
      <t>ハッショウビ</t>
    </rPh>
    <rPh sb="3" eb="4">
      <t>マタ</t>
    </rPh>
    <rPh sb="5" eb="7">
      <t>ヨウセイ</t>
    </rPh>
    <rPh sb="7" eb="10">
      <t>カクテイビ</t>
    </rPh>
    <rPh sb="11" eb="12">
      <t>ハヤ</t>
    </rPh>
    <rPh sb="13" eb="14">
      <t>ホウ</t>
    </rPh>
    <phoneticPr fontId="8"/>
  </si>
  <si>
    <t>　　感染症対応期間：　　令和　　年　　月　　～　　令和　　年　　月</t>
    <rPh sb="2" eb="9">
      <t>カンセンショウタイオウキカン</t>
    </rPh>
    <rPh sb="12" eb="14">
      <t>レイワ</t>
    </rPh>
    <rPh sb="16" eb="17">
      <t>ネン</t>
    </rPh>
    <rPh sb="19" eb="20">
      <t>ガツ</t>
    </rPh>
    <rPh sb="25" eb="27">
      <t>レイワ</t>
    </rPh>
    <rPh sb="29" eb="30">
      <t>ネン</t>
    </rPh>
    <rPh sb="32" eb="33">
      <t>ガツ</t>
    </rPh>
    <phoneticPr fontId="8"/>
  </si>
  <si>
    <t>※原則として、感染症への対応期間中に発注等を行ったものに限ります。</t>
    <rPh sb="1" eb="3">
      <t>ゲンソク</t>
    </rPh>
    <rPh sb="7" eb="10">
      <t>カンセンショウ</t>
    </rPh>
    <rPh sb="12" eb="14">
      <t>タイオウ</t>
    </rPh>
    <rPh sb="14" eb="16">
      <t>キカン</t>
    </rPh>
    <rPh sb="16" eb="17">
      <t>チュウ</t>
    </rPh>
    <rPh sb="18" eb="20">
      <t>ハッチュウ</t>
    </rPh>
    <rPh sb="20" eb="21">
      <t>トウ</t>
    </rPh>
    <rPh sb="22" eb="23">
      <t>オコナ</t>
    </rPh>
    <rPh sb="28" eb="29">
      <t>カギ</t>
    </rPh>
    <phoneticPr fontId="8"/>
  </si>
  <si>
    <t>別記様式第１号</t>
    <phoneticPr fontId="8"/>
  </si>
  <si>
    <t>・様式は市ホームページからダウンロードしてください。
・法人名及び同所在地等を記載</t>
    <rPh sb="1" eb="3">
      <t>ヨウシキ</t>
    </rPh>
    <rPh sb="4" eb="5">
      <t>シ</t>
    </rPh>
    <rPh sb="28" eb="30">
      <t>ホウジン</t>
    </rPh>
    <rPh sb="30" eb="31">
      <t>メイ</t>
    </rPh>
    <rPh sb="31" eb="32">
      <t>オヨ</t>
    </rPh>
    <rPh sb="33" eb="34">
      <t>ドウ</t>
    </rPh>
    <rPh sb="34" eb="38">
      <t>ショザイチトウ</t>
    </rPh>
    <rPh sb="39" eb="41">
      <t>キサイ</t>
    </rPh>
    <phoneticPr fontId="8"/>
  </si>
  <si>
    <t>・療養期間を明記し、施設内療養管理シートと整合性を図ること。</t>
    <rPh sb="1" eb="3">
      <t>リョウヨウ</t>
    </rPh>
    <rPh sb="3" eb="5">
      <t>キカン</t>
    </rPh>
    <rPh sb="6" eb="8">
      <t>メイキ</t>
    </rPh>
    <rPh sb="10" eb="13">
      <t>シセツナイ</t>
    </rPh>
    <rPh sb="13" eb="15">
      <t>リョウヨウ</t>
    </rPh>
    <rPh sb="15" eb="17">
      <t>カンリ</t>
    </rPh>
    <rPh sb="21" eb="24">
      <t>セイゴウセイ</t>
    </rPh>
    <rPh sb="25" eb="26">
      <t>ハカ</t>
    </rPh>
    <phoneticPr fontId="8"/>
  </si>
  <si>
    <t>・様式は市ホームページからダウンロードしてください。
・法人名及び同所在地等を記載
・原則として、法人名（代表者名）の口座名義とすること</t>
    <rPh sb="4" eb="5">
      <t>シ</t>
    </rPh>
    <rPh sb="43" eb="45">
      <t>ゲンソク</t>
    </rPh>
    <rPh sb="49" eb="52">
      <t>ホウジンメイ</t>
    </rPh>
    <rPh sb="53" eb="57">
      <t>ダイヒョウシャメイ</t>
    </rPh>
    <rPh sb="59" eb="63">
      <t>コウザメイギ</t>
    </rPh>
    <phoneticPr fontId="8"/>
  </si>
  <si>
    <t>このファイルのシート「参考①」に記載の項目を参考に、補助の対象となる費用を整理した表を添付すること
（個票の各「費目」別に計上の金額計と一致するよう整理する）</t>
    <rPh sb="11" eb="13">
      <t>サンコウ</t>
    </rPh>
    <rPh sb="16" eb="18">
      <t>キサイ</t>
    </rPh>
    <rPh sb="19" eb="21">
      <t>コウモク</t>
    </rPh>
    <rPh sb="22" eb="24">
      <t>サンコウ</t>
    </rPh>
    <rPh sb="26" eb="28">
      <t>ホジョ</t>
    </rPh>
    <rPh sb="29" eb="31">
      <t>タイショウ</t>
    </rPh>
    <rPh sb="34" eb="36">
      <t>ヒヨウ</t>
    </rPh>
    <rPh sb="37" eb="39">
      <t>セイリ</t>
    </rPh>
    <rPh sb="41" eb="42">
      <t>ヒョウ</t>
    </rPh>
    <rPh sb="43" eb="45">
      <t>テンプ</t>
    </rPh>
    <rPh sb="51" eb="53">
      <t>コヒョウ</t>
    </rPh>
    <rPh sb="54" eb="55">
      <t>カク</t>
    </rPh>
    <rPh sb="56" eb="58">
      <t>ヒモク</t>
    </rPh>
    <rPh sb="59" eb="60">
      <t>ベツ</t>
    </rPh>
    <rPh sb="61" eb="63">
      <t>ケイジョウ</t>
    </rPh>
    <rPh sb="64" eb="66">
      <t>キンガク</t>
    </rPh>
    <rPh sb="66" eb="67">
      <t>ケイ</t>
    </rPh>
    <rPh sb="68" eb="70">
      <t>イッチ</t>
    </rPh>
    <rPh sb="74" eb="76">
      <t>セイリ</t>
    </rPh>
    <phoneticPr fontId="8"/>
  </si>
  <si>
    <t>補助の対象となる経費の領収書順に、日付け、商品名、用途、金額を整理し、支出証拠書類と突合できるようナンバリングすること（シート「参考②」参照）（個票の各「費目」別に計上の金額計と一致するよう整理する）</t>
    <rPh sb="0" eb="2">
      <t>ホジョ</t>
    </rPh>
    <rPh sb="3" eb="5">
      <t>タイショウ</t>
    </rPh>
    <rPh sb="8" eb="10">
      <t>ケイヒ</t>
    </rPh>
    <rPh sb="11" eb="15">
      <t>リョウシュウショジュン</t>
    </rPh>
    <rPh sb="17" eb="19">
      <t>ヒヅケ</t>
    </rPh>
    <rPh sb="21" eb="24">
      <t>ショウヒンメイ</t>
    </rPh>
    <rPh sb="25" eb="27">
      <t>ヨウト</t>
    </rPh>
    <rPh sb="28" eb="30">
      <t>キンガク</t>
    </rPh>
    <rPh sb="31" eb="33">
      <t>セイリ</t>
    </rPh>
    <rPh sb="35" eb="41">
      <t>シシュツショウコショルイ</t>
    </rPh>
    <rPh sb="42" eb="44">
      <t>トツゴウ</t>
    </rPh>
    <rPh sb="64" eb="66">
      <t>サンコウ</t>
    </rPh>
    <rPh sb="68" eb="70">
      <t>サンショウ</t>
    </rPh>
    <rPh sb="72" eb="74">
      <t>コヒョウ</t>
    </rPh>
    <rPh sb="75" eb="76">
      <t>カク</t>
    </rPh>
    <rPh sb="77" eb="79">
      <t>ヒモク</t>
    </rPh>
    <rPh sb="80" eb="81">
      <t>ベツ</t>
    </rPh>
    <rPh sb="82" eb="84">
      <t>ケイジョウ</t>
    </rPh>
    <rPh sb="85" eb="87">
      <t>キンガク</t>
    </rPh>
    <rPh sb="87" eb="88">
      <t>ケイ</t>
    </rPh>
    <rPh sb="89" eb="91">
      <t>イッチ</t>
    </rPh>
    <rPh sb="95" eb="97">
      <t>セイリ</t>
    </rPh>
    <phoneticPr fontId="8"/>
  </si>
  <si>
    <t>このファイルのシート「参考③」の記載内容を参考に、補助対象者及び対象期間等を記載</t>
    <rPh sb="11" eb="13">
      <t>サンコウ</t>
    </rPh>
    <rPh sb="18" eb="20">
      <t>ナイヨウ</t>
    </rPh>
    <rPh sb="27" eb="30">
      <t>タイショウシャ</t>
    </rPh>
    <rPh sb="30" eb="31">
      <t>オヨ</t>
    </rPh>
    <rPh sb="32" eb="34">
      <t>タイショウ</t>
    </rPh>
    <rPh sb="34" eb="36">
      <t>キカン</t>
    </rPh>
    <rPh sb="36" eb="37">
      <t>トウ</t>
    </rPh>
    <rPh sb="38" eb="40">
      <t>キサイ</t>
    </rPh>
    <phoneticPr fontId="8"/>
  </si>
  <si>
    <t>（ウ）感染者が発生した介護サービス事業所・施設等（以下のいずれかに該当）の利用者の受け入れや当該事業所・施設等に応援職員の派遣を行う
　事業所・施設等（※１～※４）
　A　（ア）の①に該当する介護サービス事業所・施設等
　B　感染症の拡大防止の観点から必要があり，自主的に休業した介護サービス事業所</t>
    <phoneticPr fontId="10"/>
  </si>
  <si>
    <t>（別紙５）</t>
    <rPh sb="1" eb="3">
      <t>ベッシ</t>
    </rPh>
    <phoneticPr fontId="18"/>
  </si>
  <si>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10"/>
  </si>
  <si>
    <t>別紙４</t>
    <rPh sb="0" eb="2">
      <t>ベッシ</t>
    </rPh>
    <phoneticPr fontId="8"/>
  </si>
  <si>
    <t>別紙５</t>
    <rPh sb="0" eb="2">
      <t>ベッシ</t>
    </rPh>
    <phoneticPr fontId="8"/>
  </si>
  <si>
    <t>施設内療養に関するチェックリスト
※令和５年５月７日までに生じた経費についてはこちらの様式を提出</t>
    <rPh sb="0" eb="5">
      <t>シセツナイリョウヨウ</t>
    </rPh>
    <rPh sb="6" eb="7">
      <t>カン</t>
    </rPh>
    <rPh sb="18" eb="20">
      <t>レイワ</t>
    </rPh>
    <rPh sb="21" eb="22">
      <t>ネン</t>
    </rPh>
    <rPh sb="23" eb="24">
      <t>ガツ</t>
    </rPh>
    <rPh sb="25" eb="26">
      <t>ニチ</t>
    </rPh>
    <rPh sb="29" eb="30">
      <t>ショウ</t>
    </rPh>
    <rPh sb="32" eb="34">
      <t>ケイヒ</t>
    </rPh>
    <rPh sb="43" eb="45">
      <t>ヨウシキ</t>
    </rPh>
    <rPh sb="46" eb="48">
      <t>テイシュツ</t>
    </rPh>
    <phoneticPr fontId="8"/>
  </si>
  <si>
    <t>施設内療養に関するチェックリスト
※令和５年５月８日以降に生じた経費についてはこちらの様式を提出</t>
    <rPh sb="0" eb="5">
      <t>シセツナイリョウヨウ</t>
    </rPh>
    <rPh sb="6" eb="7">
      <t>カン</t>
    </rPh>
    <rPh sb="18" eb="20">
      <t>レイワ</t>
    </rPh>
    <rPh sb="21" eb="22">
      <t>ネン</t>
    </rPh>
    <rPh sb="23" eb="24">
      <t>ガツ</t>
    </rPh>
    <rPh sb="25" eb="28">
      <t>ニチイコウ</t>
    </rPh>
    <rPh sb="29" eb="30">
      <t>ショウ</t>
    </rPh>
    <rPh sb="32" eb="34">
      <t>ケイヒ</t>
    </rPh>
    <phoneticPr fontId="8"/>
  </si>
  <si>
    <t xml:space="preserve">  ・施設等</t>
    <phoneticPr fontId="8"/>
  </si>
  <si>
    <r>
      <t>（ア）･･･新型コロナウイルス感染者が発生又は感染者と接触があった者</t>
    </r>
    <r>
      <rPr>
        <sz val="6"/>
        <color theme="1"/>
        <rFont val="ＭＳ 明朝"/>
        <family val="1"/>
        <charset val="128"/>
      </rPr>
      <t>（感染者と同居している場合に限る）</t>
    </r>
    <r>
      <rPr>
        <sz val="8"/>
        <color theme="1"/>
        <rFont val="ＭＳ 明朝"/>
        <family val="1"/>
        <charset val="128"/>
      </rPr>
      <t>に対応した介護サービス事業所</t>
    </r>
    <phoneticPr fontId="10"/>
  </si>
  <si>
    <t>　「基準単価(a)」及び「基準単価(d)」は，「呉市新型コロナウイルス感染症流行下における介護サービス事業所等のサービス提供体制確保事業補助金交付要綱」の別表１に記載された基準単価を記入すること。（自動計算）</t>
    <rPh sb="2" eb="4">
      <t>キジュン</t>
    </rPh>
    <rPh sb="4" eb="6">
      <t>タンカ</t>
    </rPh>
    <rPh sb="10" eb="11">
      <t>オヨ</t>
    </rPh>
    <rPh sb="13" eb="15">
      <t>キジュン</t>
    </rPh>
    <rPh sb="15" eb="17">
      <t>タンカ</t>
    </rPh>
    <rPh sb="24" eb="26">
      <t>クレシ</t>
    </rPh>
    <rPh sb="26" eb="28">
      <t>シンガタ</t>
    </rPh>
    <rPh sb="35" eb="38">
      <t>カンセンショウ</t>
    </rPh>
    <rPh sb="38" eb="40">
      <t>リュウコウ</t>
    </rPh>
    <rPh sb="40" eb="41">
      <t>カ</t>
    </rPh>
    <rPh sb="45" eb="47">
      <t>カイゴ</t>
    </rPh>
    <rPh sb="51" eb="54">
      <t>ジギョウショ</t>
    </rPh>
    <rPh sb="54" eb="55">
      <t>トウ</t>
    </rPh>
    <rPh sb="60" eb="62">
      <t>テイキョウ</t>
    </rPh>
    <rPh sb="62" eb="64">
      <t>タイセイ</t>
    </rPh>
    <rPh sb="64" eb="66">
      <t>カクホ</t>
    </rPh>
    <rPh sb="66" eb="68">
      <t>ジギョウ</t>
    </rPh>
    <rPh sb="68" eb="71">
      <t>ホジョキン</t>
    </rPh>
    <rPh sb="71" eb="73">
      <t>コウフ</t>
    </rPh>
    <rPh sb="73" eb="75">
      <t>ヨウコウ</t>
    </rPh>
    <rPh sb="77" eb="79">
      <t>ベッピョウ</t>
    </rPh>
    <phoneticPr fontId="10"/>
  </si>
  <si>
    <t>（ア）新型コロナウイルス感染者が発生又は感染者と接触があったもの（感染者と同居している場合に限る。以下同じ。）に対応した介護サービス事業所・施設等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
　　　（※１～※４）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（ア）①以外の通所系サービス事業所（小規模多機能型居宅介護事業所及び看護小規模多機能型居宅介護事業所（通いサービスに限る。）を
　除く。）であって，当該事業所の職員により，居宅で生活している利用者に対して，利用者からの連絡を受ける体制を整えた上で，居宅を訪問
　し，　個別サービス計画の内容を踏まえ，できる限りのサービスを提供した事業所（通常形態での通所サービス提供が困難であり，休業を行った
　場合であって、感染を未然に防ぐために代替措置を取った場合（近隣自治体や近隣事業所・施設等で感染者が発生している場合又は感染
　拡大地域で新型コロナウイルス感染症が流行している場合（感染者が一定数継続して発生している状況等）に限る。））</t>
    <rPh sb="20" eb="23">
      <t>カンセンシャ</t>
    </rPh>
    <rPh sb="24" eb="26">
      <t>セッショク</t>
    </rPh>
    <rPh sb="33" eb="36">
      <t>カンセンシャ</t>
    </rPh>
    <rPh sb="37" eb="39">
      <t>ドウキョ</t>
    </rPh>
    <rPh sb="43" eb="45">
      <t>バアイ</t>
    </rPh>
    <rPh sb="46" eb="47">
      <t>カギ</t>
    </rPh>
    <rPh sb="49" eb="51">
      <t>イカ</t>
    </rPh>
    <rPh sb="51" eb="52">
      <t>オナ</t>
    </rPh>
    <rPh sb="109" eb="112">
      <t>カンセンシャ</t>
    </rPh>
    <rPh sb="113" eb="115">
      <t>セッショク</t>
    </rPh>
    <rPh sb="119" eb="120">
      <t>モノ</t>
    </rPh>
    <rPh sb="121" eb="123">
      <t>フクスウ</t>
    </rPh>
    <rPh sb="155" eb="158">
      <t>カンセンシャ</t>
    </rPh>
    <rPh sb="159" eb="161">
      <t>セッショク</t>
    </rPh>
    <rPh sb="165" eb="166">
      <t>モノ</t>
    </rPh>
    <rPh sb="533" eb="535">
      <t>キュウギョウ</t>
    </rPh>
    <rPh sb="536" eb="537">
      <t>オコナ</t>
    </rPh>
    <rPh sb="541" eb="543">
      <t>バアイ</t>
    </rPh>
    <rPh sb="554" eb="555">
      <t>フセ</t>
    </rPh>
    <phoneticPr fontId="10"/>
  </si>
  <si>
    <t>コホーティング（隔離）を実施した。</t>
    <rPh sb="12" eb="14">
      <t>ジッシ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</si>
</sst>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m/d;@"/>
    <numFmt numFmtId="178" formatCode="&quot;¥&quot;#,##0;[Red]&quot;¥&quot;#,##0"/>
    <numFmt numFmtId="179" formatCode="[$-411]ge\.m\.d;@"/>
    <numFmt numFmtId="180" formatCode="#,##0_);[Red]\(#,##0\)"/>
    <numFmt numFmtId="181" formatCode="[h]:mm"/>
    <numFmt numFmtId="182" formatCode="0.0_);[Red]\(0.0\)"/>
    <numFmt numFmtId="183" formatCode="#,##0.00_);[Red]\(#,##0.00\)"/>
    <numFmt numFmtId="184" formatCode="#,##0;\-#,##0;&quot;&quot;"/>
    <numFmt numFmtId="185" formatCode="#,##0_ ;[Red]\-#,##0\ "/>
    <numFmt numFmtId="186" formatCode="yyyy/m/d;@"/>
  </numFmts>
  <fonts count="85">
    <font>
      <sz val="11"/>
      <color theme="1"/>
      <name val="ＭＳ Ｐゴシック"/>
      <family val="2"/>
      <scheme val="minor"/>
    </font>
    <font>
      <sz val="11"/>
      <color theme="1"/>
      <name val="ＭＳ Ｐゴシック"/>
      <family val="2"/>
      <charset val="128"/>
      <scheme val="minor"/>
    </font>
    <font>
      <sz val="10"/>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6"/>
      <name val="ＭＳ Ｐゴシック"/>
      <family val="3"/>
      <charset val="128"/>
    </font>
    <font>
      <sz val="6"/>
      <name val="ＭＳ Ｐゴシック"/>
      <family val="3"/>
      <charset val="128"/>
    </font>
    <font>
      <sz val="9"/>
      <name val="ＭＳ Ｐゴシック"/>
      <family val="3"/>
      <charset val="128"/>
    </font>
    <font>
      <sz val="9"/>
      <color theme="1"/>
      <name val="ＭＳ Ｐゴシック"/>
      <family val="3"/>
      <charset val="128"/>
      <scheme val="minor"/>
    </font>
    <font>
      <sz val="8"/>
      <name val="ＭＳ Ｐゴシック"/>
      <family val="3"/>
      <charset val="128"/>
    </font>
    <font>
      <sz val="8"/>
      <color theme="1"/>
      <name val="ＭＳ Ｐゴシック"/>
      <family val="3"/>
      <charset val="128"/>
      <scheme val="minor"/>
    </font>
    <font>
      <sz val="9"/>
      <color theme="1"/>
      <name val="ＭＳ Ｐゴシック"/>
      <family val="2"/>
      <scheme val="minor"/>
    </font>
    <font>
      <b/>
      <sz val="9"/>
      <color theme="1"/>
      <name val="ＭＳ Ｐゴシック"/>
      <family val="3"/>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明朝"/>
      <family val="2"/>
      <charset val="128"/>
    </font>
    <font>
      <sz val="10"/>
      <color theme="1"/>
      <name val="ＭＳ Ｐゴシック"/>
      <family val="3"/>
      <charset val="128"/>
      <scheme val="minor"/>
    </font>
    <font>
      <sz val="11"/>
      <name val="ＭＳ ゴシック"/>
      <family val="3"/>
      <charset val="128"/>
    </font>
    <font>
      <sz val="10"/>
      <name val="ＭＳ ゴシック"/>
      <family val="3"/>
      <charset val="128"/>
    </font>
    <font>
      <b/>
      <sz val="9"/>
      <color indexed="81"/>
      <name val="ＭＳ Ｐゴシック"/>
      <family val="3"/>
      <charset val="128"/>
    </font>
    <font>
      <sz val="11"/>
      <color rgb="FF000000"/>
      <name val="游ゴシック"/>
      <family val="3"/>
      <charset val="128"/>
    </font>
    <font>
      <sz val="6"/>
      <name val="游ゴシック"/>
      <family val="2"/>
      <charset val="128"/>
    </font>
    <font>
      <sz val="10"/>
      <color rgb="FF000000"/>
      <name val="游ゴシック"/>
      <family val="2"/>
      <charset val="128"/>
    </font>
    <font>
      <sz val="8"/>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font>
    <font>
      <sz val="12"/>
      <color theme="1"/>
      <name val="ＭＳ Ｐ明朝"/>
      <family val="1"/>
      <charset val="128"/>
    </font>
    <font>
      <sz val="11"/>
      <color theme="1"/>
      <name val="ＭＳ Ｐ明朝"/>
      <family val="1"/>
      <charset val="128"/>
    </font>
    <font>
      <sz val="13"/>
      <color theme="1"/>
      <name val="ＭＳ Ｐ明朝"/>
      <family val="1"/>
      <charset val="128"/>
    </font>
    <font>
      <b/>
      <sz val="12"/>
      <color theme="1"/>
      <name val="ＭＳ Ｐ明朝"/>
      <family val="1"/>
      <charset val="128"/>
    </font>
    <font>
      <sz val="10"/>
      <name val="ＭＳ Ｐゴシック"/>
      <family val="3"/>
      <charset val="128"/>
      <scheme val="minor"/>
    </font>
    <font>
      <b/>
      <sz val="11"/>
      <color theme="1"/>
      <name val="ＭＳ Ｐ明朝"/>
      <family val="1"/>
      <charset val="128"/>
    </font>
    <font>
      <b/>
      <sz val="10.5"/>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b/>
      <sz val="10.5"/>
      <color theme="1"/>
      <name val="ＭＳ Ｐ明朝"/>
      <family val="1"/>
      <charset val="128"/>
    </font>
    <font>
      <sz val="9"/>
      <color theme="1"/>
      <name val="ＭＳ Ｐ明朝"/>
      <family val="1"/>
      <charset val="128"/>
    </font>
    <font>
      <sz val="9"/>
      <color theme="1"/>
      <name val="ＭＳ Ｐゴシック"/>
      <family val="2"/>
      <charset val="128"/>
      <scheme val="minor"/>
    </font>
    <font>
      <sz val="10"/>
      <name val="ＭＳ Ｐゴシック"/>
      <family val="2"/>
      <charset val="128"/>
      <scheme val="minor"/>
    </font>
    <font>
      <b/>
      <sz val="12"/>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8"/>
      <color theme="1"/>
      <name val="ＭＳ Ｐ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8"/>
      <color theme="1"/>
      <name val="ＭＳ 明朝"/>
      <family val="1"/>
      <charset val="128"/>
    </font>
    <font>
      <sz val="8"/>
      <name val="ＭＳ 明朝"/>
      <family val="1"/>
      <charset val="128"/>
    </font>
    <font>
      <sz val="10"/>
      <name val="ＭＳ 明朝"/>
      <family val="1"/>
      <charset val="128"/>
    </font>
    <font>
      <sz val="8"/>
      <color rgb="FFFF0000"/>
      <name val="ＭＳ 明朝"/>
      <family val="1"/>
      <charset val="128"/>
    </font>
    <font>
      <sz val="6"/>
      <color theme="1"/>
      <name val="ＭＳ 明朝"/>
      <family val="1"/>
      <charset val="128"/>
    </font>
    <font>
      <b/>
      <sz val="10"/>
      <color theme="1"/>
      <name val="ＭＳ Ｐ明朝"/>
      <family val="1"/>
      <charset val="128"/>
    </font>
    <font>
      <sz val="10"/>
      <color theme="1"/>
      <name val="ＭＳ Ｐ明朝"/>
      <family val="1"/>
      <charset val="128"/>
    </font>
    <font>
      <sz val="11"/>
      <color theme="1"/>
      <name val="ＭＳ Ｐゴシック"/>
      <family val="3"/>
      <charset val="128"/>
    </font>
    <font>
      <sz val="10"/>
      <name val="ＭＳ Ｐ明朝"/>
      <family val="1"/>
      <charset val="128"/>
    </font>
    <font>
      <sz val="11"/>
      <name val="ＭＳ Ｐ明朝"/>
      <family val="1"/>
      <charset val="128"/>
    </font>
    <font>
      <sz val="7.5"/>
      <name val="ＭＳ Ｐ明朝"/>
      <family val="1"/>
      <charset val="128"/>
    </font>
    <font>
      <sz val="7"/>
      <name val="ＭＳ Ｐ明朝"/>
      <family val="1"/>
      <charset val="128"/>
    </font>
    <font>
      <sz val="9"/>
      <color indexed="81"/>
      <name val="MS P ゴシック"/>
      <family val="3"/>
      <charset val="128"/>
    </font>
    <font>
      <sz val="9"/>
      <color indexed="8"/>
      <name val="MS P ゴシック"/>
      <family val="3"/>
      <charset val="128"/>
    </font>
    <font>
      <sz val="9"/>
      <color indexed="81"/>
      <name val="ＭＳ Ｐゴシック"/>
      <family val="3"/>
      <charset val="128"/>
    </font>
    <font>
      <sz val="6"/>
      <color theme="1"/>
      <name val="ＭＳ Ｐゴシック"/>
      <family val="3"/>
      <charset val="128"/>
      <scheme val="minor"/>
    </font>
    <font>
      <sz val="11"/>
      <color theme="1"/>
      <name val="ＭＳ Ｐゴシック"/>
      <family val="2"/>
      <scheme val="minor"/>
    </font>
    <font>
      <sz val="11"/>
      <color theme="1"/>
      <name val="ＭＳ Ｐゴシック"/>
      <family val="2"/>
      <charset val="128"/>
    </font>
    <font>
      <sz val="18"/>
      <color theme="1"/>
      <name val="ＭＳ Ｐ明朝"/>
      <family val="1"/>
      <charset val="128"/>
    </font>
    <font>
      <sz val="11"/>
      <color theme="1"/>
      <name val="ＭＳ Ｐゴシック"/>
      <family val="3"/>
      <charset val="128"/>
      <scheme val="minor"/>
    </font>
    <font>
      <u/>
      <sz val="11"/>
      <color theme="10"/>
      <name val="ＭＳ Ｐゴシック"/>
      <family val="2"/>
      <scheme val="minor"/>
    </font>
    <font>
      <b/>
      <sz val="14"/>
      <color rgb="FFFF0000"/>
      <name val="ＭＳ Ｐ明朝"/>
      <family val="1"/>
      <charset val="128"/>
    </font>
    <font>
      <sz val="12"/>
      <name val="ＭＳ Ｐ明朝"/>
      <family val="1"/>
      <charset val="128"/>
    </font>
    <font>
      <sz val="11"/>
      <color rgb="FFFF0000"/>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9"/>
      <name val="ＭＳ Ｐ明朝"/>
      <family val="1"/>
      <charset val="128"/>
    </font>
    <font>
      <sz val="9"/>
      <name val="ＭＳ 明朝"/>
      <family val="1"/>
      <charset val="128"/>
    </font>
    <font>
      <sz val="8"/>
      <name val="ＭＳ Ｐ明朝"/>
      <family val="1"/>
      <charset val="128"/>
    </font>
    <font>
      <sz val="6"/>
      <name val="ＭＳ Ｐ明朝"/>
      <family val="1"/>
      <charset val="128"/>
    </font>
    <font>
      <b/>
      <sz val="10"/>
      <name val="ＭＳ Ｐ明朝"/>
      <family val="1"/>
      <charset val="128"/>
    </font>
    <font>
      <sz val="3"/>
      <name val="ＭＳ Ｐ明朝"/>
      <family val="1"/>
      <charset val="128"/>
    </font>
  </fonts>
  <fills count="13">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2CC"/>
        <bgColor rgb="FF000000"/>
      </patternFill>
    </fill>
    <fill>
      <patternFill patternType="solid">
        <fgColor rgb="FFDDEBF7"/>
        <bgColor rgb="FF000000"/>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7" tint="0.79998168889431442"/>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thin">
        <color auto="1"/>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thin">
        <color auto="1"/>
      </left>
      <right style="thin">
        <color auto="1"/>
      </right>
      <top style="thin">
        <color auto="1"/>
      </top>
      <bottom style="double">
        <color indexed="64"/>
      </bottom>
      <diagonal/>
    </border>
    <border>
      <left/>
      <right style="thin">
        <color auto="1"/>
      </right>
      <top style="thin">
        <color auto="1"/>
      </top>
      <bottom style="double">
        <color indexed="64"/>
      </bottom>
      <diagonal/>
    </border>
    <border>
      <left style="thin">
        <color auto="1"/>
      </left>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auto="1"/>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thin">
        <color auto="1"/>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right/>
      <top/>
      <bottom style="thin">
        <color indexed="64"/>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thin">
        <color auto="1"/>
      </top>
      <bottom/>
      <diagonal/>
    </border>
    <border>
      <left/>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top style="medium">
        <color indexed="64"/>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bottom style="medium">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rgb="FFFF0000"/>
      </left>
      <right style="medium">
        <color rgb="FFFF0000"/>
      </right>
      <top style="medium">
        <color rgb="FFFF0000"/>
      </top>
      <bottom style="medium">
        <color rgb="FFFF0000"/>
      </bottom>
      <diagonal/>
    </border>
    <border>
      <left style="medium">
        <color auto="1"/>
      </left>
      <right style="thin">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thin">
        <color auto="1"/>
      </left>
      <right/>
      <top style="medium">
        <color auto="1"/>
      </top>
      <bottom/>
      <diagonal/>
    </border>
    <border>
      <left style="medium">
        <color auto="1"/>
      </left>
      <right style="medium">
        <color auto="1"/>
      </right>
      <top style="medium">
        <color auto="1"/>
      </top>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14">
    <xf numFmtId="0" fontId="0" fillId="0" borderId="0"/>
    <xf numFmtId="0" fontId="7" fillId="0" borderId="0"/>
    <xf numFmtId="0" fontId="6" fillId="0" borderId="0">
      <alignment vertical="center"/>
    </xf>
    <xf numFmtId="38" fontId="6" fillId="0" borderId="0" applyFont="0" applyFill="0" applyBorder="0" applyAlignment="0" applyProtection="0">
      <alignment vertical="center"/>
    </xf>
    <xf numFmtId="0" fontId="7" fillId="0" borderId="0">
      <alignment vertical="center"/>
    </xf>
    <xf numFmtId="0" fontId="21" fillId="0" borderId="0">
      <alignment vertical="center"/>
    </xf>
    <xf numFmtId="38" fontId="2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3" fillId="0" borderId="0">
      <alignment vertical="center"/>
    </xf>
    <xf numFmtId="38" fontId="7" fillId="0" borderId="0" applyFont="0" applyFill="0" applyBorder="0" applyAlignment="0" applyProtection="0">
      <alignment vertical="center"/>
    </xf>
    <xf numFmtId="0" fontId="69" fillId="0" borderId="0"/>
    <xf numFmtId="0" fontId="73" fillId="0" borderId="0" applyNumberFormat="0" applyFill="0" applyBorder="0" applyAlignment="0" applyProtection="0"/>
    <xf numFmtId="38" fontId="69" fillId="0" borderId="0" applyFont="0" applyFill="0" applyBorder="0" applyAlignment="0" applyProtection="0">
      <alignment vertical="center"/>
    </xf>
  </cellStyleXfs>
  <cellXfs count="794">
    <xf numFmtId="0" fontId="0" fillId="0" borderId="0" xfId="0"/>
    <xf numFmtId="0" fontId="0" fillId="0" borderId="0" xfId="0" applyAlignment="1">
      <alignment vertical="center"/>
    </xf>
    <xf numFmtId="0" fontId="13" fillId="0" borderId="1" xfId="1" applyFont="1" applyBorder="1" applyAlignment="1">
      <alignment horizontal="left" vertical="center" wrapText="1"/>
    </xf>
    <xf numFmtId="0" fontId="14" fillId="0" borderId="1" xfId="0" applyFont="1" applyBorder="1"/>
    <xf numFmtId="0" fontId="0" fillId="0" borderId="0" xfId="0" applyFill="1" applyAlignment="1">
      <alignment vertical="center"/>
    </xf>
    <xf numFmtId="0" fontId="9" fillId="0" borderId="0" xfId="1" applyFont="1" applyFill="1" applyAlignment="1">
      <alignment horizontal="centerContinuous" vertical="center"/>
    </xf>
    <xf numFmtId="0" fontId="13" fillId="0" borderId="1" xfId="1" applyFont="1" applyBorder="1" applyAlignment="1">
      <alignment horizontal="center" vertical="center" wrapText="1"/>
    </xf>
    <xf numFmtId="0" fontId="14" fillId="0" borderId="1" xfId="0" applyFont="1" applyBorder="1" applyAlignment="1">
      <alignment horizontal="center" vertical="center"/>
    </xf>
    <xf numFmtId="0" fontId="7" fillId="0" borderId="0" xfId="1" applyFont="1" applyFill="1" applyAlignment="1">
      <alignment horizontal="centerContinuous" vertical="center" wrapText="1"/>
    </xf>
    <xf numFmtId="0" fontId="0" fillId="0" borderId="0" xfId="0" applyAlignment="1">
      <alignment horizontal="centerContinuous" vertical="center" wrapText="1"/>
    </xf>
    <xf numFmtId="0" fontId="14" fillId="0" borderId="1" xfId="0" applyFont="1" applyBorder="1" applyAlignment="1">
      <alignment horizontal="left" vertical="center" wrapText="1"/>
    </xf>
    <xf numFmtId="0" fontId="11" fillId="0" borderId="1" xfId="1" applyFont="1" applyBorder="1" applyAlignment="1">
      <alignment horizontal="center" vertical="center"/>
    </xf>
    <xf numFmtId="0" fontId="12" fillId="0" borderId="1" xfId="0" applyFont="1" applyBorder="1" applyAlignment="1">
      <alignment horizontal="center" vertical="center"/>
    </xf>
    <xf numFmtId="0" fontId="15" fillId="0" borderId="1" xfId="0" applyFont="1" applyBorder="1" applyAlignment="1">
      <alignment horizontal="center" vertical="center" shrinkToFit="1"/>
    </xf>
    <xf numFmtId="0" fontId="6" fillId="0" borderId="0" xfId="2">
      <alignment vertical="center"/>
    </xf>
    <xf numFmtId="0" fontId="19" fillId="0" borderId="0" xfId="2" applyFont="1" applyAlignment="1">
      <alignment horizontal="center" vertical="center"/>
    </xf>
    <xf numFmtId="0" fontId="20" fillId="0" borderId="0" xfId="2" applyFont="1" applyAlignment="1">
      <alignment horizontal="left" vertical="center"/>
    </xf>
    <xf numFmtId="0" fontId="6" fillId="0" borderId="0" xfId="2" applyBorder="1" applyAlignment="1">
      <alignment horizontal="center" vertical="center"/>
    </xf>
    <xf numFmtId="176" fontId="6" fillId="0" borderId="0" xfId="2" applyNumberFormat="1" applyAlignment="1">
      <alignment horizontal="right" vertical="center"/>
    </xf>
    <xf numFmtId="0" fontId="6" fillId="0" borderId="0" xfId="2" applyAlignment="1">
      <alignment horizontal="right" vertical="center"/>
    </xf>
    <xf numFmtId="0" fontId="6" fillId="0" borderId="0" xfId="2" applyAlignment="1">
      <alignment horizontal="center" vertical="center"/>
    </xf>
    <xf numFmtId="0" fontId="6" fillId="0" borderId="6" xfId="2" applyBorder="1">
      <alignment vertical="center"/>
    </xf>
    <xf numFmtId="0" fontId="6" fillId="0" borderId="7" xfId="2" applyBorder="1" applyAlignment="1">
      <alignment horizontal="center" vertical="center"/>
    </xf>
    <xf numFmtId="176" fontId="6" fillId="0" borderId="8" xfId="2" applyNumberFormat="1" applyBorder="1" applyAlignment="1">
      <alignment horizontal="center" vertical="center"/>
    </xf>
    <xf numFmtId="0" fontId="6" fillId="0" borderId="9" xfId="2" applyBorder="1" applyAlignment="1">
      <alignment horizontal="center" vertical="center"/>
    </xf>
    <xf numFmtId="0" fontId="6" fillId="0" borderId="10" xfId="2" applyBorder="1" applyAlignment="1">
      <alignment horizontal="center" vertical="center" shrinkToFit="1"/>
    </xf>
    <xf numFmtId="0" fontId="6" fillId="0" borderId="11" xfId="2" applyBorder="1">
      <alignment vertical="center"/>
    </xf>
    <xf numFmtId="177" fontId="6" fillId="0" borderId="1" xfId="2" applyNumberFormat="1" applyBorder="1">
      <alignment vertical="center"/>
    </xf>
    <xf numFmtId="0" fontId="6" fillId="0" borderId="1" xfId="2" applyBorder="1" applyAlignment="1">
      <alignment horizontal="left" vertical="center"/>
    </xf>
    <xf numFmtId="176" fontId="6" fillId="0" borderId="3" xfId="2" applyNumberFormat="1" applyBorder="1" applyAlignment="1">
      <alignment horizontal="right" vertical="center"/>
    </xf>
    <xf numFmtId="0" fontId="6" fillId="0" borderId="2" xfId="2" applyBorder="1" applyAlignment="1">
      <alignment horizontal="right" vertical="center"/>
    </xf>
    <xf numFmtId="178" fontId="6" fillId="0" borderId="2" xfId="2" applyNumberFormat="1" applyBorder="1" applyAlignment="1">
      <alignment vertical="center"/>
    </xf>
    <xf numFmtId="178" fontId="6" fillId="0" borderId="12" xfId="2" applyNumberFormat="1" applyBorder="1" applyAlignment="1">
      <alignment horizontal="center" vertical="center"/>
    </xf>
    <xf numFmtId="0" fontId="6" fillId="0" borderId="13" xfId="2" applyBorder="1">
      <alignment vertical="center"/>
    </xf>
    <xf numFmtId="177" fontId="6" fillId="0" borderId="4" xfId="2" applyNumberFormat="1" applyBorder="1">
      <alignment vertical="center"/>
    </xf>
    <xf numFmtId="0" fontId="6" fillId="0" borderId="14" xfId="2" applyBorder="1" applyAlignment="1">
      <alignment horizontal="left" vertical="center"/>
    </xf>
    <xf numFmtId="176" fontId="6" fillId="0" borderId="15" xfId="2" applyNumberFormat="1" applyBorder="1" applyAlignment="1">
      <alignment horizontal="right" vertical="center"/>
    </xf>
    <xf numFmtId="0" fontId="6" fillId="0" borderId="16" xfId="2" applyBorder="1" applyAlignment="1">
      <alignment horizontal="right" vertical="center"/>
    </xf>
    <xf numFmtId="178" fontId="6" fillId="0" borderId="16" xfId="2" applyNumberFormat="1" applyBorder="1" applyAlignment="1">
      <alignment vertical="center"/>
    </xf>
    <xf numFmtId="178" fontId="6" fillId="0" borderId="17" xfId="2" applyNumberFormat="1" applyBorder="1" applyAlignment="1">
      <alignment horizontal="center" vertical="center"/>
    </xf>
    <xf numFmtId="0" fontId="6" fillId="0" borderId="20" xfId="2" applyBorder="1" applyAlignment="1">
      <alignment horizontal="left" vertical="center"/>
    </xf>
    <xf numFmtId="176" fontId="6" fillId="0" borderId="21" xfId="2" applyNumberFormat="1" applyBorder="1" applyAlignment="1">
      <alignment horizontal="right" vertical="center"/>
    </xf>
    <xf numFmtId="0" fontId="6" fillId="0" borderId="22" xfId="2" applyBorder="1" applyAlignment="1">
      <alignment horizontal="right" vertical="center"/>
    </xf>
    <xf numFmtId="178" fontId="6" fillId="0" borderId="22" xfId="2" applyNumberFormat="1" applyBorder="1" applyAlignment="1">
      <alignment vertical="center"/>
    </xf>
    <xf numFmtId="178" fontId="6" fillId="0" borderId="23" xfId="2" applyNumberFormat="1" applyBorder="1" applyAlignment="1">
      <alignment horizontal="center" vertical="center"/>
    </xf>
    <xf numFmtId="0" fontId="6" fillId="0" borderId="0" xfId="2" applyBorder="1" applyAlignment="1">
      <alignment horizontal="right" vertical="center"/>
    </xf>
    <xf numFmtId="0" fontId="7" fillId="0" borderId="0" xfId="4">
      <alignment vertical="center"/>
    </xf>
    <xf numFmtId="0" fontId="7" fillId="0" borderId="1" xfId="4" applyBorder="1">
      <alignment vertical="center"/>
    </xf>
    <xf numFmtId="0" fontId="7" fillId="0" borderId="1" xfId="4" applyBorder="1" applyAlignment="1">
      <alignment horizontal="center" vertical="center"/>
    </xf>
    <xf numFmtId="0" fontId="7" fillId="0" borderId="1" xfId="4" applyBorder="1" applyAlignment="1">
      <alignment horizontal="center" vertical="center" shrinkToFit="1"/>
    </xf>
    <xf numFmtId="0" fontId="7" fillId="0" borderId="0" xfId="4" applyAlignment="1">
      <alignment horizontal="center" vertical="center"/>
    </xf>
    <xf numFmtId="0" fontId="7" fillId="0" borderId="1" xfId="4" applyFill="1" applyBorder="1" applyAlignment="1">
      <alignment horizontal="center" vertical="center"/>
    </xf>
    <xf numFmtId="0" fontId="6" fillId="0" borderId="5" xfId="2" applyBorder="1" applyAlignment="1">
      <alignment horizontal="center" vertical="center"/>
    </xf>
    <xf numFmtId="0" fontId="6" fillId="0" borderId="2" xfId="2" applyBorder="1" applyAlignment="1">
      <alignment horizontal="left" vertical="center"/>
    </xf>
    <xf numFmtId="0" fontId="15" fillId="0" borderId="0" xfId="0" applyFont="1" applyBorder="1" applyAlignment="1">
      <alignment horizontal="center" vertical="center" shrinkToFit="1"/>
    </xf>
    <xf numFmtId="0" fontId="14" fillId="0" borderId="0" xfId="0" applyFont="1" applyBorder="1" applyAlignment="1">
      <alignment horizontal="center" vertical="center"/>
    </xf>
    <xf numFmtId="0" fontId="14" fillId="0" borderId="0" xfId="0" applyFont="1" applyBorder="1" applyAlignment="1">
      <alignment horizontal="center" vertical="center" wrapText="1"/>
    </xf>
    <xf numFmtId="0" fontId="14" fillId="0" borderId="0" xfId="0" applyFont="1" applyBorder="1"/>
    <xf numFmtId="0" fontId="14" fillId="0" borderId="0" xfId="0" applyFont="1" applyBorder="1" applyAlignment="1">
      <alignment horizontal="left" vertical="center" wrapText="1"/>
    </xf>
    <xf numFmtId="0" fontId="15" fillId="0" borderId="0" xfId="0" applyFont="1" applyBorder="1" applyAlignment="1">
      <alignment horizontal="left" vertical="center" shrinkToFit="1"/>
    </xf>
    <xf numFmtId="0" fontId="22" fillId="0" borderId="0" xfId="7" applyFont="1" applyBorder="1" applyAlignment="1">
      <alignment horizontal="center" vertical="center"/>
    </xf>
    <xf numFmtId="0" fontId="22" fillId="0" borderId="0" xfId="7" applyFont="1" applyBorder="1">
      <alignment vertical="center"/>
    </xf>
    <xf numFmtId="0" fontId="22" fillId="0" borderId="0" xfId="7" applyFont="1">
      <alignment vertical="center"/>
    </xf>
    <xf numFmtId="0" fontId="23" fillId="0" borderId="0" xfId="7" applyFont="1">
      <alignment vertical="center"/>
    </xf>
    <xf numFmtId="180" fontId="23" fillId="0" borderId="0" xfId="7" applyNumberFormat="1" applyFont="1">
      <alignment vertical="center"/>
    </xf>
    <xf numFmtId="0" fontId="23" fillId="0" borderId="0" xfId="7" applyFont="1" applyAlignment="1">
      <alignment horizontal="left" vertical="center"/>
    </xf>
    <xf numFmtId="0" fontId="23" fillId="0" borderId="24" xfId="7" applyFont="1" applyBorder="1" applyAlignment="1">
      <alignment horizontal="left" vertical="center"/>
    </xf>
    <xf numFmtId="0" fontId="23" fillId="2" borderId="2" xfId="7" applyFont="1" applyFill="1" applyBorder="1">
      <alignment vertical="center"/>
    </xf>
    <xf numFmtId="0" fontId="23" fillId="2" borderId="3" xfId="7" applyFont="1" applyFill="1" applyBorder="1">
      <alignment vertical="center"/>
    </xf>
    <xf numFmtId="0" fontId="23" fillId="0" borderId="2" xfId="7" applyFont="1" applyFill="1" applyBorder="1">
      <alignment vertical="center"/>
    </xf>
    <xf numFmtId="0" fontId="23" fillId="2" borderId="36" xfId="7" applyFont="1" applyFill="1" applyBorder="1" applyAlignment="1">
      <alignment horizontal="center" vertical="center"/>
    </xf>
    <xf numFmtId="0" fontId="24" fillId="0" borderId="0" xfId="7" applyFont="1">
      <alignment vertical="center"/>
    </xf>
    <xf numFmtId="0" fontId="24" fillId="2" borderId="1" xfId="7" applyFont="1" applyFill="1" applyBorder="1" applyAlignment="1">
      <alignment horizontal="center" vertical="center"/>
    </xf>
    <xf numFmtId="0" fontId="24" fillId="2" borderId="1" xfId="7" applyFont="1" applyFill="1" applyBorder="1" applyAlignment="1">
      <alignment horizontal="center" vertical="center" wrapText="1"/>
    </xf>
    <xf numFmtId="180" fontId="24" fillId="2" borderId="1" xfId="7" applyNumberFormat="1" applyFont="1" applyFill="1" applyBorder="1" applyAlignment="1">
      <alignment horizontal="center" vertical="center" wrapText="1"/>
    </xf>
    <xf numFmtId="180" fontId="24" fillId="2" borderId="2" xfId="7" applyNumberFormat="1" applyFont="1" applyFill="1" applyBorder="1" applyAlignment="1">
      <alignment horizontal="center" vertical="center" wrapText="1"/>
    </xf>
    <xf numFmtId="180" fontId="24" fillId="0" borderId="2" xfId="7" applyNumberFormat="1" applyFont="1" applyFill="1" applyBorder="1" applyAlignment="1">
      <alignment horizontal="center" vertical="center" wrapText="1"/>
    </xf>
    <xf numFmtId="180" fontId="24" fillId="0" borderId="37" xfId="7" applyNumberFormat="1" applyFont="1" applyFill="1" applyBorder="1" applyAlignment="1">
      <alignment horizontal="center" vertical="center" wrapText="1"/>
    </xf>
    <xf numFmtId="38" fontId="24" fillId="0" borderId="38" xfId="8" applyFont="1" applyFill="1" applyBorder="1" applyAlignment="1">
      <alignment horizontal="center" vertical="center" wrapText="1"/>
    </xf>
    <xf numFmtId="180" fontId="24" fillId="2" borderId="39" xfId="8" applyNumberFormat="1" applyFont="1" applyFill="1" applyBorder="1" applyAlignment="1">
      <alignment horizontal="center" vertical="center" wrapText="1"/>
    </xf>
    <xf numFmtId="0" fontId="23" fillId="0" borderId="1" xfId="7" applyFont="1" applyBorder="1" applyAlignment="1">
      <alignment horizontal="center" vertical="center"/>
    </xf>
    <xf numFmtId="181" fontId="23" fillId="0" borderId="1" xfId="7" applyNumberFormat="1" applyFont="1" applyBorder="1" applyProtection="1">
      <alignment vertical="center"/>
      <protection locked="0"/>
    </xf>
    <xf numFmtId="181" fontId="23" fillId="3" borderId="1" xfId="7" applyNumberFormat="1" applyFont="1" applyFill="1" applyBorder="1" applyProtection="1">
      <alignment vertical="center"/>
      <protection locked="0"/>
    </xf>
    <xf numFmtId="182" fontId="23" fillId="3" borderId="1" xfId="7" applyNumberFormat="1" applyFont="1" applyFill="1" applyBorder="1" applyProtection="1">
      <alignment vertical="center"/>
      <protection locked="0"/>
    </xf>
    <xf numFmtId="180" fontId="23" fillId="3" borderId="1" xfId="8" applyNumberFormat="1" applyFont="1" applyFill="1" applyBorder="1" applyProtection="1">
      <alignment vertical="center"/>
      <protection locked="0"/>
    </xf>
    <xf numFmtId="180" fontId="23" fillId="3" borderId="2" xfId="7" applyNumberFormat="1" applyFont="1" applyFill="1" applyBorder="1" applyProtection="1">
      <alignment vertical="center"/>
      <protection locked="0"/>
    </xf>
    <xf numFmtId="180" fontId="23" fillId="0" borderId="2" xfId="7" applyNumberFormat="1" applyFont="1" applyFill="1" applyBorder="1" applyProtection="1">
      <alignment vertical="center"/>
      <protection locked="0"/>
    </xf>
    <xf numFmtId="183" fontId="23" fillId="0" borderId="40" xfId="7" applyNumberFormat="1" applyFont="1" applyFill="1" applyBorder="1" applyAlignment="1" applyProtection="1">
      <protection locked="0"/>
    </xf>
    <xf numFmtId="40" fontId="23" fillId="0" borderId="41" xfId="8" applyNumberFormat="1" applyFont="1" applyBorder="1" applyAlignment="1"/>
    <xf numFmtId="180" fontId="23" fillId="3" borderId="42" xfId="8" applyNumberFormat="1" applyFont="1" applyFill="1" applyBorder="1" applyProtection="1">
      <alignment vertical="center"/>
      <protection locked="0"/>
    </xf>
    <xf numFmtId="183" fontId="23" fillId="0" borderId="30" xfId="7" applyNumberFormat="1" applyFont="1" applyFill="1" applyBorder="1" applyAlignment="1" applyProtection="1">
      <protection locked="0"/>
    </xf>
    <xf numFmtId="40" fontId="23" fillId="0" borderId="12" xfId="8" applyNumberFormat="1" applyFont="1" applyBorder="1" applyAlignment="1"/>
    <xf numFmtId="180" fontId="23" fillId="3" borderId="43" xfId="8" applyNumberFormat="1" applyFont="1" applyFill="1" applyBorder="1" applyProtection="1">
      <alignment vertical="center"/>
      <protection locked="0"/>
    </xf>
    <xf numFmtId="183" fontId="23" fillId="0" borderId="11" xfId="7" applyNumberFormat="1" applyFont="1" applyFill="1" applyBorder="1" applyAlignment="1" applyProtection="1">
      <protection locked="0"/>
    </xf>
    <xf numFmtId="183" fontId="23" fillId="0" borderId="13" xfId="7" applyNumberFormat="1" applyFont="1" applyFill="1" applyBorder="1" applyAlignment="1" applyProtection="1">
      <protection locked="0"/>
    </xf>
    <xf numFmtId="180" fontId="23" fillId="0" borderId="11" xfId="7" applyNumberFormat="1" applyFont="1" applyFill="1" applyBorder="1" applyProtection="1">
      <alignment vertical="center"/>
      <protection locked="0"/>
    </xf>
    <xf numFmtId="180" fontId="23" fillId="0" borderId="44" xfId="7" applyNumberFormat="1" applyFont="1" applyFill="1" applyBorder="1" applyProtection="1">
      <alignment vertical="center"/>
      <protection locked="0"/>
    </xf>
    <xf numFmtId="40" fontId="23" fillId="0" borderId="45" xfId="8" applyNumberFormat="1" applyFont="1" applyBorder="1" applyAlignment="1"/>
    <xf numFmtId="180" fontId="23" fillId="3" borderId="46" xfId="8" applyNumberFormat="1" applyFont="1" applyFill="1" applyBorder="1" applyProtection="1">
      <alignment vertical="center"/>
      <protection locked="0"/>
    </xf>
    <xf numFmtId="182" fontId="23" fillId="0" borderId="0" xfId="7" applyNumberFormat="1" applyFont="1">
      <alignment vertical="center"/>
    </xf>
    <xf numFmtId="0" fontId="22" fillId="0" borderId="0" xfId="7" applyFont="1" applyAlignment="1">
      <alignment horizontal="left" vertical="center"/>
    </xf>
    <xf numFmtId="0" fontId="22" fillId="0" borderId="0" xfId="7" applyFont="1" applyAlignment="1">
      <alignment horizontal="center" vertical="center"/>
    </xf>
    <xf numFmtId="0" fontId="22" fillId="0" borderId="0" xfId="7" applyFont="1" applyBorder="1" applyAlignment="1">
      <alignment horizontal="left" vertical="center"/>
    </xf>
    <xf numFmtId="0" fontId="4" fillId="0" borderId="0" xfId="7" applyFont="1">
      <alignment vertical="center"/>
    </xf>
    <xf numFmtId="0" fontId="22" fillId="3" borderId="2" xfId="7" applyFont="1" applyFill="1" applyBorder="1">
      <alignment vertical="center"/>
    </xf>
    <xf numFmtId="0" fontId="22" fillId="3" borderId="3" xfId="7" applyFont="1" applyFill="1" applyBorder="1">
      <alignment vertical="center"/>
    </xf>
    <xf numFmtId="0" fontId="22" fillId="3" borderId="27" xfId="7" applyFont="1" applyFill="1" applyBorder="1" applyAlignment="1">
      <alignment horizontal="center" vertical="center"/>
    </xf>
    <xf numFmtId="0" fontId="22" fillId="3" borderId="26" xfId="7" applyFont="1" applyFill="1" applyBorder="1">
      <alignment vertical="center"/>
    </xf>
    <xf numFmtId="0" fontId="22" fillId="3" borderId="31" xfId="7" applyFont="1" applyFill="1" applyBorder="1">
      <alignment vertical="center"/>
    </xf>
    <xf numFmtId="0" fontId="22" fillId="3" borderId="28" xfId="7" applyFont="1" applyFill="1" applyBorder="1" applyAlignment="1">
      <alignment horizontal="center" vertical="center"/>
    </xf>
    <xf numFmtId="0" fontId="22" fillId="0" borderId="0" xfId="7" applyFont="1" applyFill="1" applyBorder="1">
      <alignment vertical="center"/>
    </xf>
    <xf numFmtId="0" fontId="22" fillId="0" borderId="0" xfId="7" applyFont="1" applyFill="1" applyBorder="1" applyAlignment="1">
      <alignment horizontal="center" vertical="center"/>
    </xf>
    <xf numFmtId="0" fontId="22" fillId="0" borderId="0" xfId="7" applyFont="1" applyFill="1">
      <alignment vertical="center"/>
    </xf>
    <xf numFmtId="0" fontId="26" fillId="0" borderId="0" xfId="0" applyFont="1" applyFill="1" applyBorder="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horizontal="right" vertical="center"/>
    </xf>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3" xfId="0" applyFont="1" applyFill="1" applyBorder="1" applyAlignment="1">
      <alignment vertical="center"/>
    </xf>
    <xf numFmtId="0" fontId="26" fillId="4" borderId="27" xfId="0" applyFont="1" applyFill="1" applyBorder="1" applyAlignment="1">
      <alignment horizontal="center" vertical="center" wrapText="1"/>
    </xf>
    <xf numFmtId="0" fontId="26" fillId="5" borderId="26" xfId="0" applyFont="1" applyFill="1" applyBorder="1" applyAlignment="1">
      <alignment horizontal="center" vertical="center"/>
    </xf>
    <xf numFmtId="0" fontId="26" fillId="5" borderId="28" xfId="0" applyFont="1" applyFill="1" applyBorder="1" applyAlignment="1">
      <alignment horizontal="center" vertical="center"/>
    </xf>
    <xf numFmtId="0" fontId="26" fillId="0" borderId="26" xfId="0" applyFont="1" applyFill="1" applyBorder="1" applyAlignment="1">
      <alignment vertical="center"/>
    </xf>
    <xf numFmtId="0" fontId="26" fillId="0" borderId="31" xfId="0" applyFont="1" applyFill="1" applyBorder="1" applyAlignment="1">
      <alignment vertical="center"/>
    </xf>
    <xf numFmtId="0" fontId="26" fillId="0" borderId="28" xfId="0" applyFont="1" applyFill="1" applyBorder="1" applyAlignment="1">
      <alignment vertical="center" wrapText="1"/>
    </xf>
    <xf numFmtId="0" fontId="26" fillId="5" borderId="48" xfId="0" applyFont="1" applyFill="1" applyBorder="1" applyAlignment="1">
      <alignment vertical="center"/>
    </xf>
    <xf numFmtId="0" fontId="26" fillId="5" borderId="4" xfId="0" applyFont="1" applyFill="1" applyBorder="1" applyAlignment="1">
      <alignment horizontal="center" vertical="center"/>
    </xf>
    <xf numFmtId="0" fontId="26" fillId="0" borderId="48" xfId="0" applyFont="1" applyFill="1" applyBorder="1" applyAlignment="1">
      <alignment vertical="center"/>
    </xf>
    <xf numFmtId="0" fontId="26" fillId="0" borderId="49" xfId="0" applyFont="1" applyFill="1" applyBorder="1" applyAlignment="1">
      <alignment vertical="center" wrapText="1"/>
    </xf>
    <xf numFmtId="0" fontId="26" fillId="5" borderId="29" xfId="0" applyFont="1" applyFill="1" applyBorder="1" applyAlignment="1">
      <alignment horizontal="center" vertical="center"/>
    </xf>
    <xf numFmtId="0" fontId="26" fillId="5" borderId="48" xfId="0" applyFont="1" applyFill="1" applyBorder="1" applyAlignment="1">
      <alignment horizontal="right" vertical="center"/>
    </xf>
    <xf numFmtId="0" fontId="26" fillId="5" borderId="25" xfId="0" applyFont="1" applyFill="1" applyBorder="1" applyAlignment="1">
      <alignment horizontal="center" vertical="center"/>
    </xf>
    <xf numFmtId="0" fontId="26" fillId="0" borderId="50" xfId="0" applyFont="1" applyFill="1" applyBorder="1" applyAlignment="1">
      <alignment vertical="center"/>
    </xf>
    <xf numFmtId="0" fontId="26" fillId="0" borderId="24" xfId="0" applyFont="1" applyFill="1" applyBorder="1" applyAlignment="1">
      <alignment vertical="center"/>
    </xf>
    <xf numFmtId="0" fontId="26" fillId="0" borderId="51" xfId="0" applyFont="1" applyFill="1" applyBorder="1" applyAlignment="1">
      <alignment vertical="center" wrapText="1"/>
    </xf>
    <xf numFmtId="0" fontId="26" fillId="5" borderId="25" xfId="0" applyFont="1" applyFill="1" applyBorder="1" applyAlignment="1">
      <alignment vertical="center"/>
    </xf>
    <xf numFmtId="0" fontId="26" fillId="5" borderId="50" xfId="0" applyFont="1" applyFill="1" applyBorder="1" applyAlignment="1">
      <alignment vertical="center"/>
    </xf>
    <xf numFmtId="0" fontId="26" fillId="5" borderId="29" xfId="0" applyFont="1" applyFill="1" applyBorder="1" applyAlignment="1">
      <alignment vertical="center"/>
    </xf>
    <xf numFmtId="0" fontId="26" fillId="0" borderId="28" xfId="0" applyFont="1" applyFill="1" applyBorder="1" applyAlignment="1">
      <alignment vertical="center"/>
    </xf>
    <xf numFmtId="0" fontId="26" fillId="0" borderId="49" xfId="0" applyFont="1" applyFill="1" applyBorder="1" applyAlignment="1">
      <alignment vertical="center"/>
    </xf>
    <xf numFmtId="0" fontId="26" fillId="0" borderId="2" xfId="0" applyFont="1" applyFill="1" applyBorder="1" applyAlignment="1">
      <alignment vertical="center"/>
    </xf>
    <xf numFmtId="0" fontId="26" fillId="0" borderId="3" xfId="0" applyFont="1" applyFill="1" applyBorder="1" applyAlignment="1">
      <alignment horizontal="left" vertical="center"/>
    </xf>
    <xf numFmtId="0" fontId="26" fillId="0" borderId="27" xfId="0" applyFont="1" applyFill="1" applyBorder="1" applyAlignment="1">
      <alignment vertical="center"/>
    </xf>
    <xf numFmtId="0" fontId="26" fillId="0" borderId="24" xfId="0" applyFont="1" applyFill="1" applyBorder="1" applyAlignment="1">
      <alignment horizontal="center" vertical="center"/>
    </xf>
    <xf numFmtId="0" fontId="26" fillId="0" borderId="51" xfId="0" applyFont="1" applyFill="1" applyBorder="1" applyAlignment="1">
      <alignment vertical="center"/>
    </xf>
    <xf numFmtId="0" fontId="26" fillId="0" borderId="3"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30" fillId="0" borderId="0" xfId="7" applyFont="1" applyBorder="1" applyAlignment="1">
      <alignment horizontal="center" vertical="center"/>
    </xf>
    <xf numFmtId="0" fontId="5" fillId="0" borderId="7" xfId="2" applyFont="1" applyBorder="1" applyAlignment="1">
      <alignment horizontal="center" vertical="center"/>
    </xf>
    <xf numFmtId="0" fontId="31" fillId="0" borderId="0" xfId="4" applyFont="1">
      <alignment vertical="center"/>
    </xf>
    <xf numFmtId="0" fontId="31" fillId="0" borderId="1" xfId="4" applyFont="1" applyBorder="1">
      <alignment vertical="center"/>
    </xf>
    <xf numFmtId="0" fontId="31" fillId="0" borderId="1" xfId="4" applyFont="1" applyBorder="1" applyAlignment="1">
      <alignment horizontal="center" vertical="center"/>
    </xf>
    <xf numFmtId="0" fontId="31" fillId="0" borderId="1" xfId="4" applyFont="1" applyBorder="1" applyAlignment="1">
      <alignment horizontal="center" vertical="center" shrinkToFit="1"/>
    </xf>
    <xf numFmtId="0" fontId="31" fillId="0" borderId="2" xfId="4" applyFont="1" applyBorder="1" applyAlignment="1">
      <alignment horizontal="center" vertical="center"/>
    </xf>
    <xf numFmtId="0" fontId="7" fillId="0" borderId="2" xfId="4" applyBorder="1">
      <alignment vertical="center"/>
    </xf>
    <xf numFmtId="0" fontId="31" fillId="0" borderId="32" xfId="4" applyFont="1" applyBorder="1" applyAlignment="1">
      <alignment horizontal="center" vertical="center"/>
    </xf>
    <xf numFmtId="0" fontId="31" fillId="0" borderId="12" xfId="4" applyFont="1" applyBorder="1" applyAlignment="1">
      <alignment horizontal="center" vertical="center"/>
    </xf>
    <xf numFmtId="0" fontId="7" fillId="0" borderId="32" xfId="4" applyBorder="1">
      <alignment vertical="center"/>
    </xf>
    <xf numFmtId="0" fontId="7" fillId="0" borderId="12" xfId="4" applyBorder="1">
      <alignment vertical="center"/>
    </xf>
    <xf numFmtId="0" fontId="31" fillId="0" borderId="11" xfId="4" applyFont="1" applyBorder="1" applyAlignment="1">
      <alignment horizontal="center" vertical="center"/>
    </xf>
    <xf numFmtId="0" fontId="7" fillId="0" borderId="11" xfId="4" applyBorder="1">
      <alignment vertical="center"/>
    </xf>
    <xf numFmtId="0" fontId="15" fillId="0" borderId="0" xfId="0" applyFont="1" applyBorder="1" applyAlignment="1">
      <alignment horizontal="left" vertical="center" shrinkToFit="1"/>
    </xf>
    <xf numFmtId="0" fontId="13" fillId="0" borderId="1" xfId="1" applyFont="1" applyBorder="1" applyAlignment="1">
      <alignment horizontal="center" vertical="center" shrinkToFit="1"/>
    </xf>
    <xf numFmtId="0" fontId="14" fillId="0" borderId="1" xfId="0" applyFont="1" applyBorder="1" applyAlignment="1">
      <alignment horizontal="center" vertical="center" shrinkToFit="1"/>
    </xf>
    <xf numFmtId="0" fontId="14" fillId="7" borderId="1" xfId="0" applyFont="1" applyFill="1" applyBorder="1" applyAlignment="1">
      <alignment horizontal="center" vertical="center" wrapText="1"/>
    </xf>
    <xf numFmtId="0" fontId="14" fillId="7" borderId="1" xfId="0" applyFont="1" applyFill="1" applyBorder="1" applyAlignment="1">
      <alignment horizontal="left" vertical="center" wrapText="1"/>
    </xf>
    <xf numFmtId="0" fontId="29" fillId="7" borderId="1" xfId="0" applyFont="1" applyFill="1" applyBorder="1" applyAlignment="1">
      <alignment horizontal="center" vertical="center" wrapText="1"/>
    </xf>
    <xf numFmtId="0" fontId="11" fillId="0" borderId="1" xfId="1" applyFont="1" applyBorder="1" applyAlignment="1">
      <alignment horizontal="center" vertical="center" shrinkToFit="1"/>
    </xf>
    <xf numFmtId="0" fontId="32" fillId="0" borderId="0" xfId="9" applyFont="1" applyFill="1">
      <alignment vertical="center"/>
    </xf>
    <xf numFmtId="0" fontId="33" fillId="0" borderId="0" xfId="9" applyFont="1" applyFill="1">
      <alignment vertical="center"/>
    </xf>
    <xf numFmtId="0" fontId="33" fillId="0" borderId="0" xfId="9" applyFont="1" applyFill="1" applyBorder="1" applyAlignment="1">
      <alignment vertical="center"/>
    </xf>
    <xf numFmtId="0" fontId="33" fillId="0" borderId="0" xfId="9" applyFont="1">
      <alignment vertical="center"/>
    </xf>
    <xf numFmtId="0" fontId="3" fillId="0" borderId="0" xfId="9">
      <alignment vertical="center"/>
    </xf>
    <xf numFmtId="0" fontId="35" fillId="0" borderId="0" xfId="9" applyFont="1" applyFill="1">
      <alignment vertical="center"/>
    </xf>
    <xf numFmtId="0" fontId="33" fillId="0" borderId="0" xfId="9" applyFont="1" applyFill="1" applyBorder="1">
      <alignment vertical="center"/>
    </xf>
    <xf numFmtId="0" fontId="33" fillId="0" borderId="0" xfId="9" applyFont="1" applyFill="1" applyBorder="1" applyProtection="1">
      <alignment vertical="center"/>
      <protection locked="0"/>
    </xf>
    <xf numFmtId="0" fontId="33" fillId="0" borderId="0" xfId="9" applyFont="1" applyProtection="1">
      <alignment vertical="center"/>
      <protection locked="0"/>
    </xf>
    <xf numFmtId="0" fontId="22" fillId="0" borderId="0" xfId="9" applyFont="1" applyFill="1" applyBorder="1" applyAlignment="1">
      <alignment vertical="center"/>
    </xf>
    <xf numFmtId="0" fontId="3" fillId="0" borderId="0" xfId="9" applyBorder="1">
      <alignment vertical="center"/>
    </xf>
    <xf numFmtId="0" fontId="37" fillId="0" borderId="0" xfId="9" applyFont="1" applyFill="1">
      <alignment vertical="center"/>
    </xf>
    <xf numFmtId="0" fontId="38" fillId="9" borderId="36" xfId="9" applyFont="1" applyFill="1" applyBorder="1" applyAlignment="1">
      <alignment vertical="center" wrapText="1"/>
    </xf>
    <xf numFmtId="0" fontId="38" fillId="9" borderId="43" xfId="9" applyFont="1" applyFill="1" applyBorder="1" applyAlignment="1">
      <alignment vertical="center" wrapText="1"/>
    </xf>
    <xf numFmtId="0" fontId="38" fillId="9" borderId="46" xfId="9" applyFont="1" applyFill="1" applyBorder="1" applyAlignment="1">
      <alignment vertical="center" wrapText="1"/>
    </xf>
    <xf numFmtId="0" fontId="38" fillId="0" borderId="0" xfId="9" applyFont="1" applyFill="1" applyBorder="1" applyAlignment="1">
      <alignment vertical="center" wrapText="1"/>
    </xf>
    <xf numFmtId="0" fontId="41" fillId="0" borderId="0" xfId="9" applyFont="1" applyFill="1" applyBorder="1" applyAlignment="1">
      <alignment vertical="center" wrapText="1"/>
    </xf>
    <xf numFmtId="0" fontId="42" fillId="0" borderId="0" xfId="9" applyFont="1" applyFill="1" applyBorder="1" applyAlignment="1">
      <alignment horizontal="left" vertical="center" wrapText="1"/>
    </xf>
    <xf numFmtId="0" fontId="43" fillId="0" borderId="0" xfId="9" applyFont="1" applyBorder="1" applyAlignment="1">
      <alignment vertical="top"/>
    </xf>
    <xf numFmtId="0" fontId="44" fillId="0" borderId="0" xfId="9" applyFont="1" applyBorder="1" applyAlignment="1">
      <alignment vertical="top"/>
    </xf>
    <xf numFmtId="0" fontId="3" fillId="0" borderId="0" xfId="9" applyBorder="1" applyAlignment="1">
      <alignment vertical="center"/>
    </xf>
    <xf numFmtId="0" fontId="35" fillId="0" borderId="0" xfId="9" applyFont="1" applyFill="1" applyBorder="1">
      <alignment vertical="center"/>
    </xf>
    <xf numFmtId="0" fontId="35" fillId="0" borderId="0" xfId="9" applyFont="1" applyFill="1" applyBorder="1" applyAlignment="1">
      <alignment vertical="center" wrapText="1"/>
    </xf>
    <xf numFmtId="0" fontId="32" fillId="7" borderId="0" xfId="9" applyFont="1" applyFill="1" applyBorder="1">
      <alignment vertical="center"/>
    </xf>
    <xf numFmtId="0" fontId="35" fillId="7" borderId="0" xfId="9" applyFont="1" applyFill="1" applyBorder="1">
      <alignment vertical="center"/>
    </xf>
    <xf numFmtId="0" fontId="46" fillId="0" borderId="0" xfId="9" applyFont="1" applyFill="1" applyBorder="1">
      <alignment vertical="center"/>
    </xf>
    <xf numFmtId="0" fontId="47" fillId="0" borderId="0" xfId="9" applyFont="1" applyFill="1" applyBorder="1">
      <alignment vertical="center"/>
    </xf>
    <xf numFmtId="0" fontId="47" fillId="0" borderId="0" xfId="9" applyFont="1" applyFill="1" applyBorder="1" applyAlignment="1">
      <alignment vertical="center"/>
    </xf>
    <xf numFmtId="0" fontId="47" fillId="0" borderId="0" xfId="9" applyFont="1" applyFill="1" applyBorder="1" applyAlignment="1">
      <alignment horizontal="center" vertical="center"/>
    </xf>
    <xf numFmtId="0" fontId="48" fillId="0" borderId="0" xfId="9" applyFont="1" applyFill="1" applyBorder="1" applyAlignment="1" applyProtection="1">
      <alignment vertical="center" shrinkToFit="1"/>
      <protection locked="0"/>
    </xf>
    <xf numFmtId="0" fontId="46" fillId="0" borderId="0" xfId="9" applyFont="1" applyFill="1" applyBorder="1" applyAlignment="1">
      <alignment horizontal="center" vertical="center"/>
    </xf>
    <xf numFmtId="0" fontId="46" fillId="0" borderId="0" xfId="9" applyFont="1" applyBorder="1">
      <alignment vertical="center"/>
    </xf>
    <xf numFmtId="0" fontId="49" fillId="7" borderId="0" xfId="9" applyFont="1" applyFill="1" applyBorder="1" applyAlignment="1">
      <alignment horizontal="right" vertical="top"/>
    </xf>
    <xf numFmtId="0" fontId="14" fillId="7" borderId="0" xfId="9" applyFont="1" applyFill="1" applyBorder="1" applyAlignment="1">
      <alignment vertical="top"/>
    </xf>
    <xf numFmtId="0" fontId="38" fillId="7" borderId="0" xfId="9" applyFont="1" applyFill="1" applyBorder="1" applyAlignment="1">
      <alignment vertical="center" wrapText="1"/>
    </xf>
    <xf numFmtId="0" fontId="12" fillId="7" borderId="0" xfId="9" applyFont="1" applyFill="1" applyBorder="1" applyAlignment="1">
      <alignment vertical="center"/>
    </xf>
    <xf numFmtId="0" fontId="38" fillId="7" borderId="0" xfId="9" applyFont="1" applyFill="1" applyAlignment="1">
      <alignment vertical="center" wrapText="1"/>
    </xf>
    <xf numFmtId="0" fontId="49" fillId="7" borderId="0" xfId="9" applyFont="1" applyFill="1" applyBorder="1" applyAlignment="1">
      <alignment horizontal="right" vertical="top" wrapText="1"/>
    </xf>
    <xf numFmtId="0" fontId="50" fillId="0" borderId="0" xfId="4" applyFont="1">
      <alignment vertical="center"/>
    </xf>
    <xf numFmtId="0" fontId="51" fillId="0" borderId="0" xfId="4" applyFont="1" applyBorder="1">
      <alignment vertical="center"/>
    </xf>
    <xf numFmtId="0" fontId="51" fillId="0" borderId="0" xfId="4" applyFont="1" applyBorder="1" applyAlignment="1">
      <alignment horizontal="center" vertical="center"/>
    </xf>
    <xf numFmtId="0" fontId="51" fillId="0" borderId="0" xfId="4" applyFont="1">
      <alignment vertical="center"/>
    </xf>
    <xf numFmtId="0" fontId="51" fillId="0" borderId="65" xfId="4" applyFont="1" applyBorder="1">
      <alignment vertical="center"/>
    </xf>
    <xf numFmtId="0" fontId="51" fillId="0" borderId="66" xfId="4" applyFont="1" applyBorder="1" applyAlignment="1">
      <alignment horizontal="center" vertical="center"/>
    </xf>
    <xf numFmtId="0" fontId="51" fillId="0" borderId="66" xfId="4" applyFont="1" applyBorder="1">
      <alignment vertical="center"/>
    </xf>
    <xf numFmtId="0" fontId="51" fillId="0" borderId="67" xfId="4" applyFont="1" applyBorder="1">
      <alignment vertical="center"/>
    </xf>
    <xf numFmtId="0" fontId="51" fillId="0" borderId="50" xfId="4" applyFont="1" applyBorder="1">
      <alignment vertical="center"/>
    </xf>
    <xf numFmtId="0" fontId="51" fillId="0" borderId="24" xfId="4" applyFont="1" applyBorder="1" applyAlignment="1">
      <alignment horizontal="center" vertical="center"/>
    </xf>
    <xf numFmtId="0" fontId="51" fillId="0" borderId="24" xfId="4" applyFont="1" applyBorder="1">
      <alignment vertical="center"/>
    </xf>
    <xf numFmtId="0" fontId="51" fillId="0" borderId="51" xfId="4" applyFont="1" applyBorder="1">
      <alignment vertical="center"/>
    </xf>
    <xf numFmtId="0" fontId="51" fillId="0" borderId="31" xfId="4" applyFont="1" applyBorder="1">
      <alignment vertical="center"/>
    </xf>
    <xf numFmtId="0" fontId="51" fillId="0" borderId="28" xfId="4" applyFont="1" applyBorder="1">
      <alignment vertical="center"/>
    </xf>
    <xf numFmtId="0" fontId="51" fillId="0" borderId="2" xfId="4" applyFont="1" applyBorder="1">
      <alignment vertical="center"/>
    </xf>
    <xf numFmtId="0" fontId="51" fillId="0" borderId="3" xfId="4" applyFont="1" applyBorder="1" applyAlignment="1">
      <alignment horizontal="center" vertical="center"/>
    </xf>
    <xf numFmtId="0" fontId="51" fillId="0" borderId="3" xfId="4" applyFont="1" applyBorder="1">
      <alignment vertical="center"/>
    </xf>
    <xf numFmtId="0" fontId="51" fillId="0" borderId="27" xfId="4" applyFont="1" applyBorder="1">
      <alignment vertical="center"/>
    </xf>
    <xf numFmtId="0" fontId="53" fillId="0" borderId="3" xfId="4" applyFont="1" applyBorder="1">
      <alignment vertical="center"/>
    </xf>
    <xf numFmtId="0" fontId="50" fillId="0" borderId="66" xfId="4" applyFont="1" applyBorder="1" applyAlignment="1">
      <alignment vertical="center"/>
    </xf>
    <xf numFmtId="0" fontId="50" fillId="0" borderId="67" xfId="4" applyFont="1" applyBorder="1" applyAlignment="1">
      <alignment vertical="center"/>
    </xf>
    <xf numFmtId="0" fontId="51" fillId="0" borderId="80" xfId="4" applyFont="1" applyBorder="1">
      <alignment vertical="center"/>
    </xf>
    <xf numFmtId="0" fontId="51" fillId="0" borderId="81" xfId="4" applyFont="1" applyBorder="1">
      <alignment vertical="center"/>
    </xf>
    <xf numFmtId="0" fontId="51" fillId="0" borderId="82" xfId="4" applyFont="1" applyBorder="1">
      <alignment vertical="center"/>
    </xf>
    <xf numFmtId="176" fontId="50" fillId="0" borderId="81" xfId="4" applyNumberFormat="1" applyFont="1" applyBorder="1" applyAlignment="1">
      <alignment vertical="center"/>
    </xf>
    <xf numFmtId="0" fontId="50" fillId="0" borderId="82" xfId="4" applyFont="1" applyBorder="1" applyAlignment="1">
      <alignment vertical="center"/>
    </xf>
    <xf numFmtId="0" fontId="53" fillId="0" borderId="80" xfId="4" applyFont="1" applyBorder="1">
      <alignment vertical="center"/>
    </xf>
    <xf numFmtId="0" fontId="50" fillId="0" borderId="81" xfId="4" applyFont="1" applyBorder="1" applyAlignment="1">
      <alignment vertical="center"/>
    </xf>
    <xf numFmtId="0" fontId="51" fillId="0" borderId="68" xfId="4" applyFont="1" applyBorder="1">
      <alignment vertical="center"/>
    </xf>
    <xf numFmtId="0" fontId="51" fillId="0" borderId="69" xfId="4" applyFont="1" applyBorder="1">
      <alignment vertical="center"/>
    </xf>
    <xf numFmtId="176" fontId="50" fillId="0" borderId="86" xfId="4" applyNumberFormat="1" applyFont="1" applyBorder="1" applyAlignment="1">
      <alignment vertical="center"/>
    </xf>
    <xf numFmtId="0" fontId="50" fillId="0" borderId="87" xfId="4" applyFont="1" applyBorder="1" applyAlignment="1">
      <alignment vertical="center"/>
    </xf>
    <xf numFmtId="176" fontId="50" fillId="0" borderId="66" xfId="4" applyNumberFormat="1" applyFont="1" applyBorder="1" applyAlignment="1">
      <alignment vertical="center"/>
    </xf>
    <xf numFmtId="176" fontId="50" fillId="0" borderId="24" xfId="4" applyNumberFormat="1" applyFont="1" applyBorder="1" applyAlignment="1">
      <alignment vertical="center"/>
    </xf>
    <xf numFmtId="0" fontId="50" fillId="0" borderId="51" xfId="4" applyFont="1" applyBorder="1" applyAlignment="1">
      <alignment vertical="center"/>
    </xf>
    <xf numFmtId="176" fontId="50" fillId="0" borderId="84" xfId="4" applyNumberFormat="1" applyFont="1" applyBorder="1" applyAlignment="1">
      <alignment vertical="center"/>
    </xf>
    <xf numFmtId="0" fontId="50" fillId="0" borderId="88" xfId="4" applyFont="1" applyBorder="1" applyAlignment="1">
      <alignment vertical="center"/>
    </xf>
    <xf numFmtId="0" fontId="51" fillId="0" borderId="86" xfId="4" applyFont="1" applyBorder="1">
      <alignment vertical="center"/>
    </xf>
    <xf numFmtId="0" fontId="51" fillId="0" borderId="85" xfId="4" applyFont="1" applyBorder="1">
      <alignment vertical="center"/>
    </xf>
    <xf numFmtId="176" fontId="50" fillId="0" borderId="3" xfId="4" applyNumberFormat="1" applyFont="1" applyBorder="1" applyAlignment="1">
      <alignment vertical="center"/>
    </xf>
    <xf numFmtId="0" fontId="50" fillId="0" borderId="27" xfId="4" applyFont="1" applyBorder="1" applyAlignment="1">
      <alignment vertical="center"/>
    </xf>
    <xf numFmtId="0" fontId="53" fillId="0" borderId="0" xfId="4" applyFont="1" applyAlignment="1">
      <alignment horizontal="left" vertical="center"/>
    </xf>
    <xf numFmtId="0" fontId="53" fillId="0" borderId="0" xfId="4" applyFont="1">
      <alignment vertical="center"/>
    </xf>
    <xf numFmtId="0" fontId="33" fillId="0" borderId="0" xfId="4" applyFont="1">
      <alignment vertical="center"/>
    </xf>
    <xf numFmtId="0" fontId="58" fillId="0" borderId="0" xfId="4" applyFont="1" applyFill="1" applyBorder="1" applyAlignment="1">
      <alignment horizontal="left" vertical="center"/>
    </xf>
    <xf numFmtId="0" fontId="33" fillId="0" borderId="0" xfId="4" applyFont="1" applyFill="1" applyAlignment="1">
      <alignment horizontal="right" vertical="center"/>
    </xf>
    <xf numFmtId="0" fontId="59" fillId="10" borderId="1" xfId="4" applyFont="1" applyFill="1" applyBorder="1" applyAlignment="1">
      <alignment horizontal="center" vertical="center"/>
    </xf>
    <xf numFmtId="0" fontId="59" fillId="10" borderId="36" xfId="4" applyFont="1" applyFill="1" applyBorder="1" applyAlignment="1">
      <alignment horizontal="center" vertical="center"/>
    </xf>
    <xf numFmtId="0" fontId="59" fillId="10" borderId="27" xfId="4" applyFont="1" applyFill="1" applyBorder="1" applyAlignment="1">
      <alignment horizontal="center" vertical="center"/>
    </xf>
    <xf numFmtId="0" fontId="59" fillId="10" borderId="40" xfId="4" applyFont="1" applyFill="1" applyBorder="1" applyAlignment="1">
      <alignment horizontal="center" vertical="center"/>
    </xf>
    <xf numFmtId="184" fontId="33" fillId="0" borderId="1" xfId="4" applyNumberFormat="1" applyFont="1" applyBorder="1" applyAlignment="1">
      <alignment horizontal="center" vertical="center" shrinkToFit="1"/>
    </xf>
    <xf numFmtId="184" fontId="33" fillId="0" borderId="2" xfId="4" applyNumberFormat="1" applyFont="1" applyBorder="1" applyAlignment="1">
      <alignment horizontal="center" vertical="center" shrinkToFit="1"/>
    </xf>
    <xf numFmtId="184" fontId="33" fillId="0" borderId="1" xfId="10" applyNumberFormat="1" applyFont="1" applyBorder="1" applyAlignment="1">
      <alignment horizontal="right" vertical="center" shrinkToFit="1"/>
    </xf>
    <xf numFmtId="184" fontId="33" fillId="0" borderId="43" xfId="10" applyNumberFormat="1" applyFont="1" applyBorder="1" applyAlignment="1">
      <alignment horizontal="right" vertical="center" shrinkToFit="1"/>
    </xf>
    <xf numFmtId="184" fontId="33" fillId="0" borderId="27" xfId="10" applyNumberFormat="1" applyFont="1" applyBorder="1" applyAlignment="1">
      <alignment horizontal="right" vertical="center" shrinkToFit="1"/>
    </xf>
    <xf numFmtId="184" fontId="33" fillId="0" borderId="32" xfId="10" applyNumberFormat="1" applyFont="1" applyBorder="1" applyAlignment="1">
      <alignment horizontal="right" vertical="center" shrinkToFit="1"/>
    </xf>
    <xf numFmtId="184" fontId="33" fillId="0" borderId="32" xfId="10" applyNumberFormat="1" applyFont="1" applyFill="1" applyBorder="1" applyAlignment="1">
      <alignment horizontal="right" vertical="center" shrinkToFit="1"/>
    </xf>
    <xf numFmtId="184" fontId="33" fillId="0" borderId="14" xfId="4" applyNumberFormat="1" applyFont="1" applyBorder="1" applyAlignment="1">
      <alignment horizontal="center" vertical="center" shrinkToFit="1"/>
    </xf>
    <xf numFmtId="184" fontId="33" fillId="0" borderId="16" xfId="4" applyNumberFormat="1" applyFont="1" applyBorder="1" applyAlignment="1">
      <alignment horizontal="center" vertical="center" shrinkToFit="1"/>
    </xf>
    <xf numFmtId="184" fontId="33" fillId="0" borderId="14" xfId="10" applyNumberFormat="1" applyFont="1" applyBorder="1" applyAlignment="1">
      <alignment horizontal="right" vertical="center" shrinkToFit="1"/>
    </xf>
    <xf numFmtId="184" fontId="33" fillId="0" borderId="89" xfId="10" applyNumberFormat="1" applyFont="1" applyBorder="1" applyAlignment="1">
      <alignment horizontal="right" vertical="center" shrinkToFit="1"/>
    </xf>
    <xf numFmtId="184" fontId="33" fillId="0" borderId="90" xfId="10" applyNumberFormat="1" applyFont="1" applyBorder="1" applyAlignment="1">
      <alignment horizontal="right" vertical="center" shrinkToFit="1"/>
    </xf>
    <xf numFmtId="184" fontId="33" fillId="0" borderId="91" xfId="10" applyNumberFormat="1" applyFont="1" applyBorder="1" applyAlignment="1">
      <alignment horizontal="right" vertical="center" shrinkToFit="1"/>
    </xf>
    <xf numFmtId="184" fontId="33" fillId="0" borderId="91" xfId="10" applyNumberFormat="1" applyFont="1" applyFill="1" applyBorder="1" applyAlignment="1">
      <alignment horizontal="right" vertical="center" shrinkToFit="1"/>
    </xf>
    <xf numFmtId="184" fontId="33" fillId="0" borderId="92" xfId="10" applyNumberFormat="1" applyFont="1" applyBorder="1" applyAlignment="1">
      <alignment horizontal="right" vertical="center" shrinkToFit="1"/>
    </xf>
    <xf numFmtId="184" fontId="33" fillId="0" borderId="39" xfId="10" applyNumberFormat="1" applyFont="1" applyBorder="1" applyAlignment="1">
      <alignment horizontal="right" vertical="center" shrinkToFit="1"/>
    </xf>
    <xf numFmtId="184" fontId="33" fillId="0" borderId="93" xfId="10" applyNumberFormat="1" applyFont="1" applyBorder="1" applyAlignment="1">
      <alignment horizontal="right" vertical="center" shrinkToFit="1"/>
    </xf>
    <xf numFmtId="184" fontId="33" fillId="0" borderId="94" xfId="10" applyNumberFormat="1" applyFont="1" applyBorder="1" applyAlignment="1">
      <alignment horizontal="right" vertical="center" shrinkToFit="1"/>
    </xf>
    <xf numFmtId="184" fontId="33" fillId="0" borderId="95" xfId="10" applyNumberFormat="1" applyFont="1" applyBorder="1" applyAlignment="1">
      <alignment horizontal="right" vertical="center" shrinkToFit="1"/>
    </xf>
    <xf numFmtId="0" fontId="60" fillId="0" borderId="0" xfId="4" applyFont="1">
      <alignment vertical="center"/>
    </xf>
    <xf numFmtId="0" fontId="59" fillId="0" borderId="0" xfId="4" applyFont="1" applyAlignment="1">
      <alignment horizontal="center" vertical="center" shrinkToFit="1"/>
    </xf>
    <xf numFmtId="0" fontId="59" fillId="0" borderId="0" xfId="4" applyFont="1">
      <alignment vertical="center"/>
    </xf>
    <xf numFmtId="0" fontId="33" fillId="0" borderId="0" xfId="4" applyFont="1" applyFill="1">
      <alignment vertical="center"/>
    </xf>
    <xf numFmtId="0" fontId="59" fillId="0" borderId="0" xfId="4" applyFont="1" applyFill="1" applyAlignment="1">
      <alignment horizontal="center" vertical="center" shrinkToFit="1"/>
    </xf>
    <xf numFmtId="0" fontId="60" fillId="0" borderId="0" xfId="4" applyFont="1" applyFill="1">
      <alignment vertical="center"/>
    </xf>
    <xf numFmtId="0" fontId="61" fillId="0" borderId="0" xfId="4" applyFont="1" applyFill="1">
      <alignment vertical="center"/>
    </xf>
    <xf numFmtId="0" fontId="62" fillId="0" borderId="0" xfId="4" applyFont="1" applyFill="1">
      <alignment vertical="center"/>
    </xf>
    <xf numFmtId="0" fontId="7" fillId="0" borderId="0" xfId="4" applyFont="1" applyFill="1">
      <alignment vertical="center"/>
    </xf>
    <xf numFmtId="0" fontId="59" fillId="0" borderId="0" xfId="4" applyFont="1" applyFill="1" applyAlignment="1">
      <alignment horizontal="center" vertical="center"/>
    </xf>
    <xf numFmtId="0" fontId="59" fillId="0" borderId="0" xfId="4" applyFont="1" applyFill="1" applyAlignment="1">
      <alignment horizontal="left" vertical="center"/>
    </xf>
    <xf numFmtId="0" fontId="61" fillId="0" borderId="26" xfId="4" applyFont="1" applyFill="1" applyBorder="1" applyAlignment="1">
      <alignment horizontal="left" vertical="center"/>
    </xf>
    <xf numFmtId="0" fontId="64" fillId="7" borderId="102" xfId="4" applyFont="1" applyFill="1" applyBorder="1" applyAlignment="1">
      <alignment horizontal="left" vertical="center"/>
    </xf>
    <xf numFmtId="0" fontId="62" fillId="7" borderId="103" xfId="4" applyFont="1" applyFill="1" applyBorder="1" applyAlignment="1">
      <alignment vertical="center"/>
    </xf>
    <xf numFmtId="0" fontId="62" fillId="7" borderId="103" xfId="4" applyFont="1" applyFill="1" applyBorder="1" applyAlignment="1">
      <alignment horizontal="center" vertical="center"/>
    </xf>
    <xf numFmtId="0" fontId="62" fillId="0" borderId="103" xfId="4" applyFont="1" applyFill="1" applyBorder="1">
      <alignment vertical="center"/>
    </xf>
    <xf numFmtId="0" fontId="64" fillId="7" borderId="105" xfId="4" applyFont="1" applyFill="1" applyBorder="1" applyAlignment="1">
      <alignment vertical="center"/>
    </xf>
    <xf numFmtId="0" fontId="64" fillId="7" borderId="0" xfId="4" applyFont="1" applyFill="1" applyBorder="1" applyAlignment="1">
      <alignment vertical="center"/>
    </xf>
    <xf numFmtId="0" fontId="64" fillId="0" borderId="0" xfId="4" applyFont="1" applyFill="1" applyBorder="1" applyAlignment="1">
      <alignment vertical="center"/>
    </xf>
    <xf numFmtId="0" fontId="64" fillId="7" borderId="0" xfId="4" applyFont="1" applyFill="1" applyBorder="1" applyAlignment="1">
      <alignment horizontal="center" vertical="center"/>
    </xf>
    <xf numFmtId="0" fontId="62" fillId="7" borderId="0" xfId="4" applyFont="1" applyFill="1" applyBorder="1" applyAlignment="1">
      <alignment horizontal="center" vertical="center"/>
    </xf>
    <xf numFmtId="0" fontId="62" fillId="0" borderId="0" xfId="4" applyFont="1" applyFill="1" applyBorder="1" applyAlignment="1">
      <alignment vertical="center"/>
    </xf>
    <xf numFmtId="0" fontId="64" fillId="0" borderId="105" xfId="4" applyFont="1" applyFill="1" applyBorder="1">
      <alignment vertical="center"/>
    </xf>
    <xf numFmtId="0" fontId="62" fillId="7" borderId="0" xfId="4" applyFont="1" applyFill="1" applyBorder="1">
      <alignment vertical="center"/>
    </xf>
    <xf numFmtId="0" fontId="62" fillId="0" borderId="0" xfId="4" applyFont="1" applyFill="1" applyBorder="1">
      <alignment vertical="center"/>
    </xf>
    <xf numFmtId="0" fontId="64" fillId="0" borderId="107" xfId="4" applyFont="1" applyFill="1" applyBorder="1">
      <alignment vertical="center"/>
    </xf>
    <xf numFmtId="0" fontId="62" fillId="0" borderId="108" xfId="4" applyFont="1" applyFill="1" applyBorder="1">
      <alignment vertical="center"/>
    </xf>
    <xf numFmtId="0" fontId="14" fillId="7" borderId="1" xfId="0" applyFont="1" applyFill="1" applyBorder="1"/>
    <xf numFmtId="0" fontId="68" fillId="7" borderId="1" xfId="0" applyFont="1" applyFill="1" applyBorder="1" applyAlignment="1">
      <alignment horizontal="left" vertical="center" wrapText="1"/>
    </xf>
    <xf numFmtId="0" fontId="14" fillId="7" borderId="1" xfId="0" applyFont="1" applyFill="1" applyBorder="1" applyAlignment="1">
      <alignment horizontal="center" vertical="center" shrinkToFit="1"/>
    </xf>
    <xf numFmtId="0" fontId="22" fillId="0" borderId="0" xfId="7" applyFont="1" applyAlignment="1">
      <alignment vertical="center" wrapText="1"/>
    </xf>
    <xf numFmtId="0" fontId="22" fillId="0" borderId="0" xfId="7" applyFont="1" applyAlignment="1">
      <alignment vertical="center"/>
    </xf>
    <xf numFmtId="179" fontId="22" fillId="0" borderId="0" xfId="7" applyNumberFormat="1" applyFont="1" applyBorder="1" applyAlignment="1">
      <alignment vertical="center"/>
    </xf>
    <xf numFmtId="0" fontId="22" fillId="0" borderId="0" xfId="7" applyFont="1" applyBorder="1" applyAlignment="1">
      <alignment vertical="center"/>
    </xf>
    <xf numFmtId="0" fontId="16" fillId="0" borderId="1" xfId="0" applyFont="1" applyBorder="1" applyAlignment="1">
      <alignment horizontal="center" vertical="center" shrinkToFit="1"/>
    </xf>
    <xf numFmtId="0" fontId="16" fillId="0" borderId="1" xfId="0" applyFont="1" applyFill="1" applyBorder="1" applyAlignment="1">
      <alignment horizontal="center" vertical="center" shrinkToFit="1"/>
    </xf>
    <xf numFmtId="0" fontId="72" fillId="0" borderId="0" xfId="11" applyFont="1" applyAlignment="1">
      <alignment vertical="center"/>
    </xf>
    <xf numFmtId="0" fontId="32" fillId="0" borderId="0" xfId="11" applyFont="1" applyAlignment="1">
      <alignment horizontal="right" vertical="center" wrapText="1"/>
    </xf>
    <xf numFmtId="0" fontId="73" fillId="0" borderId="0" xfId="12" applyAlignment="1">
      <alignment horizontal="center" vertical="center" wrapText="1"/>
    </xf>
    <xf numFmtId="0" fontId="74" fillId="0" borderId="0" xfId="11" applyFont="1" applyAlignment="1">
      <alignment horizontal="center" vertical="center" wrapText="1"/>
    </xf>
    <xf numFmtId="0" fontId="39" fillId="0" borderId="0" xfId="11" applyFont="1" applyAlignment="1">
      <alignment vertical="top" wrapText="1"/>
    </xf>
    <xf numFmtId="186" fontId="72" fillId="0" borderId="0" xfId="11" applyNumberFormat="1" applyFont="1" applyAlignment="1">
      <alignment vertical="center"/>
    </xf>
    <xf numFmtId="58" fontId="72" fillId="0" borderId="0" xfId="11" applyNumberFormat="1" applyFont="1" applyAlignment="1">
      <alignment vertical="center"/>
    </xf>
    <xf numFmtId="0" fontId="32" fillId="6" borderId="110" xfId="11" applyFont="1" applyFill="1" applyBorder="1" applyAlignment="1">
      <alignment horizontal="center" vertical="center" shrinkToFit="1"/>
    </xf>
    <xf numFmtId="0" fontId="32" fillId="12" borderId="1" xfId="11" applyFont="1" applyFill="1" applyBorder="1" applyAlignment="1">
      <alignment vertical="center" wrapText="1"/>
    </xf>
    <xf numFmtId="0" fontId="75" fillId="12" borderId="3" xfId="0" applyFont="1" applyFill="1" applyBorder="1" applyAlignment="1">
      <alignment vertical="center" wrapText="1"/>
    </xf>
    <xf numFmtId="0" fontId="32" fillId="0" borderId="110" xfId="11" applyFont="1" applyBorder="1" applyAlignment="1">
      <alignment horizontal="center" vertical="center" shrinkToFit="1"/>
    </xf>
    <xf numFmtId="0" fontId="32" fillId="12" borderId="1" xfId="11" applyFont="1" applyFill="1" applyBorder="1" applyAlignment="1">
      <alignment horizontal="left" vertical="center" wrapText="1"/>
    </xf>
    <xf numFmtId="0" fontId="75" fillId="12" borderId="3" xfId="0" applyFont="1" applyFill="1" applyBorder="1" applyAlignment="1">
      <alignment horizontal="left" vertical="center" wrapText="1"/>
    </xf>
    <xf numFmtId="186" fontId="32" fillId="0" borderId="110" xfId="11" applyNumberFormat="1" applyFont="1" applyBorder="1" applyAlignment="1">
      <alignment horizontal="center" vertical="center" shrinkToFit="1"/>
    </xf>
    <xf numFmtId="0" fontId="75" fillId="12" borderId="2" xfId="0" applyFont="1" applyFill="1" applyBorder="1" applyAlignment="1">
      <alignment horizontal="left" vertical="center" wrapText="1"/>
    </xf>
    <xf numFmtId="0" fontId="75" fillId="12" borderId="1" xfId="11" applyFont="1" applyFill="1" applyBorder="1" applyAlignment="1">
      <alignment horizontal="left" vertical="center" wrapText="1"/>
    </xf>
    <xf numFmtId="0" fontId="76" fillId="0" borderId="0" xfId="11" applyFont="1" applyAlignment="1">
      <alignment vertical="center"/>
    </xf>
    <xf numFmtId="0" fontId="39" fillId="0" borderId="0" xfId="11" applyFont="1" applyAlignment="1">
      <alignment horizontal="left" vertical="center" wrapText="1"/>
    </xf>
    <xf numFmtId="0" fontId="39" fillId="0" borderId="0" xfId="11" applyFont="1" applyAlignment="1">
      <alignment horizontal="center" vertical="center"/>
    </xf>
    <xf numFmtId="0" fontId="39" fillId="12" borderId="1" xfId="11" applyFont="1" applyFill="1" applyBorder="1" applyAlignment="1">
      <alignment vertical="center" wrapText="1"/>
    </xf>
    <xf numFmtId="0" fontId="39" fillId="0" borderId="1" xfId="11" applyFont="1" applyBorder="1" applyAlignment="1">
      <alignment horizontal="center" vertical="center" wrapText="1"/>
    </xf>
    <xf numFmtId="0" fontId="39" fillId="0" borderId="0" xfId="11" applyFont="1" applyBorder="1" applyAlignment="1">
      <alignment vertical="center" wrapText="1"/>
    </xf>
    <xf numFmtId="0" fontId="39" fillId="12" borderId="1" xfId="11" applyFont="1" applyFill="1" applyBorder="1" applyAlignment="1">
      <alignment horizontal="left" vertical="center" wrapText="1"/>
    </xf>
    <xf numFmtId="58" fontId="39" fillId="0" borderId="1" xfId="11" applyNumberFormat="1" applyFont="1" applyBorder="1" applyAlignment="1">
      <alignment horizontal="center" vertical="center" wrapText="1"/>
    </xf>
    <xf numFmtId="0" fontId="72" fillId="0" borderId="0" xfId="11" applyFont="1" applyAlignment="1">
      <alignment horizontal="center" vertical="center"/>
    </xf>
    <xf numFmtId="0" fontId="10" fillId="0" borderId="1" xfId="1" applyFont="1" applyBorder="1" applyAlignment="1">
      <alignment horizontal="center" vertical="center"/>
    </xf>
    <xf numFmtId="0" fontId="32" fillId="12" borderId="2" xfId="11" applyFont="1" applyFill="1" applyBorder="1" applyAlignment="1">
      <alignment horizontal="left" vertical="center" wrapText="1"/>
    </xf>
    <xf numFmtId="0" fontId="32" fillId="12" borderId="3" xfId="11" applyFont="1" applyFill="1" applyBorder="1" applyAlignment="1">
      <alignment horizontal="left" vertical="center" wrapText="1"/>
    </xf>
    <xf numFmtId="0" fontId="2" fillId="0" borderId="0" xfId="0" applyFont="1" applyAlignment="1">
      <alignment vertical="center"/>
    </xf>
    <xf numFmtId="0" fontId="22" fillId="0" borderId="4" xfId="0" applyFont="1" applyBorder="1" applyAlignment="1">
      <alignment horizontal="center" vertical="center"/>
    </xf>
    <xf numFmtId="0" fontId="22" fillId="0" borderId="2" xfId="0" applyFont="1" applyBorder="1" applyAlignment="1">
      <alignment horizontal="center" vertical="center"/>
    </xf>
    <xf numFmtId="0" fontId="22" fillId="0" borderId="11" xfId="0" applyFont="1" applyBorder="1" applyAlignment="1">
      <alignment vertical="center"/>
    </xf>
    <xf numFmtId="0" fontId="22" fillId="0" borderId="3" xfId="0" applyFont="1" applyBorder="1" applyAlignment="1">
      <alignment vertical="center"/>
    </xf>
    <xf numFmtId="0" fontId="22" fillId="0" borderId="2" xfId="0" applyFont="1" applyBorder="1" applyAlignment="1">
      <alignment vertical="center"/>
    </xf>
    <xf numFmtId="0" fontId="22" fillId="0" borderId="25" xfId="0" applyFont="1" applyBorder="1" applyAlignment="1">
      <alignment horizontal="center" vertical="center"/>
    </xf>
    <xf numFmtId="0" fontId="22" fillId="0" borderId="50" xfId="0" applyFont="1" applyBorder="1" applyAlignment="1">
      <alignment horizontal="center" vertical="center"/>
    </xf>
    <xf numFmtId="0" fontId="22" fillId="0" borderId="52" xfId="0" applyFont="1" applyBorder="1" applyAlignment="1">
      <alignment horizontal="center" vertical="center"/>
    </xf>
    <xf numFmtId="0" fontId="22" fillId="0" borderId="1" xfId="0" applyFont="1" applyBorder="1" applyAlignment="1">
      <alignment horizontal="center" vertical="center"/>
    </xf>
    <xf numFmtId="0" fontId="22" fillId="0" borderId="111" xfId="0" applyFont="1" applyBorder="1" applyAlignment="1">
      <alignment horizontal="center" vertical="center"/>
    </xf>
    <xf numFmtId="0" fontId="22" fillId="0" borderId="29" xfId="0" applyFont="1" applyBorder="1" applyAlignment="1">
      <alignment horizontal="center" vertical="center"/>
    </xf>
    <xf numFmtId="0" fontId="22" fillId="0" borderId="112" xfId="0" applyFont="1" applyBorder="1" applyAlignment="1">
      <alignment horizontal="center" vertical="center"/>
    </xf>
    <xf numFmtId="49" fontId="22" fillId="0" borderId="28" xfId="0" applyNumberFormat="1" applyFont="1" applyBorder="1" applyAlignment="1">
      <alignment horizontal="center" vertical="center"/>
    </xf>
    <xf numFmtId="0" fontId="22" fillId="0" borderId="26" xfId="0" applyFont="1" applyBorder="1" applyAlignment="1">
      <alignment horizontal="center" vertical="center"/>
    </xf>
    <xf numFmtId="0" fontId="22" fillId="0" borderId="13" xfId="0" applyFont="1" applyBorder="1" applyAlignment="1">
      <alignment vertical="center"/>
    </xf>
    <xf numFmtId="0" fontId="22" fillId="0" borderId="31" xfId="0" applyFont="1" applyBorder="1" applyAlignment="1">
      <alignment vertical="center"/>
    </xf>
    <xf numFmtId="0" fontId="22" fillId="0" borderId="26" xfId="0" applyFont="1" applyBorder="1" applyAlignment="1">
      <alignment vertical="center"/>
    </xf>
    <xf numFmtId="0" fontId="22" fillId="0" borderId="13" xfId="0" applyFont="1" applyBorder="1" applyAlignment="1">
      <alignment horizontal="center" vertical="center"/>
    </xf>
    <xf numFmtId="0" fontId="22" fillId="0" borderId="31" xfId="0" applyFont="1" applyBorder="1" applyAlignment="1">
      <alignment horizontal="center" vertical="center"/>
    </xf>
    <xf numFmtId="0" fontId="22" fillId="0" borderId="113" xfId="0" applyFont="1" applyBorder="1" applyAlignment="1">
      <alignment horizontal="center" vertical="center"/>
    </xf>
    <xf numFmtId="38" fontId="22" fillId="0" borderId="94" xfId="13" applyFont="1" applyBorder="1" applyAlignment="1">
      <alignment horizontal="center" vertical="center"/>
    </xf>
    <xf numFmtId="0" fontId="22" fillId="0" borderId="7" xfId="0" applyFont="1" applyBorder="1" applyAlignment="1">
      <alignment horizontal="center" vertical="center"/>
    </xf>
    <xf numFmtId="56" fontId="22" fillId="3" borderId="7" xfId="0" applyNumberFormat="1" applyFont="1" applyFill="1" applyBorder="1" applyAlignment="1">
      <alignment horizontal="center" vertical="center"/>
    </xf>
    <xf numFmtId="0" fontId="22" fillId="0" borderId="114" xfId="0" applyFont="1" applyFill="1" applyBorder="1" applyAlignment="1">
      <alignment horizontal="center" vertical="center"/>
    </xf>
    <xf numFmtId="0" fontId="22" fillId="3" borderId="53" xfId="0" applyFont="1" applyFill="1" applyBorder="1" applyAlignment="1">
      <alignment horizontal="center" vertical="center"/>
    </xf>
    <xf numFmtId="0" fontId="22" fillId="3" borderId="33" xfId="0" applyFont="1" applyFill="1" applyBorder="1" applyAlignment="1">
      <alignment horizontal="center" vertical="center"/>
    </xf>
    <xf numFmtId="0" fontId="22" fillId="0" borderId="33" xfId="0" applyFont="1" applyBorder="1" applyAlignment="1">
      <alignment horizontal="center" vertical="center"/>
    </xf>
    <xf numFmtId="0" fontId="22" fillId="0" borderId="114" xfId="0" applyFont="1" applyBorder="1" applyAlignment="1">
      <alignment horizontal="center" vertical="center"/>
    </xf>
    <xf numFmtId="0" fontId="22" fillId="0" borderId="53" xfId="0" applyFont="1" applyBorder="1" applyAlignment="1">
      <alignment horizontal="center" vertical="center"/>
    </xf>
    <xf numFmtId="0" fontId="22" fillId="0" borderId="36" xfId="0" applyFont="1" applyBorder="1" applyAlignment="1">
      <alignment horizontal="center" vertical="center"/>
    </xf>
    <xf numFmtId="38" fontId="22" fillId="0" borderId="40" xfId="13" applyFont="1" applyBorder="1">
      <alignment vertical="center"/>
    </xf>
    <xf numFmtId="56" fontId="22" fillId="3" borderId="1" xfId="0" applyNumberFormat="1" applyFont="1" applyFill="1" applyBorder="1" applyAlignment="1">
      <alignment horizontal="center" vertical="center"/>
    </xf>
    <xf numFmtId="0" fontId="22" fillId="0" borderId="2" xfId="0" applyFont="1" applyFill="1" applyBorder="1" applyAlignment="1">
      <alignment horizontal="center" vertical="center"/>
    </xf>
    <xf numFmtId="0" fontId="22" fillId="0" borderId="11" xfId="0" applyFont="1" applyBorder="1" applyAlignment="1">
      <alignment horizontal="center" vertical="center"/>
    </xf>
    <xf numFmtId="0" fontId="22" fillId="3" borderId="1" xfId="0" applyFont="1" applyFill="1" applyBorder="1" applyAlignment="1">
      <alignment horizontal="center" vertical="center"/>
    </xf>
    <xf numFmtId="0" fontId="22" fillId="0" borderId="43" xfId="0" applyFont="1" applyBorder="1" applyAlignment="1">
      <alignment horizontal="center" vertical="center"/>
    </xf>
    <xf numFmtId="38" fontId="22" fillId="0" borderId="27" xfId="13" applyFont="1" applyBorder="1">
      <alignment vertical="center"/>
    </xf>
    <xf numFmtId="56" fontId="22" fillId="3" borderId="4" xfId="0" applyNumberFormat="1" applyFont="1" applyFill="1" applyBorder="1" applyAlignment="1">
      <alignment horizontal="center" vertical="center"/>
    </xf>
    <xf numFmtId="0" fontId="22" fillId="0" borderId="26" xfId="0" applyFont="1" applyFill="1" applyBorder="1" applyAlignment="1">
      <alignment horizontal="center" vertical="center"/>
    </xf>
    <xf numFmtId="0" fontId="22" fillId="3" borderId="4" xfId="0" applyFont="1" applyFill="1" applyBorder="1" applyAlignment="1">
      <alignment horizontal="center" vertical="center"/>
    </xf>
    <xf numFmtId="38" fontId="22" fillId="0" borderId="28" xfId="13" applyFont="1" applyBorder="1">
      <alignment vertical="center"/>
    </xf>
    <xf numFmtId="0" fontId="22" fillId="3" borderId="26" xfId="0" applyFont="1" applyFill="1" applyBorder="1" applyAlignment="1">
      <alignment horizontal="center" vertical="center"/>
    </xf>
    <xf numFmtId="56" fontId="22" fillId="12" borderId="9" xfId="0" applyNumberFormat="1" applyFont="1" applyFill="1" applyBorder="1" applyAlignment="1">
      <alignment horizontal="center" vertical="center"/>
    </xf>
    <xf numFmtId="0" fontId="22" fillId="0" borderId="9" xfId="0" applyFont="1" applyFill="1" applyBorder="1" applyAlignment="1">
      <alignment horizontal="center" vertical="center"/>
    </xf>
    <xf numFmtId="0" fontId="22" fillId="0" borderId="40" xfId="0" applyFont="1" applyBorder="1" applyAlignment="1">
      <alignment horizontal="center" vertical="center"/>
    </xf>
    <xf numFmtId="0" fontId="22" fillId="0" borderId="8" xfId="0" applyFont="1" applyBorder="1" applyAlignment="1">
      <alignment horizontal="center" vertical="center"/>
    </xf>
    <xf numFmtId="0" fontId="22" fillId="0" borderId="47" xfId="0" applyFont="1" applyBorder="1" applyAlignment="1">
      <alignment horizontal="center" vertical="center"/>
    </xf>
    <xf numFmtId="0" fontId="22" fillId="0" borderId="6" xfId="0" applyFont="1" applyBorder="1" applyAlignment="1">
      <alignment horizontal="center" vertical="center"/>
    </xf>
    <xf numFmtId="0" fontId="22" fillId="12" borderId="7" xfId="0" applyFont="1" applyFill="1" applyBorder="1" applyAlignment="1">
      <alignment horizontal="center" vertical="center"/>
    </xf>
    <xf numFmtId="38" fontId="22" fillId="0" borderId="8" xfId="13" applyFont="1" applyBorder="1">
      <alignment vertical="center"/>
    </xf>
    <xf numFmtId="56" fontId="22" fillId="12" borderId="50" xfId="0" applyNumberFormat="1" applyFont="1" applyFill="1" applyBorder="1" applyAlignment="1">
      <alignment horizontal="center" vertical="center"/>
    </xf>
    <xf numFmtId="0" fontId="22" fillId="0" borderId="32" xfId="0" applyFont="1" applyBorder="1" applyAlignment="1">
      <alignment horizontal="center" vertical="center"/>
    </xf>
    <xf numFmtId="0" fontId="22" fillId="0" borderId="27" xfId="0" applyFont="1" applyBorder="1" applyAlignment="1">
      <alignment horizontal="center" vertical="center"/>
    </xf>
    <xf numFmtId="0" fontId="22" fillId="0" borderId="3" xfId="0" applyFont="1" applyBorder="1" applyAlignment="1">
      <alignment horizontal="center" vertical="center"/>
    </xf>
    <xf numFmtId="0" fontId="22" fillId="12" borderId="11" xfId="0" applyFont="1" applyFill="1" applyBorder="1" applyAlignment="1">
      <alignment horizontal="center" vertical="center"/>
    </xf>
    <xf numFmtId="0" fontId="22" fillId="12" borderId="1" xfId="0" applyFont="1" applyFill="1" applyBorder="1" applyAlignment="1">
      <alignment horizontal="center" vertical="center"/>
    </xf>
    <xf numFmtId="0" fontId="22" fillId="0" borderId="1" xfId="0" applyFont="1" applyFill="1" applyBorder="1" applyAlignment="1">
      <alignment horizontal="center" vertical="center"/>
    </xf>
    <xf numFmtId="56" fontId="22" fillId="12" borderId="48" xfId="0" applyNumberFormat="1" applyFont="1" applyFill="1" applyBorder="1" applyAlignment="1">
      <alignment horizontal="center" vertical="center"/>
    </xf>
    <xf numFmtId="0" fontId="22" fillId="0" borderId="30" xfId="0" applyFont="1" applyBorder="1" applyAlignment="1">
      <alignment horizontal="center" vertical="center"/>
    </xf>
    <xf numFmtId="0" fontId="22" fillId="0" borderId="28" xfId="0" applyFont="1" applyBorder="1" applyAlignment="1">
      <alignment horizontal="center" vertical="center"/>
    </xf>
    <xf numFmtId="0" fontId="22" fillId="12" borderId="4" xfId="0" applyFont="1" applyFill="1" applyBorder="1" applyAlignment="1">
      <alignment horizontal="center" vertical="center"/>
    </xf>
    <xf numFmtId="0" fontId="22" fillId="0" borderId="9" xfId="0" applyFont="1" applyBorder="1" applyAlignment="1">
      <alignment horizontal="left" vertical="center"/>
    </xf>
    <xf numFmtId="0" fontId="22" fillId="0" borderId="9" xfId="0" applyFont="1" applyBorder="1" applyAlignment="1">
      <alignment horizontal="center" vertical="center"/>
    </xf>
    <xf numFmtId="0" fontId="22" fillId="0" borderId="35" xfId="0" applyFont="1" applyBorder="1" applyAlignment="1">
      <alignment horizontal="center" vertical="center"/>
    </xf>
    <xf numFmtId="0" fontId="22" fillId="6" borderId="115" xfId="0" applyFont="1" applyFill="1" applyBorder="1" applyAlignment="1">
      <alignment horizontal="center" vertical="center"/>
    </xf>
    <xf numFmtId="38" fontId="22" fillId="6" borderId="115" xfId="13" applyFont="1" applyFill="1" applyBorder="1">
      <alignment vertical="center"/>
    </xf>
    <xf numFmtId="0" fontId="22" fillId="0" borderId="2" xfId="0" applyFont="1" applyBorder="1" applyAlignment="1">
      <alignment horizontal="left" vertical="center"/>
    </xf>
    <xf numFmtId="0" fontId="22" fillId="0" borderId="116" xfId="0" applyFont="1" applyBorder="1" applyAlignment="1">
      <alignment horizontal="center" vertical="center"/>
    </xf>
    <xf numFmtId="0" fontId="22" fillId="6" borderId="43" xfId="0" applyFont="1" applyFill="1" applyBorder="1" applyAlignment="1">
      <alignment horizontal="center" vertical="center"/>
    </xf>
    <xf numFmtId="38" fontId="22" fillId="6" borderId="43" xfId="13" applyFont="1" applyFill="1" applyBorder="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2" fillId="6" borderId="117" xfId="0" applyFont="1" applyFill="1" applyBorder="1" applyAlignment="1">
      <alignment horizontal="center" vertical="center"/>
    </xf>
    <xf numFmtId="38" fontId="2" fillId="6" borderId="61" xfId="0" applyNumberFormat="1" applyFont="1" applyFill="1" applyBorder="1" applyAlignment="1">
      <alignment vertical="center"/>
    </xf>
    <xf numFmtId="0" fontId="1" fillId="0" borderId="0" xfId="2" applyFont="1">
      <alignment vertical="center"/>
    </xf>
    <xf numFmtId="0" fontId="53" fillId="0" borderId="0" xfId="4" applyFont="1" applyBorder="1" applyAlignment="1">
      <alignment vertical="center"/>
    </xf>
    <xf numFmtId="0" fontId="7" fillId="0" borderId="0" xfId="4" applyBorder="1" applyAlignment="1">
      <alignment vertical="center"/>
    </xf>
    <xf numFmtId="0" fontId="54" fillId="0" borderId="0" xfId="4" applyFont="1" applyBorder="1" applyAlignment="1">
      <alignment vertical="center"/>
    </xf>
    <xf numFmtId="0" fontId="64" fillId="7" borderId="0" xfId="4" applyFont="1" applyFill="1" applyBorder="1" applyAlignment="1">
      <alignment horizontal="left" vertical="center"/>
    </xf>
    <xf numFmtId="0" fontId="64" fillId="7" borderId="105" xfId="4" applyFont="1" applyFill="1" applyBorder="1" applyAlignment="1">
      <alignment horizontal="left" vertical="center"/>
    </xf>
    <xf numFmtId="0" fontId="63" fillId="0" borderId="0" xfId="4" applyFont="1" applyFill="1" applyBorder="1" applyAlignment="1">
      <alignment horizontal="left" vertical="center" wrapText="1"/>
    </xf>
    <xf numFmtId="0" fontId="63" fillId="0" borderId="49" xfId="4" applyFont="1" applyFill="1" applyBorder="1" applyAlignment="1">
      <alignment horizontal="left" vertical="center" wrapText="1"/>
    </xf>
    <xf numFmtId="0" fontId="63" fillId="0" borderId="24" xfId="4" applyFont="1" applyFill="1" applyBorder="1" applyAlignment="1">
      <alignment horizontal="left" vertical="center" wrapText="1"/>
    </xf>
    <xf numFmtId="0" fontId="63" fillId="0" borderId="51" xfId="4" applyFont="1" applyFill="1" applyBorder="1" applyAlignment="1">
      <alignment horizontal="left" vertical="center" wrapText="1"/>
    </xf>
    <xf numFmtId="0" fontId="0" fillId="0" borderId="0" xfId="0" applyAlignment="1">
      <alignment horizontal="center" vertical="center"/>
    </xf>
    <xf numFmtId="0" fontId="15" fillId="0" borderId="24" xfId="0" applyFont="1" applyBorder="1" applyAlignment="1">
      <alignment horizontal="left" vertical="center" shrinkToFit="1"/>
    </xf>
    <xf numFmtId="0" fontId="16" fillId="2" borderId="1" xfId="0" applyFont="1" applyFill="1" applyBorder="1" applyAlignment="1">
      <alignment horizontal="left" vertical="center" shrinkToFit="1"/>
    </xf>
    <xf numFmtId="0" fontId="15" fillId="0" borderId="0" xfId="0" applyFont="1" applyBorder="1" applyAlignment="1">
      <alignment horizontal="left" vertical="center" shrinkToFit="1"/>
    </xf>
    <xf numFmtId="0" fontId="26" fillId="4" borderId="2" xfId="0" applyFont="1" applyFill="1" applyBorder="1" applyAlignment="1">
      <alignment horizontal="center" vertical="center"/>
    </xf>
    <xf numFmtId="0" fontId="26" fillId="4" borderId="27" xfId="0" applyFont="1" applyFill="1" applyBorder="1" applyAlignment="1">
      <alignment horizontal="center" vertical="center"/>
    </xf>
    <xf numFmtId="0" fontId="26" fillId="5" borderId="26" xfId="0" applyFont="1" applyFill="1" applyBorder="1" applyAlignment="1">
      <alignment horizontal="center" vertical="center"/>
    </xf>
    <xf numFmtId="0" fontId="26" fillId="5" borderId="28" xfId="0" applyFont="1" applyFill="1" applyBorder="1" applyAlignment="1">
      <alignment horizontal="center" vertical="center"/>
    </xf>
    <xf numFmtId="0" fontId="26" fillId="5" borderId="48" xfId="0" applyFont="1" applyFill="1" applyBorder="1" applyAlignment="1">
      <alignment horizontal="center" vertical="center"/>
    </xf>
    <xf numFmtId="0" fontId="26" fillId="5" borderId="49" xfId="0" applyFont="1" applyFill="1" applyBorder="1" applyAlignment="1">
      <alignment horizontal="center" vertical="center"/>
    </xf>
    <xf numFmtId="0" fontId="26" fillId="5" borderId="50" xfId="0" applyFont="1" applyFill="1" applyBorder="1" applyAlignment="1">
      <alignment horizontal="center" vertical="center"/>
    </xf>
    <xf numFmtId="0" fontId="26" fillId="5" borderId="51" xfId="0" applyFont="1" applyFill="1" applyBorder="1" applyAlignment="1">
      <alignment horizontal="center" vertical="center"/>
    </xf>
    <xf numFmtId="0" fontId="52" fillId="0" borderId="0" xfId="4" applyFont="1" applyAlignment="1">
      <alignment horizontal="center" vertical="center" shrinkToFit="1"/>
    </xf>
    <xf numFmtId="0" fontId="51" fillId="0" borderId="4" xfId="4" applyFont="1" applyBorder="1" applyAlignment="1">
      <alignment horizontal="center" vertical="center" textRotation="255"/>
    </xf>
    <xf numFmtId="0" fontId="51" fillId="0" borderId="25" xfId="4" applyFont="1" applyBorder="1" applyAlignment="1">
      <alignment horizontal="center" vertical="center" textRotation="255"/>
    </xf>
    <xf numFmtId="0" fontId="51" fillId="0" borderId="29" xfId="4" applyFont="1" applyBorder="1" applyAlignment="1">
      <alignment horizontal="center" vertical="center" textRotation="255"/>
    </xf>
    <xf numFmtId="0" fontId="51" fillId="9" borderId="65" xfId="4" applyFont="1" applyFill="1" applyBorder="1" applyAlignment="1">
      <alignment vertical="center"/>
    </xf>
    <xf numFmtId="0" fontId="51" fillId="9" borderId="66" xfId="4" applyFont="1" applyFill="1" applyBorder="1" applyAlignment="1">
      <alignment vertical="center"/>
    </xf>
    <xf numFmtId="0" fontId="51" fillId="9" borderId="67" xfId="4" applyFont="1" applyFill="1" applyBorder="1" applyAlignment="1">
      <alignment vertical="center"/>
    </xf>
    <xf numFmtId="0" fontId="51" fillId="9" borderId="68" xfId="4" applyFont="1" applyFill="1" applyBorder="1" applyAlignment="1">
      <alignment vertical="center"/>
    </xf>
    <xf numFmtId="0" fontId="51" fillId="9" borderId="69" xfId="4" applyFont="1" applyFill="1" applyBorder="1" applyAlignment="1">
      <alignment vertical="center"/>
    </xf>
    <xf numFmtId="0" fontId="51" fillId="9" borderId="70" xfId="4" applyFont="1" applyFill="1" applyBorder="1" applyAlignment="1">
      <alignment vertical="center"/>
    </xf>
    <xf numFmtId="0" fontId="51" fillId="0" borderId="26" xfId="4" applyFont="1" applyBorder="1" applyAlignment="1">
      <alignment vertical="center"/>
    </xf>
    <xf numFmtId="0" fontId="51" fillId="0" borderId="31" xfId="4" applyFont="1" applyBorder="1" applyAlignment="1">
      <alignment vertical="center"/>
    </xf>
    <xf numFmtId="0" fontId="51" fillId="0" borderId="28" xfId="4" applyFont="1" applyBorder="1" applyAlignment="1">
      <alignment vertical="center"/>
    </xf>
    <xf numFmtId="0" fontId="51" fillId="0" borderId="48" xfId="4" applyFont="1" applyBorder="1" applyAlignment="1">
      <alignment vertical="center"/>
    </xf>
    <xf numFmtId="0" fontId="51" fillId="0" borderId="0" xfId="4" applyFont="1" applyBorder="1" applyAlignment="1">
      <alignment vertical="center"/>
    </xf>
    <xf numFmtId="0" fontId="51" fillId="0" borderId="49" xfId="4" applyFont="1" applyBorder="1" applyAlignment="1">
      <alignment vertical="center"/>
    </xf>
    <xf numFmtId="0" fontId="51" fillId="0" borderId="50" xfId="4" applyFont="1" applyBorder="1" applyAlignment="1">
      <alignment vertical="center"/>
    </xf>
    <xf numFmtId="0" fontId="51" fillId="0" borderId="24" xfId="4" applyFont="1" applyBorder="1" applyAlignment="1">
      <alignment vertical="center"/>
    </xf>
    <xf numFmtId="0" fontId="51" fillId="0" borderId="51" xfId="4" applyFont="1" applyBorder="1" applyAlignment="1">
      <alignment vertical="center"/>
    </xf>
    <xf numFmtId="49" fontId="51" fillId="9" borderId="31" xfId="4" applyNumberFormat="1" applyFont="1" applyFill="1" applyBorder="1" applyAlignment="1">
      <alignment horizontal="center" vertical="center"/>
    </xf>
    <xf numFmtId="0" fontId="51" fillId="9" borderId="48" xfId="4" applyFont="1" applyFill="1" applyBorder="1" applyAlignment="1">
      <alignment vertical="center"/>
    </xf>
    <xf numFmtId="0" fontId="51" fillId="9" borderId="0" xfId="4" applyFont="1" applyFill="1" applyBorder="1" applyAlignment="1">
      <alignment vertical="center"/>
    </xf>
    <xf numFmtId="0" fontId="51" fillId="9" borderId="49" xfId="4" applyFont="1" applyFill="1" applyBorder="1" applyAlignment="1">
      <alignment vertical="center"/>
    </xf>
    <xf numFmtId="0" fontId="51" fillId="9" borderId="50" xfId="4" applyFont="1" applyFill="1" applyBorder="1" applyAlignment="1">
      <alignment vertical="center"/>
    </xf>
    <xf numFmtId="0" fontId="51" fillId="9" borderId="24" xfId="4" applyFont="1" applyFill="1" applyBorder="1" applyAlignment="1">
      <alignment vertical="center"/>
    </xf>
    <xf numFmtId="0" fontId="51" fillId="9" borderId="51" xfId="4" applyFont="1" applyFill="1" applyBorder="1" applyAlignment="1">
      <alignment vertical="center"/>
    </xf>
    <xf numFmtId="0" fontId="51" fillId="9" borderId="2" xfId="4" applyFont="1" applyFill="1" applyBorder="1" applyAlignment="1">
      <alignment vertical="center"/>
    </xf>
    <xf numFmtId="0" fontId="51" fillId="9" borderId="3" xfId="4" applyFont="1" applyFill="1" applyBorder="1" applyAlignment="1">
      <alignment vertical="center"/>
    </xf>
    <xf numFmtId="0" fontId="51" fillId="9" borderId="27" xfId="4" applyFont="1" applyFill="1" applyBorder="1" applyAlignment="1">
      <alignment vertical="center"/>
    </xf>
    <xf numFmtId="0" fontId="51" fillId="0" borderId="65" xfId="4" applyFont="1" applyBorder="1" applyAlignment="1">
      <alignment vertical="center"/>
    </xf>
    <xf numFmtId="0" fontId="51" fillId="0" borderId="66" xfId="4" applyFont="1" applyBorder="1" applyAlignment="1">
      <alignment vertical="center"/>
    </xf>
    <xf numFmtId="0" fontId="50" fillId="0" borderId="66" xfId="4" applyFont="1" applyBorder="1" applyAlignment="1">
      <alignment horizontal="center" vertical="center"/>
    </xf>
    <xf numFmtId="0" fontId="50" fillId="0" borderId="67" xfId="4" applyFont="1" applyBorder="1" applyAlignment="1">
      <alignment horizontal="center" vertical="center"/>
    </xf>
    <xf numFmtId="176" fontId="51" fillId="0" borderId="65" xfId="4" applyNumberFormat="1" applyFont="1" applyBorder="1" applyAlignment="1">
      <alignment vertical="center"/>
    </xf>
    <xf numFmtId="176" fontId="51" fillId="0" borderId="66" xfId="4" applyNumberFormat="1" applyFont="1" applyBorder="1" applyAlignment="1">
      <alignment vertical="center"/>
    </xf>
    <xf numFmtId="0" fontId="54" fillId="0" borderId="71" xfId="4" applyFont="1" applyBorder="1" applyAlignment="1">
      <alignment horizontal="left" vertical="center" wrapText="1"/>
    </xf>
    <xf numFmtId="0" fontId="54" fillId="0" borderId="72" xfId="4" applyFont="1" applyBorder="1" applyAlignment="1">
      <alignment horizontal="left" vertical="center"/>
    </xf>
    <xf numFmtId="0" fontId="54" fillId="0" borderId="73" xfId="4" applyFont="1" applyBorder="1" applyAlignment="1">
      <alignment horizontal="left" vertical="center"/>
    </xf>
    <xf numFmtId="0" fontId="54" fillId="0" borderId="74" xfId="4" applyFont="1" applyBorder="1" applyAlignment="1">
      <alignment horizontal="left" vertical="center" wrapText="1"/>
    </xf>
    <xf numFmtId="0" fontId="54" fillId="0" borderId="75" xfId="4" applyFont="1" applyBorder="1" applyAlignment="1">
      <alignment horizontal="left" vertical="center"/>
    </xf>
    <xf numFmtId="0" fontId="54" fillId="0" borderId="76" xfId="4" applyFont="1" applyBorder="1" applyAlignment="1">
      <alignment horizontal="left" vertical="center"/>
    </xf>
    <xf numFmtId="0" fontId="54" fillId="0" borderId="77" xfId="4" applyFont="1" applyBorder="1" applyAlignment="1">
      <alignment horizontal="left" vertical="center"/>
    </xf>
    <xf numFmtId="0" fontId="54" fillId="0" borderId="78" xfId="4" applyFont="1" applyBorder="1" applyAlignment="1">
      <alignment horizontal="left" vertical="center"/>
    </xf>
    <xf numFmtId="0" fontId="54" fillId="0" borderId="79" xfId="4" applyFont="1" applyBorder="1" applyAlignment="1">
      <alignment horizontal="left" vertical="center"/>
    </xf>
    <xf numFmtId="0" fontId="53" fillId="0" borderId="2" xfId="4" applyFont="1" applyBorder="1" applyAlignment="1">
      <alignment horizontal="center" vertical="center" wrapText="1"/>
    </xf>
    <xf numFmtId="0" fontId="53" fillId="0" borderId="3" xfId="4" applyFont="1" applyBorder="1" applyAlignment="1">
      <alignment horizontal="center" vertical="center" wrapText="1"/>
    </xf>
    <xf numFmtId="0" fontId="53" fillId="0" borderId="27" xfId="4" applyFont="1" applyBorder="1" applyAlignment="1">
      <alignment horizontal="center" vertical="center" wrapText="1"/>
    </xf>
    <xf numFmtId="0" fontId="53" fillId="0" borderId="2" xfId="4" applyFont="1" applyBorder="1" applyAlignment="1">
      <alignment horizontal="center" vertical="center" shrinkToFit="1"/>
    </xf>
    <xf numFmtId="0" fontId="53" fillId="0" borderId="3" xfId="4" applyFont="1" applyBorder="1" applyAlignment="1">
      <alignment horizontal="center" vertical="center" shrinkToFit="1"/>
    </xf>
    <xf numFmtId="0" fontId="53" fillId="0" borderId="27" xfId="4" applyFont="1" applyBorder="1" applyAlignment="1">
      <alignment horizontal="center" vertical="center" shrinkToFit="1"/>
    </xf>
    <xf numFmtId="0" fontId="51" fillId="0" borderId="80" xfId="4" applyFont="1" applyBorder="1" applyAlignment="1">
      <alignment vertical="center"/>
    </xf>
    <xf numFmtId="0" fontId="51" fillId="0" borderId="81" xfId="4" applyFont="1" applyBorder="1" applyAlignment="1">
      <alignment vertical="center"/>
    </xf>
    <xf numFmtId="0" fontId="50" fillId="0" borderId="81" xfId="4" applyFont="1" applyBorder="1" applyAlignment="1">
      <alignment horizontal="center" vertical="center"/>
    </xf>
    <xf numFmtId="0" fontId="50" fillId="0" borderId="82" xfId="4" applyFont="1" applyBorder="1" applyAlignment="1">
      <alignment horizontal="center" vertical="center"/>
    </xf>
    <xf numFmtId="176" fontId="51" fillId="0" borderId="83" xfId="4" applyNumberFormat="1" applyFont="1" applyBorder="1" applyAlignment="1">
      <alignment vertical="center"/>
    </xf>
    <xf numFmtId="176" fontId="51" fillId="0" borderId="84" xfId="4" applyNumberFormat="1" applyFont="1" applyBorder="1" applyAlignment="1">
      <alignment vertical="center"/>
    </xf>
    <xf numFmtId="176" fontId="51" fillId="0" borderId="80" xfId="4" applyNumberFormat="1" applyFont="1" applyBorder="1" applyAlignment="1">
      <alignment vertical="center"/>
    </xf>
    <xf numFmtId="176" fontId="51" fillId="0" borderId="81" xfId="4" applyNumberFormat="1" applyFont="1" applyBorder="1" applyAlignment="1">
      <alignment vertical="center"/>
    </xf>
    <xf numFmtId="0" fontId="53" fillId="0" borderId="3" xfId="4" applyFont="1" applyBorder="1" applyAlignment="1">
      <alignment horizontal="center" vertical="top" wrapText="1"/>
    </xf>
    <xf numFmtId="0" fontId="53" fillId="0" borderId="27" xfId="4" applyFont="1" applyBorder="1" applyAlignment="1">
      <alignment horizontal="center" vertical="top" wrapText="1"/>
    </xf>
    <xf numFmtId="0" fontId="53" fillId="0" borderId="3" xfId="4" applyFont="1" applyBorder="1" applyAlignment="1">
      <alignment horizontal="center" vertical="center"/>
    </xf>
    <xf numFmtId="0" fontId="53" fillId="0" borderId="27" xfId="4" applyFont="1" applyBorder="1" applyAlignment="1">
      <alignment horizontal="center" vertical="center"/>
    </xf>
    <xf numFmtId="0" fontId="51" fillId="0" borderId="68" xfId="4" applyFont="1" applyBorder="1" applyAlignment="1">
      <alignment vertical="center"/>
    </xf>
    <xf numFmtId="0" fontId="51" fillId="0" borderId="69" xfId="4" applyFont="1" applyBorder="1" applyAlignment="1">
      <alignment vertical="center"/>
    </xf>
    <xf numFmtId="0" fontId="50" fillId="0" borderId="69" xfId="4" applyFont="1" applyBorder="1" applyAlignment="1">
      <alignment horizontal="center" vertical="center"/>
    </xf>
    <xf numFmtId="0" fontId="50" fillId="0" borderId="70" xfId="4" applyFont="1" applyBorder="1" applyAlignment="1">
      <alignment horizontal="center" vertical="center"/>
    </xf>
    <xf numFmtId="176" fontId="51" fillId="0" borderId="85" xfId="4" applyNumberFormat="1" applyFont="1" applyBorder="1" applyAlignment="1">
      <alignment vertical="center"/>
    </xf>
    <xf numFmtId="176" fontId="51" fillId="0" borderId="86" xfId="4" applyNumberFormat="1" applyFont="1" applyBorder="1" applyAlignment="1">
      <alignment vertical="center"/>
    </xf>
    <xf numFmtId="0" fontId="51" fillId="0" borderId="85" xfId="4" applyFont="1" applyBorder="1" applyAlignment="1">
      <alignment vertical="center"/>
    </xf>
    <xf numFmtId="0" fontId="51" fillId="0" borderId="86" xfId="4" applyFont="1" applyBorder="1" applyAlignment="1">
      <alignment vertical="center"/>
    </xf>
    <xf numFmtId="0" fontId="50" fillId="0" borderId="86" xfId="4" applyFont="1" applyBorder="1" applyAlignment="1">
      <alignment horizontal="center" vertical="center"/>
    </xf>
    <xf numFmtId="0" fontId="50" fillId="0" borderId="87" xfId="4" applyFont="1" applyBorder="1" applyAlignment="1">
      <alignment horizontal="center" vertical="center"/>
    </xf>
    <xf numFmtId="0" fontId="50" fillId="0" borderId="0" xfId="4" applyFont="1" applyBorder="1" applyAlignment="1">
      <alignment horizontal="center" vertical="center"/>
    </xf>
    <xf numFmtId="0" fontId="50" fillId="0" borderId="49" xfId="4" applyFont="1" applyBorder="1" applyAlignment="1">
      <alignment horizontal="center" vertical="center"/>
    </xf>
    <xf numFmtId="176" fontId="51" fillId="0" borderId="50" xfId="4" applyNumberFormat="1" applyFont="1" applyBorder="1" applyAlignment="1">
      <alignment vertical="center"/>
    </xf>
    <xf numFmtId="176" fontId="51" fillId="0" borderId="24" xfId="4" applyNumberFormat="1" applyFont="1" applyBorder="1" applyAlignment="1">
      <alignment vertical="center"/>
    </xf>
    <xf numFmtId="0" fontId="50" fillId="0" borderId="24" xfId="4" applyFont="1" applyBorder="1" applyAlignment="1">
      <alignment horizontal="center" vertical="center"/>
    </xf>
    <xf numFmtId="0" fontId="50" fillId="0" borderId="51" xfId="4" applyFont="1" applyBorder="1" applyAlignment="1">
      <alignment horizontal="center" vertical="center"/>
    </xf>
    <xf numFmtId="0" fontId="51" fillId="0" borderId="4" xfId="4" applyFont="1" applyBorder="1" applyAlignment="1">
      <alignment horizontal="center" vertical="center" textRotation="255" shrinkToFit="1"/>
    </xf>
    <xf numFmtId="0" fontId="51" fillId="0" borderId="29" xfId="4" applyFont="1" applyBorder="1" applyAlignment="1">
      <alignment horizontal="center" vertical="center" textRotation="255" shrinkToFit="1"/>
    </xf>
    <xf numFmtId="0" fontId="51" fillId="0" borderId="83" xfId="4" applyFont="1" applyBorder="1" applyAlignment="1">
      <alignment vertical="center"/>
    </xf>
    <xf numFmtId="0" fontId="51" fillId="0" borderId="84" xfId="4" applyFont="1" applyBorder="1" applyAlignment="1">
      <alignment vertical="center"/>
    </xf>
    <xf numFmtId="0" fontId="50" fillId="0" borderId="84" xfId="4" applyFont="1" applyBorder="1" applyAlignment="1">
      <alignment horizontal="center" vertical="center"/>
    </xf>
    <xf numFmtId="0" fontId="50" fillId="0" borderId="88" xfId="4" applyFont="1" applyBorder="1" applyAlignment="1">
      <alignment horizontal="center" vertical="center"/>
    </xf>
    <xf numFmtId="0" fontId="51" fillId="0" borderId="80" xfId="4" applyFont="1" applyBorder="1" applyAlignment="1">
      <alignment horizontal="center" vertical="center"/>
    </xf>
    <xf numFmtId="0" fontId="51" fillId="0" borderId="81" xfId="4" applyFont="1" applyBorder="1" applyAlignment="1">
      <alignment horizontal="center" vertical="center"/>
    </xf>
    <xf numFmtId="176" fontId="51" fillId="0" borderId="80" xfId="4" applyNumberFormat="1" applyFont="1" applyBorder="1" applyAlignment="1">
      <alignment horizontal="center" vertical="center"/>
    </xf>
    <xf numFmtId="176" fontId="51" fillId="0" borderId="81" xfId="4" applyNumberFormat="1" applyFont="1" applyBorder="1" applyAlignment="1">
      <alignment horizontal="center" vertical="center"/>
    </xf>
    <xf numFmtId="176" fontId="51" fillId="0" borderId="68" xfId="4" applyNumberFormat="1" applyFont="1" applyBorder="1" applyAlignment="1">
      <alignment vertical="center"/>
    </xf>
    <xf numFmtId="176" fontId="51" fillId="0" borderId="69" xfId="4" applyNumberFormat="1" applyFont="1" applyBorder="1" applyAlignment="1">
      <alignment vertical="center"/>
    </xf>
    <xf numFmtId="176" fontId="51" fillId="0" borderId="2" xfId="4" applyNumberFormat="1" applyFont="1" applyBorder="1" applyAlignment="1">
      <alignment vertical="center"/>
    </xf>
    <xf numFmtId="176" fontId="51" fillId="0" borderId="3" xfId="4" applyNumberFormat="1" applyFont="1" applyBorder="1" applyAlignment="1">
      <alignment vertical="center"/>
    </xf>
    <xf numFmtId="0" fontId="51" fillId="0" borderId="2" xfId="4" applyFont="1" applyBorder="1" applyAlignment="1">
      <alignment horizontal="center" vertical="center"/>
    </xf>
    <xf numFmtId="0" fontId="51" fillId="0" borderId="3" xfId="4" applyFont="1" applyBorder="1" applyAlignment="1">
      <alignment horizontal="center" vertical="center"/>
    </xf>
    <xf numFmtId="0" fontId="51" fillId="0" borderId="27" xfId="4" applyFont="1" applyBorder="1" applyAlignment="1">
      <alignment horizontal="center" vertical="center"/>
    </xf>
    <xf numFmtId="176" fontId="50" fillId="0" borderId="2" xfId="4" applyNumberFormat="1" applyFont="1" applyBorder="1" applyAlignment="1">
      <alignment vertical="center"/>
    </xf>
    <xf numFmtId="176" fontId="50" fillId="0" borderId="3" xfId="4" applyNumberFormat="1" applyFont="1" applyBorder="1" applyAlignment="1">
      <alignment vertical="center"/>
    </xf>
    <xf numFmtId="0" fontId="53" fillId="0" borderId="31" xfId="4" applyFont="1" applyBorder="1" applyAlignment="1">
      <alignment vertical="center"/>
    </xf>
    <xf numFmtId="0" fontId="7" fillId="0" borderId="31" xfId="4" applyBorder="1" applyAlignment="1">
      <alignment vertical="center"/>
    </xf>
    <xf numFmtId="0" fontId="51" fillId="0" borderId="2" xfId="4" applyFont="1" applyBorder="1" applyAlignment="1">
      <alignment vertical="center"/>
    </xf>
    <xf numFmtId="0" fontId="51" fillId="0" borderId="3" xfId="4" applyFont="1" applyBorder="1" applyAlignment="1">
      <alignment vertical="center"/>
    </xf>
    <xf numFmtId="0" fontId="50" fillId="0" borderId="3" xfId="4" applyFont="1" applyBorder="1" applyAlignment="1">
      <alignment horizontal="center" vertical="center"/>
    </xf>
    <xf numFmtId="0" fontId="50" fillId="0" borderId="27" xfId="4" applyFont="1" applyBorder="1" applyAlignment="1">
      <alignment horizontal="center" vertical="center"/>
    </xf>
    <xf numFmtId="0" fontId="59" fillId="10" borderId="40" xfId="4" applyFont="1" applyFill="1" applyBorder="1" applyAlignment="1">
      <alignment horizontal="center" vertical="center"/>
    </xf>
    <xf numFmtId="0" fontId="59" fillId="10" borderId="32" xfId="4" applyFont="1" applyFill="1" applyBorder="1" applyAlignment="1">
      <alignment horizontal="center" vertical="center"/>
    </xf>
    <xf numFmtId="184" fontId="33" fillId="0" borderId="50" xfId="4" applyNumberFormat="1" applyFont="1" applyBorder="1" applyAlignment="1">
      <alignment horizontal="center" vertical="center" shrinkToFit="1"/>
    </xf>
    <xf numFmtId="184" fontId="33" fillId="0" borderId="24" xfId="4" applyNumberFormat="1" applyFont="1" applyBorder="1" applyAlignment="1">
      <alignment horizontal="center" vertical="center" shrinkToFit="1"/>
    </xf>
    <xf numFmtId="0" fontId="61" fillId="0" borderId="0" xfId="4" applyFont="1" applyFill="1" applyAlignment="1">
      <alignment vertical="center" wrapText="1"/>
    </xf>
    <xf numFmtId="0" fontId="62" fillId="0" borderId="0" xfId="4" applyFont="1" applyAlignment="1">
      <alignment vertical="center" wrapText="1"/>
    </xf>
    <xf numFmtId="0" fontId="33" fillId="10" borderId="1" xfId="4" applyFont="1" applyFill="1" applyBorder="1" applyAlignment="1">
      <alignment horizontal="center" vertical="center" shrinkToFit="1"/>
    </xf>
    <xf numFmtId="0" fontId="59" fillId="10" borderId="1" xfId="4" applyFont="1" applyFill="1" applyBorder="1" applyAlignment="1">
      <alignment horizontal="center" vertical="center" wrapText="1"/>
    </xf>
    <xf numFmtId="0" fontId="59" fillId="10" borderId="2" xfId="4" applyFont="1" applyFill="1" applyBorder="1" applyAlignment="1">
      <alignment horizontal="center" vertical="center"/>
    </xf>
    <xf numFmtId="0" fontId="59" fillId="10" borderId="1" xfId="4" applyFont="1" applyFill="1" applyBorder="1" applyAlignment="1">
      <alignment horizontal="center" vertical="center"/>
    </xf>
    <xf numFmtId="0" fontId="59" fillId="10" borderId="1" xfId="4" applyFont="1" applyFill="1" applyBorder="1" applyAlignment="1">
      <alignment horizontal="center" vertical="center" shrinkToFit="1"/>
    </xf>
    <xf numFmtId="0" fontId="59" fillId="10" borderId="4" xfId="4" applyFont="1" applyFill="1" applyBorder="1" applyAlignment="1">
      <alignment horizontal="center" vertical="center" shrinkToFit="1"/>
    </xf>
    <xf numFmtId="0" fontId="63" fillId="0" borderId="0" xfId="4" applyFont="1" applyFill="1" applyBorder="1" applyAlignment="1">
      <alignment horizontal="left" vertical="center" wrapText="1"/>
    </xf>
    <xf numFmtId="0" fontId="63" fillId="0" borderId="49" xfId="4" applyFont="1" applyFill="1" applyBorder="1" applyAlignment="1">
      <alignment horizontal="left" vertical="center" wrapText="1"/>
    </xf>
    <xf numFmtId="0" fontId="63" fillId="0" borderId="24" xfId="4" applyFont="1" applyFill="1" applyBorder="1" applyAlignment="1">
      <alignment horizontal="left" vertical="center" wrapText="1"/>
    </xf>
    <xf numFmtId="0" fontId="63" fillId="0" borderId="51" xfId="4" applyFont="1" applyFill="1" applyBorder="1" applyAlignment="1">
      <alignment horizontal="left" vertical="center" wrapText="1"/>
    </xf>
    <xf numFmtId="0" fontId="64" fillId="7" borderId="105" xfId="4" applyFont="1" applyFill="1" applyBorder="1" applyAlignment="1">
      <alignment horizontal="left" vertical="center" wrapText="1"/>
    </xf>
    <xf numFmtId="0" fontId="64" fillId="7" borderId="0" xfId="4" applyFont="1" applyFill="1" applyBorder="1" applyAlignment="1">
      <alignment horizontal="left" vertical="center"/>
    </xf>
    <xf numFmtId="0" fontId="64" fillId="7" borderId="105" xfId="4" applyFont="1" applyFill="1" applyBorder="1" applyAlignment="1">
      <alignment horizontal="left" vertical="center"/>
    </xf>
    <xf numFmtId="0" fontId="36" fillId="7" borderId="0" xfId="9" applyFont="1" applyFill="1" applyBorder="1" applyAlignment="1">
      <alignment horizontal="left" vertical="top" wrapText="1"/>
    </xf>
    <xf numFmtId="0" fontId="34" fillId="0" borderId="0" xfId="9" applyFont="1" applyFill="1" applyAlignment="1">
      <alignment horizontal="center" vertical="center" wrapText="1"/>
    </xf>
    <xf numFmtId="0" fontId="34" fillId="0" borderId="0" xfId="9" applyFont="1" applyFill="1" applyAlignment="1">
      <alignment horizontal="center" vertical="center"/>
    </xf>
    <xf numFmtId="0" fontId="36" fillId="0" borderId="53" xfId="9" applyFont="1" applyFill="1" applyBorder="1" applyAlignment="1">
      <alignment horizontal="left" vertical="top" wrapText="1"/>
    </xf>
    <xf numFmtId="0" fontId="36" fillId="0" borderId="54" xfId="9" applyFont="1" applyFill="1" applyBorder="1" applyAlignment="1">
      <alignment horizontal="left" vertical="top"/>
    </xf>
    <xf numFmtId="0" fontId="36" fillId="0" borderId="55" xfId="9" applyFont="1" applyFill="1" applyBorder="1" applyAlignment="1">
      <alignment horizontal="left" vertical="top"/>
    </xf>
    <xf numFmtId="0" fontId="36" fillId="0" borderId="56" xfId="9" applyFont="1" applyFill="1" applyBorder="1" applyAlignment="1">
      <alignment horizontal="left" vertical="top"/>
    </xf>
    <xf numFmtId="0" fontId="36" fillId="0" borderId="0" xfId="9" applyFont="1" applyFill="1" applyBorder="1" applyAlignment="1">
      <alignment horizontal="left" vertical="top"/>
    </xf>
    <xf numFmtId="0" fontId="36" fillId="0" borderId="57" xfId="9" applyFont="1" applyFill="1" applyBorder="1" applyAlignment="1">
      <alignment horizontal="left" vertical="top"/>
    </xf>
    <xf numFmtId="0" fontId="36" fillId="0" borderId="58" xfId="9" applyFont="1" applyFill="1" applyBorder="1" applyAlignment="1">
      <alignment horizontal="left" vertical="top"/>
    </xf>
    <xf numFmtId="0" fontId="36" fillId="0" borderId="5" xfId="9" applyFont="1" applyFill="1" applyBorder="1" applyAlignment="1">
      <alignment horizontal="left" vertical="top"/>
    </xf>
    <xf numFmtId="0" fontId="36" fillId="0" borderId="59" xfId="9" applyFont="1" applyFill="1" applyBorder="1" applyAlignment="1">
      <alignment horizontal="left" vertical="top"/>
    </xf>
    <xf numFmtId="0" fontId="16" fillId="8" borderId="34" xfId="9" applyFont="1" applyFill="1" applyBorder="1" applyAlignment="1">
      <alignment horizontal="center" vertical="center" wrapText="1"/>
    </xf>
    <xf numFmtId="0" fontId="16" fillId="8" borderId="60" xfId="9" applyFont="1" applyFill="1" applyBorder="1" applyAlignment="1">
      <alignment horizontal="center" vertical="center" wrapText="1"/>
    </xf>
    <xf numFmtId="0" fontId="16" fillId="8" borderId="61" xfId="9" applyFont="1" applyFill="1" applyBorder="1" applyAlignment="1">
      <alignment horizontal="center" vertical="center" wrapText="1"/>
    </xf>
    <xf numFmtId="0" fontId="39" fillId="7" borderId="24" xfId="9" applyFont="1" applyFill="1" applyBorder="1" applyAlignment="1">
      <alignment horizontal="left" vertical="top"/>
    </xf>
    <xf numFmtId="0" fontId="39" fillId="7" borderId="62" xfId="9" applyFont="1" applyFill="1" applyBorder="1" applyAlignment="1">
      <alignment horizontal="left" vertical="top"/>
    </xf>
    <xf numFmtId="0" fontId="39" fillId="7" borderId="27" xfId="9" applyFont="1" applyFill="1" applyBorder="1" applyAlignment="1">
      <alignment horizontal="left" vertical="top"/>
    </xf>
    <xf numFmtId="0" fontId="39" fillId="7" borderId="1" xfId="9" applyFont="1" applyFill="1" applyBorder="1" applyAlignment="1">
      <alignment horizontal="left" vertical="top"/>
    </xf>
    <xf numFmtId="0" fontId="39" fillId="7" borderId="12" xfId="9" applyFont="1" applyFill="1" applyBorder="1" applyAlignment="1">
      <alignment horizontal="left" vertical="top"/>
    </xf>
    <xf numFmtId="0" fontId="39" fillId="7" borderId="27" xfId="9" applyFont="1" applyFill="1" applyBorder="1" applyAlignment="1">
      <alignment horizontal="left" vertical="top" wrapText="1"/>
    </xf>
    <xf numFmtId="0" fontId="39" fillId="7" borderId="1" xfId="9" applyFont="1" applyFill="1" applyBorder="1" applyAlignment="1">
      <alignment horizontal="left" vertical="top" wrapText="1"/>
    </xf>
    <xf numFmtId="0" fontId="39" fillId="7" borderId="12" xfId="9" applyFont="1" applyFill="1" applyBorder="1" applyAlignment="1">
      <alignment horizontal="left" vertical="top" wrapText="1"/>
    </xf>
    <xf numFmtId="0" fontId="40" fillId="7" borderId="63" xfId="9" applyFont="1" applyFill="1" applyBorder="1" applyAlignment="1">
      <alignment horizontal="left" vertical="top" wrapText="1"/>
    </xf>
    <xf numFmtId="0" fontId="40" fillId="7" borderId="64" xfId="9" applyFont="1" applyFill="1" applyBorder="1" applyAlignment="1">
      <alignment horizontal="left" vertical="top" wrapText="1"/>
    </xf>
    <xf numFmtId="0" fontId="40" fillId="7" borderId="45" xfId="9" applyFont="1" applyFill="1" applyBorder="1" applyAlignment="1">
      <alignment horizontal="left" vertical="top" wrapText="1"/>
    </xf>
    <xf numFmtId="0" fontId="36" fillId="7" borderId="54" xfId="9" applyFont="1" applyFill="1" applyBorder="1" applyAlignment="1">
      <alignment horizontal="left" vertical="top" wrapText="1"/>
    </xf>
    <xf numFmtId="0" fontId="3" fillId="0" borderId="53" xfId="9" applyBorder="1" applyAlignment="1">
      <alignment horizontal="center" vertical="center"/>
    </xf>
    <xf numFmtId="0" fontId="3" fillId="0" borderId="54" xfId="9" applyBorder="1" applyAlignment="1">
      <alignment horizontal="center" vertical="center"/>
    </xf>
    <xf numFmtId="0" fontId="3" fillId="0" borderId="55" xfId="9" applyBorder="1" applyAlignment="1">
      <alignment horizontal="center" vertical="center"/>
    </xf>
    <xf numFmtId="0" fontId="3" fillId="0" borderId="56" xfId="9" applyBorder="1" applyAlignment="1">
      <alignment horizontal="center" vertical="center"/>
    </xf>
    <xf numFmtId="0" fontId="3" fillId="0" borderId="0" xfId="9" applyBorder="1" applyAlignment="1">
      <alignment horizontal="center" vertical="center"/>
    </xf>
    <xf numFmtId="0" fontId="3" fillId="0" borderId="57" xfId="9" applyBorder="1" applyAlignment="1">
      <alignment horizontal="center" vertical="center"/>
    </xf>
    <xf numFmtId="0" fontId="3" fillId="0" borderId="58" xfId="9" applyBorder="1" applyAlignment="1">
      <alignment horizontal="center" vertical="center"/>
    </xf>
    <xf numFmtId="0" fontId="3" fillId="0" borderId="5" xfId="9" applyBorder="1" applyAlignment="1">
      <alignment horizontal="center" vertical="center"/>
    </xf>
    <xf numFmtId="0" fontId="3" fillId="0" borderId="59" xfId="9" applyBorder="1" applyAlignment="1">
      <alignment horizontal="center" vertical="center"/>
    </xf>
    <xf numFmtId="0" fontId="45" fillId="7" borderId="0" xfId="9" applyFont="1" applyFill="1" applyBorder="1" applyAlignment="1">
      <alignment horizontal="left" vertical="top" wrapText="1"/>
    </xf>
    <xf numFmtId="0" fontId="35" fillId="9" borderId="0" xfId="9" applyFont="1" applyFill="1" applyBorder="1" applyAlignment="1" applyProtection="1">
      <alignment horizontal="center" vertical="center"/>
      <protection locked="0"/>
    </xf>
    <xf numFmtId="0" fontId="32" fillId="9" borderId="0" xfId="9" applyFont="1" applyFill="1" applyBorder="1" applyAlignment="1" applyProtection="1">
      <alignment horizontal="center" vertical="center"/>
      <protection locked="0"/>
    </xf>
    <xf numFmtId="0" fontId="35" fillId="0" borderId="0" xfId="9" applyFont="1" applyFill="1" applyBorder="1" applyAlignment="1">
      <alignment horizontal="center" vertical="center"/>
    </xf>
    <xf numFmtId="0" fontId="35" fillId="9" borderId="0" xfId="9" applyFont="1" applyFill="1" applyBorder="1" applyAlignment="1">
      <alignment vertical="center" shrinkToFit="1"/>
    </xf>
    <xf numFmtId="0" fontId="14" fillId="7" borderId="0" xfId="9" applyFont="1" applyFill="1" applyAlignment="1">
      <alignment horizontal="left" vertical="center" wrapText="1"/>
    </xf>
    <xf numFmtId="0" fontId="35" fillId="0" borderId="0" xfId="9" applyFont="1" applyFill="1" applyBorder="1" applyAlignment="1">
      <alignment horizontal="center" vertical="center" wrapText="1"/>
    </xf>
    <xf numFmtId="0" fontId="35" fillId="9" borderId="0" xfId="9" applyFont="1" applyFill="1" applyBorder="1" applyAlignment="1" applyProtection="1">
      <alignment vertical="center" shrinkToFit="1"/>
      <protection locked="0"/>
    </xf>
    <xf numFmtId="0" fontId="35" fillId="0" borderId="0" xfId="9" applyFont="1" applyFill="1" applyBorder="1" applyAlignment="1" applyProtection="1">
      <alignment horizontal="center" vertical="center" shrinkToFit="1"/>
      <protection locked="0"/>
    </xf>
    <xf numFmtId="0" fontId="32" fillId="0" borderId="0" xfId="9" applyFont="1" applyFill="1" applyBorder="1" applyAlignment="1">
      <alignment horizontal="center" vertical="center"/>
    </xf>
    <xf numFmtId="0" fontId="23" fillId="0" borderId="6" xfId="7" applyFont="1" applyFill="1" applyBorder="1" applyAlignment="1">
      <alignment horizontal="center" vertical="center"/>
    </xf>
    <xf numFmtId="0" fontId="23" fillId="0" borderId="35" xfId="7" applyFont="1" applyFill="1" applyBorder="1" applyAlignment="1">
      <alignment horizontal="center" vertical="center"/>
    </xf>
    <xf numFmtId="177" fontId="6" fillId="0" borderId="18" xfId="2" applyNumberFormat="1" applyBorder="1" applyAlignment="1">
      <alignment horizontal="center" vertical="center"/>
    </xf>
    <xf numFmtId="177" fontId="6" fillId="0" borderId="19" xfId="2" applyNumberFormat="1" applyBorder="1" applyAlignment="1">
      <alignment horizontal="center" vertical="center"/>
    </xf>
    <xf numFmtId="0" fontId="17" fillId="0" borderId="0" xfId="2" applyFont="1" applyAlignment="1">
      <alignment horizontal="center" vertical="center"/>
    </xf>
    <xf numFmtId="0" fontId="19" fillId="0" borderId="0" xfId="2" applyFont="1" applyAlignment="1">
      <alignment horizontal="center" vertical="center"/>
    </xf>
    <xf numFmtId="179" fontId="22" fillId="0" borderId="1" xfId="7" applyNumberFormat="1" applyFont="1" applyBorder="1" applyAlignment="1">
      <alignment horizontal="center" vertical="center"/>
    </xf>
    <xf numFmtId="0" fontId="22" fillId="0" borderId="1" xfId="7" applyFont="1" applyBorder="1" applyAlignment="1">
      <alignment horizontal="center" vertical="center"/>
    </xf>
    <xf numFmtId="0" fontId="12" fillId="6" borderId="4" xfId="7" applyFont="1" applyFill="1" applyBorder="1" applyAlignment="1">
      <alignment horizontal="center" vertical="center" wrapText="1"/>
    </xf>
    <xf numFmtId="0" fontId="12" fillId="6" borderId="25" xfId="7" applyFont="1" applyFill="1" applyBorder="1" applyAlignment="1">
      <alignment horizontal="center" vertical="center" wrapText="1"/>
    </xf>
    <xf numFmtId="0" fontId="12" fillId="6" borderId="29" xfId="7" applyFont="1" applyFill="1" applyBorder="1" applyAlignment="1">
      <alignment horizontal="center" vertical="center" wrapText="1"/>
    </xf>
    <xf numFmtId="0" fontId="22" fillId="0" borderId="11" xfId="0" applyFont="1" applyBorder="1" applyAlignment="1">
      <alignment horizontal="center" vertical="center"/>
    </xf>
    <xf numFmtId="0" fontId="22" fillId="0" borderId="27" xfId="0" applyFont="1" applyBorder="1" applyAlignment="1">
      <alignment horizontal="center" vertical="center"/>
    </xf>
    <xf numFmtId="0" fontId="78" fillId="0" borderId="2" xfId="0" applyFont="1" applyBorder="1" applyAlignment="1">
      <alignment horizontal="center" vertical="center"/>
    </xf>
    <xf numFmtId="0" fontId="78" fillId="0" borderId="27" xfId="0" applyFont="1" applyBorder="1" applyAlignment="1">
      <alignment horizontal="center" vertical="center"/>
    </xf>
    <xf numFmtId="0" fontId="22" fillId="0" borderId="0" xfId="7" applyFont="1" applyAlignment="1">
      <alignment vertical="center" wrapText="1"/>
    </xf>
    <xf numFmtId="0" fontId="22" fillId="0" borderId="0" xfId="7" applyFont="1" applyAlignment="1">
      <alignment vertical="center"/>
    </xf>
    <xf numFmtId="0" fontId="22" fillId="0" borderId="0" xfId="7" applyFont="1" applyAlignment="1">
      <alignment horizontal="left" vertical="center" wrapText="1"/>
    </xf>
    <xf numFmtId="0" fontId="22" fillId="0" borderId="0" xfId="7" applyFont="1" applyAlignment="1">
      <alignment horizontal="left" vertical="center"/>
    </xf>
    <xf numFmtId="0" fontId="71" fillId="0" borderId="0" xfId="11" applyFont="1" applyAlignment="1">
      <alignment horizontal="center" vertical="center" wrapText="1"/>
    </xf>
    <xf numFmtId="0" fontId="77" fillId="0" borderId="0" xfId="11" applyFont="1" applyAlignment="1">
      <alignment horizontal="left" vertical="center" wrapText="1"/>
    </xf>
    <xf numFmtId="0" fontId="79" fillId="0" borderId="0" xfId="4" applyFont="1" applyFill="1">
      <alignment vertical="center"/>
    </xf>
    <xf numFmtId="0" fontId="55" fillId="0" borderId="4" xfId="4" applyFont="1" applyFill="1" applyBorder="1" applyAlignment="1">
      <alignment horizontal="center" vertical="center" textRotation="255"/>
    </xf>
    <xf numFmtId="0" fontId="55" fillId="0" borderId="65" xfId="4" applyFont="1" applyFill="1" applyBorder="1">
      <alignment vertical="center"/>
    </xf>
    <xf numFmtId="0" fontId="55" fillId="0" borderId="66" xfId="4" applyFont="1" applyFill="1" applyBorder="1" applyAlignment="1">
      <alignment horizontal="center" vertical="center"/>
    </xf>
    <xf numFmtId="0" fontId="55" fillId="0" borderId="66" xfId="4" applyFont="1" applyFill="1" applyBorder="1">
      <alignment vertical="center"/>
    </xf>
    <xf numFmtId="0" fontId="55" fillId="0" borderId="67" xfId="4" applyFont="1" applyFill="1" applyBorder="1">
      <alignment vertical="center"/>
    </xf>
    <xf numFmtId="0" fontId="55" fillId="9" borderId="65" xfId="4" applyFont="1" applyFill="1" applyBorder="1" applyAlignment="1">
      <alignment horizontal="left" vertical="center" shrinkToFit="1"/>
    </xf>
    <xf numFmtId="0" fontId="55" fillId="9" borderId="66" xfId="4" applyFont="1" applyFill="1" applyBorder="1" applyAlignment="1">
      <alignment horizontal="left" vertical="center" shrinkToFit="1"/>
    </xf>
    <xf numFmtId="0" fontId="55" fillId="9" borderId="67" xfId="4" applyFont="1" applyFill="1" applyBorder="1" applyAlignment="1">
      <alignment horizontal="left" vertical="center" shrinkToFit="1"/>
    </xf>
    <xf numFmtId="0" fontId="80" fillId="0" borderId="2" xfId="4" applyFont="1" applyFill="1" applyBorder="1" applyAlignment="1">
      <alignment horizontal="center" vertical="center"/>
    </xf>
    <xf numFmtId="0" fontId="80" fillId="0" borderId="3" xfId="4" applyFont="1" applyFill="1" applyBorder="1" applyAlignment="1">
      <alignment horizontal="center" vertical="center"/>
    </xf>
    <xf numFmtId="0" fontId="80" fillId="0" borderId="27" xfId="4" applyFont="1" applyFill="1" applyBorder="1" applyAlignment="1">
      <alignment horizontal="center" vertical="center"/>
    </xf>
    <xf numFmtId="0" fontId="55" fillId="0" borderId="25" xfId="4" applyFont="1" applyFill="1" applyBorder="1" applyAlignment="1">
      <alignment horizontal="center" vertical="center" textRotation="255"/>
    </xf>
    <xf numFmtId="0" fontId="55" fillId="0" borderId="50" xfId="4" applyFont="1" applyFill="1" applyBorder="1">
      <alignment vertical="center"/>
    </xf>
    <xf numFmtId="0" fontId="55" fillId="0" borderId="24" xfId="4" applyFont="1" applyFill="1" applyBorder="1" applyAlignment="1">
      <alignment horizontal="center" vertical="center"/>
    </xf>
    <xf numFmtId="0" fontId="55" fillId="0" borderId="24" xfId="4" applyFont="1" applyFill="1" applyBorder="1">
      <alignment vertical="center"/>
    </xf>
    <xf numFmtId="0" fontId="55" fillId="0" borderId="51" xfId="4" applyFont="1" applyFill="1" applyBorder="1">
      <alignment vertical="center"/>
    </xf>
    <xf numFmtId="0" fontId="55" fillId="9" borderId="50" xfId="4" applyFont="1" applyFill="1" applyBorder="1" applyAlignment="1">
      <alignment horizontal="left" vertical="center" shrinkToFit="1"/>
    </xf>
    <xf numFmtId="0" fontId="55" fillId="9" borderId="24" xfId="4" applyFont="1" applyFill="1" applyBorder="1" applyAlignment="1">
      <alignment horizontal="left" vertical="center" shrinkToFit="1"/>
    </xf>
    <xf numFmtId="0" fontId="55" fillId="9" borderId="51" xfId="4" applyFont="1" applyFill="1" applyBorder="1" applyAlignment="1">
      <alignment horizontal="left" vertical="center" shrinkToFit="1"/>
    </xf>
    <xf numFmtId="49" fontId="55" fillId="9" borderId="50" xfId="4" applyNumberFormat="1" applyFont="1" applyFill="1" applyBorder="1" applyAlignment="1">
      <alignment horizontal="center" vertical="center" shrinkToFit="1"/>
    </xf>
    <xf numFmtId="49" fontId="55" fillId="9" borderId="24" xfId="4" applyNumberFormat="1" applyFont="1" applyFill="1" applyBorder="1" applyAlignment="1">
      <alignment horizontal="center" vertical="center" shrinkToFit="1"/>
    </xf>
    <xf numFmtId="49" fontId="55" fillId="9" borderId="51" xfId="4" applyNumberFormat="1" applyFont="1" applyFill="1" applyBorder="1" applyAlignment="1">
      <alignment horizontal="center" vertical="center" shrinkToFit="1"/>
    </xf>
    <xf numFmtId="0" fontId="81" fillId="0" borderId="0" xfId="4" applyFont="1" applyFill="1" applyBorder="1" applyAlignment="1">
      <alignment horizontal="center" vertical="center"/>
    </xf>
    <xf numFmtId="0" fontId="55" fillId="0" borderId="48" xfId="4" applyFont="1" applyFill="1" applyBorder="1">
      <alignment vertical="center"/>
    </xf>
    <xf numFmtId="0" fontId="55" fillId="0" borderId="0" xfId="4" applyFont="1" applyFill="1" applyBorder="1" applyAlignment="1">
      <alignment horizontal="center" vertical="center"/>
    </xf>
    <xf numFmtId="0" fontId="55" fillId="0" borderId="0" xfId="4" applyFont="1" applyFill="1" applyBorder="1">
      <alignment vertical="center"/>
    </xf>
    <xf numFmtId="0" fontId="55" fillId="0" borderId="49" xfId="4" applyFont="1" applyFill="1" applyBorder="1">
      <alignment vertical="center"/>
    </xf>
    <xf numFmtId="0" fontId="80" fillId="11" borderId="2" xfId="4" applyFont="1" applyFill="1" applyBorder="1" applyAlignment="1">
      <alignment vertical="center" shrinkToFit="1"/>
    </xf>
    <xf numFmtId="0" fontId="80" fillId="11" borderId="3" xfId="4" applyFont="1" applyFill="1" applyBorder="1" applyAlignment="1">
      <alignment vertical="center" shrinkToFit="1"/>
    </xf>
    <xf numFmtId="0" fontId="80" fillId="11" borderId="27" xfId="4" applyFont="1" applyFill="1" applyBorder="1" applyAlignment="1">
      <alignment vertical="center" shrinkToFit="1"/>
    </xf>
    <xf numFmtId="49" fontId="55" fillId="0" borderId="2" xfId="4" applyNumberFormat="1" applyFont="1" applyFill="1" applyBorder="1" applyAlignment="1">
      <alignment horizontal="center" vertical="center"/>
    </xf>
    <xf numFmtId="49" fontId="55" fillId="0" borderId="3" xfId="4" applyNumberFormat="1" applyFont="1" applyFill="1" applyBorder="1" applyAlignment="1">
      <alignment horizontal="center" vertical="center"/>
    </xf>
    <xf numFmtId="49" fontId="55" fillId="0" borderId="27" xfId="4" applyNumberFormat="1" applyFont="1" applyFill="1" applyBorder="1" applyAlignment="1">
      <alignment horizontal="center" vertical="center"/>
    </xf>
    <xf numFmtId="0" fontId="61" fillId="9" borderId="24" xfId="4" applyFont="1" applyFill="1" applyBorder="1" applyAlignment="1">
      <alignment horizontal="center" vertical="center" shrinkToFit="1"/>
    </xf>
    <xf numFmtId="0" fontId="55" fillId="0" borderId="3" xfId="4" applyFont="1" applyFill="1" applyBorder="1" applyAlignment="1">
      <alignment horizontal="center" vertical="center"/>
    </xf>
    <xf numFmtId="0" fontId="55" fillId="0" borderId="27" xfId="4" applyFont="1" applyFill="1" applyBorder="1" applyAlignment="1">
      <alignment horizontal="center" vertical="center"/>
    </xf>
    <xf numFmtId="0" fontId="55" fillId="0" borderId="26" xfId="4" applyFont="1" applyFill="1" applyBorder="1" applyAlignment="1">
      <alignment vertical="center"/>
    </xf>
    <xf numFmtId="0" fontId="55" fillId="0" borderId="31" xfId="4" applyFont="1" applyFill="1" applyBorder="1" applyAlignment="1">
      <alignment vertical="center"/>
    </xf>
    <xf numFmtId="0" fontId="55" fillId="0" borderId="28" xfId="4" applyFont="1" applyFill="1" applyBorder="1" applyAlignment="1">
      <alignment vertical="center"/>
    </xf>
    <xf numFmtId="0" fontId="55" fillId="0" borderId="31" xfId="4" applyFont="1" applyFill="1" applyBorder="1">
      <alignment vertical="center"/>
    </xf>
    <xf numFmtId="49" fontId="55" fillId="9" borderId="31" xfId="4" applyNumberFormat="1" applyFont="1" applyFill="1" applyBorder="1" applyAlignment="1">
      <alignment horizontal="left" vertical="center" shrinkToFit="1"/>
    </xf>
    <xf numFmtId="0" fontId="82" fillId="0" borderId="0" xfId="4" applyFont="1" applyFill="1" applyBorder="1" applyAlignment="1">
      <alignment vertical="top"/>
    </xf>
    <xf numFmtId="0" fontId="55" fillId="0" borderId="28" xfId="4" applyFont="1" applyFill="1" applyBorder="1">
      <alignment vertical="center"/>
    </xf>
    <xf numFmtId="0" fontId="61" fillId="0" borderId="0" xfId="4" applyFont="1" applyFill="1" applyBorder="1">
      <alignment vertical="center"/>
    </xf>
    <xf numFmtId="0" fontId="61" fillId="0" borderId="0" xfId="4" applyFont="1" applyFill="1" applyBorder="1" applyAlignment="1">
      <alignment vertical="center"/>
    </xf>
    <xf numFmtId="0" fontId="61" fillId="0" borderId="0" xfId="4" applyFont="1" applyFill="1" applyBorder="1" applyAlignment="1">
      <alignment horizontal="center" vertical="center"/>
    </xf>
    <xf numFmtId="0" fontId="55" fillId="0" borderId="50" xfId="4" applyFont="1" applyFill="1" applyBorder="1" applyAlignment="1">
      <alignment vertical="center"/>
    </xf>
    <xf numFmtId="0" fontId="55" fillId="0" borderId="24" xfId="4" applyFont="1" applyFill="1" applyBorder="1" applyAlignment="1">
      <alignment vertical="center"/>
    </xf>
    <xf numFmtId="0" fontId="55" fillId="0" borderId="51" xfId="4" applyFont="1" applyFill="1" applyBorder="1" applyAlignment="1">
      <alignment vertical="center"/>
    </xf>
    <xf numFmtId="0" fontId="55" fillId="0" borderId="2" xfId="4" applyFont="1" applyFill="1" applyBorder="1">
      <alignment vertical="center"/>
    </xf>
    <xf numFmtId="0" fontId="55" fillId="0" borderId="3" xfId="4" applyFont="1" applyFill="1" applyBorder="1" applyAlignment="1">
      <alignment horizontal="center" vertical="center"/>
    </xf>
    <xf numFmtId="0" fontId="55" fillId="0" borderId="3" xfId="4" applyFont="1" applyFill="1" applyBorder="1">
      <alignment vertical="center"/>
    </xf>
    <xf numFmtId="0" fontId="55" fillId="0" borderId="27" xfId="4" applyFont="1" applyFill="1" applyBorder="1">
      <alignment vertical="center"/>
    </xf>
    <xf numFmtId="0" fontId="55" fillId="9" borderId="2" xfId="4" applyFont="1" applyFill="1" applyBorder="1" applyAlignment="1">
      <alignment vertical="center" shrinkToFit="1"/>
    </xf>
    <xf numFmtId="0" fontId="55" fillId="9" borderId="3" xfId="4" applyFont="1" applyFill="1" applyBorder="1" applyAlignment="1">
      <alignment vertical="center" shrinkToFit="1"/>
    </xf>
    <xf numFmtId="0" fontId="55" fillId="9" borderId="27" xfId="4" applyFont="1" applyFill="1" applyBorder="1" applyAlignment="1">
      <alignment vertical="center" shrinkToFit="1"/>
    </xf>
    <xf numFmtId="0" fontId="55" fillId="0" borderId="29" xfId="4" applyFont="1" applyFill="1" applyBorder="1" applyAlignment="1">
      <alignment horizontal="center" vertical="center" textRotation="255"/>
    </xf>
    <xf numFmtId="0" fontId="61" fillId="0" borderId="26" xfId="4" applyFont="1" applyFill="1" applyBorder="1" applyAlignment="1">
      <alignment horizontal="center" vertical="center"/>
    </xf>
    <xf numFmtId="0" fontId="61" fillId="0" borderId="31" xfId="4" applyFont="1" applyFill="1" applyBorder="1" applyAlignment="1">
      <alignment horizontal="center" vertical="center"/>
    </xf>
    <xf numFmtId="0" fontId="61" fillId="0" borderId="28" xfId="4" applyFont="1" applyFill="1" applyBorder="1" applyAlignment="1">
      <alignment horizontal="center" vertical="center"/>
    </xf>
    <xf numFmtId="0" fontId="61" fillId="9" borderId="31" xfId="4" applyFont="1" applyFill="1" applyBorder="1">
      <alignment vertical="center"/>
    </xf>
    <xf numFmtId="0" fontId="61" fillId="0" borderId="31" xfId="4" applyFont="1" applyFill="1" applyBorder="1" applyAlignment="1">
      <alignment horizontal="left" vertical="center"/>
    </xf>
    <xf numFmtId="0" fontId="55" fillId="0" borderId="31" xfId="4" applyFont="1" applyFill="1" applyBorder="1" applyAlignment="1">
      <alignment horizontal="center" vertical="center"/>
    </xf>
    <xf numFmtId="0" fontId="55" fillId="0" borderId="28" xfId="4" applyFont="1" applyFill="1" applyBorder="1" applyAlignment="1">
      <alignment horizontal="center" vertical="center"/>
    </xf>
    <xf numFmtId="0" fontId="61" fillId="0" borderId="50" xfId="4" applyFont="1" applyFill="1" applyBorder="1" applyAlignment="1">
      <alignment horizontal="center" vertical="center"/>
    </xf>
    <xf numFmtId="0" fontId="61" fillId="0" borderId="24" xfId="4" applyFont="1" applyFill="1" applyBorder="1" applyAlignment="1">
      <alignment horizontal="center" vertical="center"/>
    </xf>
    <xf numFmtId="0" fontId="61" fillId="0" borderId="51" xfId="4" applyFont="1" applyFill="1" applyBorder="1" applyAlignment="1">
      <alignment horizontal="center" vertical="center"/>
    </xf>
    <xf numFmtId="0" fontId="61" fillId="9" borderId="24" xfId="4" applyFont="1" applyFill="1" applyBorder="1" applyAlignment="1">
      <alignment horizontal="left" vertical="center"/>
    </xf>
    <xf numFmtId="0" fontId="61" fillId="0" borderId="24" xfId="4" applyFont="1" applyFill="1" applyBorder="1" applyAlignment="1" applyProtection="1">
      <alignment horizontal="left" vertical="center"/>
      <protection locked="0"/>
    </xf>
    <xf numFmtId="0" fontId="55" fillId="0" borderId="51" xfId="4" applyFont="1" applyFill="1" applyBorder="1" applyAlignment="1">
      <alignment horizontal="center" vertical="center"/>
    </xf>
    <xf numFmtId="0" fontId="61" fillId="0" borderId="31" xfId="4" applyFont="1" applyFill="1" applyBorder="1" applyAlignment="1">
      <alignment vertical="center"/>
    </xf>
    <xf numFmtId="0" fontId="61" fillId="0" borderId="31" xfId="4" applyFont="1" applyFill="1" applyBorder="1" applyAlignment="1" applyProtection="1">
      <alignment vertical="center"/>
      <protection locked="0"/>
    </xf>
    <xf numFmtId="0" fontId="83" fillId="0" borderId="24" xfId="4" applyFont="1" applyFill="1" applyBorder="1" applyAlignment="1">
      <alignment horizontal="left" vertical="center"/>
    </xf>
    <xf numFmtId="0" fontId="61" fillId="0" borderId="24" xfId="4" applyFont="1" applyFill="1" applyBorder="1">
      <alignment vertical="center"/>
    </xf>
    <xf numFmtId="0" fontId="61" fillId="0" borderId="24" xfId="4" applyFont="1" applyFill="1" applyBorder="1" applyAlignment="1">
      <alignment vertical="center"/>
    </xf>
    <xf numFmtId="0" fontId="61" fillId="0" borderId="24" xfId="4" applyFont="1" applyFill="1" applyBorder="1" applyAlignment="1">
      <alignment horizontal="left" vertical="center"/>
    </xf>
    <xf numFmtId="0" fontId="61" fillId="0" borderId="24" xfId="4" applyFont="1" applyFill="1" applyBorder="1" applyAlignment="1" applyProtection="1">
      <alignment vertical="center"/>
      <protection locked="0"/>
    </xf>
    <xf numFmtId="176" fontId="80" fillId="0" borderId="2" xfId="4" applyNumberFormat="1" applyFont="1" applyFill="1" applyBorder="1" applyAlignment="1">
      <alignment vertical="center" shrinkToFit="1"/>
    </xf>
    <xf numFmtId="176" fontId="80" fillId="0" borderId="3" xfId="4" applyNumberFormat="1" applyFont="1" applyFill="1" applyBorder="1" applyAlignment="1">
      <alignment vertical="center" shrinkToFit="1"/>
    </xf>
    <xf numFmtId="184" fontId="80" fillId="0" borderId="2" xfId="4" applyNumberFormat="1" applyFont="1" applyFill="1" applyBorder="1" applyAlignment="1">
      <alignment horizontal="center" vertical="center" shrinkToFit="1"/>
    </xf>
    <xf numFmtId="184" fontId="80" fillId="0" borderId="3" xfId="4" applyNumberFormat="1" applyFont="1" applyFill="1" applyBorder="1" applyAlignment="1">
      <alignment horizontal="center" vertical="center" shrinkToFit="1"/>
    </xf>
    <xf numFmtId="0" fontId="61" fillId="0" borderId="3" xfId="4" applyFont="1" applyFill="1" applyBorder="1" applyAlignment="1">
      <alignment horizontal="center" vertical="center"/>
    </xf>
    <xf numFmtId="0" fontId="61" fillId="0" borderId="3" xfId="4" applyFont="1" applyFill="1" applyBorder="1" applyAlignment="1">
      <alignment vertical="center"/>
    </xf>
    <xf numFmtId="0" fontId="61" fillId="11" borderId="2" xfId="4" applyFont="1" applyFill="1" applyBorder="1" applyAlignment="1" applyProtection="1">
      <alignment horizontal="center" vertical="center" wrapText="1"/>
      <protection locked="0"/>
    </xf>
    <xf numFmtId="0" fontId="61" fillId="11" borderId="3" xfId="4" applyFont="1" applyFill="1" applyBorder="1" applyAlignment="1" applyProtection="1">
      <alignment horizontal="center" vertical="center" wrapText="1"/>
      <protection locked="0"/>
    </xf>
    <xf numFmtId="0" fontId="61" fillId="11" borderId="27" xfId="4" applyFont="1" applyFill="1" applyBorder="1" applyAlignment="1" applyProtection="1">
      <alignment horizontal="center" vertical="center" wrapText="1"/>
      <protection locked="0"/>
    </xf>
    <xf numFmtId="0" fontId="82" fillId="0" borderId="2" xfId="4" applyFont="1" applyFill="1" applyBorder="1" applyAlignment="1">
      <alignment horizontal="left" vertical="center" wrapText="1"/>
    </xf>
    <xf numFmtId="0" fontId="82" fillId="0" borderId="3" xfId="4" applyFont="1" applyFill="1" applyBorder="1" applyAlignment="1">
      <alignment horizontal="left" vertical="center" wrapText="1"/>
    </xf>
    <xf numFmtId="0" fontId="64" fillId="0" borderId="3" xfId="4" applyFont="1" applyFill="1" applyBorder="1" applyAlignment="1" applyProtection="1">
      <alignment vertical="center"/>
      <protection locked="0"/>
    </xf>
    <xf numFmtId="0" fontId="61" fillId="0" borderId="3" xfId="4" applyFont="1" applyFill="1" applyBorder="1" applyAlignment="1" applyProtection="1">
      <alignment vertical="center" wrapText="1"/>
      <protection locked="0"/>
    </xf>
    <xf numFmtId="0" fontId="61" fillId="0" borderId="3" xfId="4" applyFont="1" applyFill="1" applyBorder="1">
      <alignment vertical="center"/>
    </xf>
    <xf numFmtId="0" fontId="61" fillId="0" borderId="27" xfId="4" applyFont="1" applyFill="1" applyBorder="1">
      <alignment vertical="center"/>
    </xf>
    <xf numFmtId="0" fontId="61" fillId="0" borderId="25" xfId="4" applyFont="1" applyFill="1" applyBorder="1">
      <alignment vertical="center"/>
    </xf>
    <xf numFmtId="0" fontId="81" fillId="0" borderId="25" xfId="4" applyFont="1" applyFill="1" applyBorder="1" applyAlignment="1">
      <alignment vertical="center" wrapText="1"/>
    </xf>
    <xf numFmtId="0" fontId="81" fillId="0" borderId="0" xfId="4" applyFont="1" applyFill="1" applyBorder="1" applyAlignment="1">
      <alignment vertical="center" wrapText="1"/>
    </xf>
    <xf numFmtId="0" fontId="81" fillId="0" borderId="29" xfId="4" applyFont="1" applyFill="1" applyBorder="1" applyAlignment="1">
      <alignment vertical="center" wrapText="1"/>
    </xf>
    <xf numFmtId="0" fontId="81" fillId="0" borderId="24" xfId="4" applyFont="1" applyFill="1" applyBorder="1" applyAlignment="1">
      <alignment vertical="center" wrapText="1"/>
    </xf>
    <xf numFmtId="0" fontId="61" fillId="0" borderId="2" xfId="4" applyFont="1" applyFill="1" applyBorder="1" applyAlignment="1">
      <alignment horizontal="center" vertical="center"/>
    </xf>
    <xf numFmtId="0" fontId="61" fillId="0" borderId="3" xfId="4" applyFont="1" applyFill="1" applyBorder="1" applyAlignment="1">
      <alignment horizontal="center" vertical="center"/>
    </xf>
    <xf numFmtId="0" fontId="61" fillId="0" borderId="27" xfId="4" applyFont="1" applyFill="1" applyBorder="1" applyAlignment="1">
      <alignment horizontal="center" vertical="center"/>
    </xf>
    <xf numFmtId="0" fontId="62" fillId="0" borderId="1" xfId="4" applyFont="1" applyFill="1" applyBorder="1" applyAlignment="1">
      <alignment horizontal="center" vertical="center"/>
    </xf>
    <xf numFmtId="0" fontId="61" fillId="9" borderId="1" xfId="4" applyFont="1" applyFill="1" applyBorder="1" applyAlignment="1">
      <alignment vertical="center" shrinkToFit="1"/>
    </xf>
    <xf numFmtId="185" fontId="61" fillId="9" borderId="1" xfId="10" applyNumberFormat="1" applyFont="1" applyFill="1" applyBorder="1" applyAlignment="1">
      <alignment vertical="center" shrinkToFit="1"/>
    </xf>
    <xf numFmtId="0" fontId="61" fillId="9" borderId="1" xfId="4" applyFont="1" applyFill="1" applyBorder="1" applyAlignment="1">
      <alignment horizontal="left" vertical="center" shrinkToFit="1"/>
    </xf>
    <xf numFmtId="0" fontId="61" fillId="9" borderId="96" xfId="4" applyFont="1" applyFill="1" applyBorder="1" applyAlignment="1">
      <alignment vertical="center" shrinkToFit="1"/>
    </xf>
    <xf numFmtId="0" fontId="61" fillId="9" borderId="97" xfId="4" applyFont="1" applyFill="1" applyBorder="1" applyAlignment="1">
      <alignment vertical="center" shrinkToFit="1"/>
    </xf>
    <xf numFmtId="0" fontId="61" fillId="9" borderId="98" xfId="4" applyFont="1" applyFill="1" applyBorder="1" applyAlignment="1">
      <alignment vertical="center" shrinkToFit="1"/>
    </xf>
    <xf numFmtId="185" fontId="61" fillId="9" borderId="96" xfId="10" applyNumberFormat="1" applyFont="1" applyFill="1" applyBorder="1" applyAlignment="1">
      <alignment vertical="center" shrinkToFit="1"/>
    </xf>
    <xf numFmtId="185" fontId="61" fillId="9" borderId="97" xfId="10" applyNumberFormat="1" applyFont="1" applyFill="1" applyBorder="1" applyAlignment="1">
      <alignment vertical="center" shrinkToFit="1"/>
    </xf>
    <xf numFmtId="185" fontId="61" fillId="9" borderId="98" xfId="10" applyNumberFormat="1" applyFont="1" applyFill="1" applyBorder="1" applyAlignment="1">
      <alignment vertical="center" shrinkToFit="1"/>
    </xf>
    <xf numFmtId="0" fontId="61" fillId="9" borderId="4" xfId="4" applyFont="1" applyFill="1" applyBorder="1" applyAlignment="1">
      <alignment horizontal="left" vertical="center" shrinkToFit="1"/>
    </xf>
    <xf numFmtId="49" fontId="79" fillId="0" borderId="99" xfId="4" applyNumberFormat="1" applyFont="1" applyFill="1" applyBorder="1" applyAlignment="1">
      <alignment horizontal="center" vertical="center" wrapText="1"/>
    </xf>
    <xf numFmtId="49" fontId="79" fillId="0" borderId="100" xfId="4" applyNumberFormat="1" applyFont="1" applyFill="1" applyBorder="1" applyAlignment="1">
      <alignment horizontal="center" vertical="center" wrapText="1"/>
    </xf>
    <xf numFmtId="38" fontId="62" fillId="0" borderId="99" xfId="10" applyFont="1" applyFill="1" applyBorder="1" applyAlignment="1">
      <alignment horizontal="right" vertical="center" shrinkToFit="1"/>
    </xf>
    <xf numFmtId="38" fontId="62" fillId="0" borderId="100" xfId="10" applyFont="1" applyFill="1" applyBorder="1" applyAlignment="1">
      <alignment horizontal="right" vertical="center" shrinkToFit="1"/>
    </xf>
    <xf numFmtId="38" fontId="62" fillId="0" borderId="101" xfId="10" applyFont="1" applyFill="1" applyBorder="1" applyAlignment="1">
      <alignment horizontal="right" vertical="center" shrinkToFit="1"/>
    </xf>
    <xf numFmtId="0" fontId="62" fillId="0" borderId="92" xfId="4" applyFont="1" applyFill="1" applyBorder="1" applyAlignment="1">
      <alignment horizontal="center" vertical="center"/>
    </xf>
    <xf numFmtId="0" fontId="62" fillId="0" borderId="31" xfId="4" applyFont="1" applyFill="1" applyBorder="1">
      <alignment vertical="center"/>
    </xf>
    <xf numFmtId="0" fontId="81" fillId="0" borderId="31" xfId="4" applyFont="1" applyFill="1" applyBorder="1" applyAlignment="1">
      <alignment vertical="center" wrapText="1"/>
    </xf>
    <xf numFmtId="0" fontId="79" fillId="0" borderId="31" xfId="4" applyFont="1" applyFill="1" applyBorder="1" applyAlignment="1">
      <alignment vertical="center"/>
    </xf>
    <xf numFmtId="0" fontId="81" fillId="0" borderId="31" xfId="4" applyFont="1" applyFill="1" applyBorder="1" applyAlignment="1">
      <alignment vertical="center"/>
    </xf>
    <xf numFmtId="0" fontId="61" fillId="0" borderId="31" xfId="4" applyFont="1" applyFill="1" applyBorder="1" applyAlignment="1" applyProtection="1">
      <alignment vertical="center" shrinkToFit="1"/>
      <protection locked="0"/>
    </xf>
    <xf numFmtId="0" fontId="79" fillId="0" borderId="31" xfId="4" applyFont="1" applyFill="1" applyBorder="1">
      <alignment vertical="center"/>
    </xf>
    <xf numFmtId="176" fontId="61" fillId="0" borderId="31" xfId="4" applyNumberFormat="1" applyFont="1" applyFill="1" applyBorder="1" applyAlignment="1">
      <alignment vertical="center"/>
    </xf>
    <xf numFmtId="0" fontId="61" fillId="0" borderId="28" xfId="4" applyFont="1" applyFill="1" applyBorder="1" applyAlignment="1" applyProtection="1">
      <alignment vertical="center" shrinkToFit="1"/>
      <protection locked="0"/>
    </xf>
    <xf numFmtId="0" fontId="83" fillId="0" borderId="24" xfId="4" applyFont="1" applyFill="1" applyBorder="1">
      <alignment vertical="center"/>
    </xf>
    <xf numFmtId="0" fontId="79" fillId="0" borderId="24" xfId="4" applyFont="1" applyFill="1" applyBorder="1" applyAlignment="1">
      <alignment vertical="center"/>
    </xf>
    <xf numFmtId="0" fontId="81" fillId="0" borderId="24" xfId="4" applyFont="1" applyFill="1" applyBorder="1" applyAlignment="1">
      <alignment vertical="center"/>
    </xf>
    <xf numFmtId="0" fontId="61" fillId="0" borderId="24" xfId="4" applyFont="1" applyFill="1" applyBorder="1" applyAlignment="1" applyProtection="1">
      <alignment vertical="center" shrinkToFit="1"/>
      <protection locked="0"/>
    </xf>
    <xf numFmtId="0" fontId="61" fillId="0" borderId="24" xfId="4" applyFont="1" applyFill="1" applyBorder="1" applyAlignment="1">
      <alignment vertical="center" textRotation="255"/>
    </xf>
    <xf numFmtId="0" fontId="79" fillId="0" borderId="24" xfId="4" applyFont="1" applyFill="1" applyBorder="1">
      <alignment vertical="center"/>
    </xf>
    <xf numFmtId="0" fontId="62" fillId="0" borderId="24" xfId="4" applyFont="1" applyFill="1" applyBorder="1">
      <alignment vertical="center"/>
    </xf>
    <xf numFmtId="0" fontId="61" fillId="0" borderId="51" xfId="4" applyFont="1" applyFill="1" applyBorder="1" applyAlignment="1" applyProtection="1">
      <alignment vertical="center" shrinkToFit="1"/>
      <protection locked="0"/>
    </xf>
    <xf numFmtId="0" fontId="80" fillId="0" borderId="50" xfId="4" applyFont="1" applyFill="1" applyBorder="1" applyAlignment="1">
      <alignment horizontal="center" vertical="center"/>
    </xf>
    <xf numFmtId="0" fontId="80" fillId="0" borderId="24" xfId="4" applyFont="1" applyFill="1" applyBorder="1" applyAlignment="1">
      <alignment horizontal="center" vertical="center"/>
    </xf>
    <xf numFmtId="0" fontId="80" fillId="0" borderId="51" xfId="4" applyFont="1" applyFill="1" applyBorder="1" applyAlignment="1">
      <alignment horizontal="center" vertical="center"/>
    </xf>
    <xf numFmtId="176" fontId="80" fillId="0" borderId="50" xfId="4" applyNumberFormat="1" applyFont="1" applyFill="1" applyBorder="1" applyAlignment="1">
      <alignment vertical="center" shrinkToFit="1"/>
    </xf>
    <xf numFmtId="176" fontId="80" fillId="0" borderId="24" xfId="4" applyNumberFormat="1" applyFont="1" applyFill="1" applyBorder="1" applyAlignment="1">
      <alignment vertical="center" shrinkToFit="1"/>
    </xf>
    <xf numFmtId="184" fontId="80" fillId="0" borderId="50" xfId="4" applyNumberFormat="1" applyFont="1" applyFill="1" applyBorder="1" applyAlignment="1">
      <alignment horizontal="center" vertical="center" shrinkToFit="1"/>
    </xf>
    <xf numFmtId="184" fontId="80" fillId="0" borderId="24" xfId="4" applyNumberFormat="1" applyFont="1" applyFill="1" applyBorder="1" applyAlignment="1">
      <alignment horizontal="center" vertical="center" shrinkToFit="1"/>
    </xf>
    <xf numFmtId="0" fontId="63" fillId="0" borderId="31" xfId="4" applyFont="1" applyFill="1" applyBorder="1" applyAlignment="1">
      <alignment horizontal="left" vertical="center" wrapText="1"/>
    </xf>
    <xf numFmtId="0" fontId="63" fillId="0" borderId="28" xfId="4" applyFont="1" applyFill="1" applyBorder="1" applyAlignment="1">
      <alignment horizontal="left" vertical="center" wrapText="1"/>
    </xf>
    <xf numFmtId="0" fontId="61" fillId="9" borderId="14" xfId="4" applyFont="1" applyFill="1" applyBorder="1" applyAlignment="1">
      <alignment horizontal="left" vertical="center" shrinkToFit="1"/>
    </xf>
    <xf numFmtId="49" fontId="79" fillId="0" borderId="101" xfId="4" applyNumberFormat="1" applyFont="1" applyFill="1" applyBorder="1" applyAlignment="1">
      <alignment horizontal="center" vertical="center" wrapText="1"/>
    </xf>
    <xf numFmtId="185" fontId="62" fillId="0" borderId="50" xfId="10" applyNumberFormat="1" applyFont="1" applyFill="1" applyBorder="1" applyAlignment="1">
      <alignment vertical="center" shrinkToFit="1"/>
    </xf>
    <xf numFmtId="185" fontId="62" fillId="0" borderId="24" xfId="10" applyNumberFormat="1" applyFont="1" applyFill="1" applyBorder="1" applyAlignment="1">
      <alignment vertical="center" shrinkToFit="1"/>
    </xf>
    <xf numFmtId="0" fontId="62" fillId="0" borderId="29" xfId="4" applyFont="1" applyFill="1" applyBorder="1" applyAlignment="1">
      <alignment horizontal="center" vertical="center"/>
    </xf>
    <xf numFmtId="0" fontId="62" fillId="0" borderId="31" xfId="4" applyFont="1" applyFill="1" applyBorder="1" applyAlignment="1">
      <alignment horizontal="center" vertical="center"/>
    </xf>
    <xf numFmtId="0" fontId="62" fillId="0" borderId="0" xfId="4" applyFont="1" applyFill="1" applyBorder="1" applyAlignment="1">
      <alignment horizontal="center" vertical="center"/>
    </xf>
    <xf numFmtId="0" fontId="62" fillId="0" borderId="104" xfId="4" applyFont="1" applyFill="1" applyBorder="1">
      <alignment vertical="center"/>
    </xf>
    <xf numFmtId="0" fontId="62" fillId="0" borderId="106" xfId="4" applyFont="1" applyFill="1" applyBorder="1" applyAlignment="1">
      <alignment vertical="center"/>
    </xf>
    <xf numFmtId="0" fontId="62" fillId="0" borderId="0" xfId="4" applyFont="1" applyFill="1" applyAlignment="1">
      <alignment vertical="center"/>
    </xf>
    <xf numFmtId="0" fontId="81" fillId="7" borderId="0" xfId="4" applyFont="1" applyFill="1" applyBorder="1" applyAlignment="1">
      <alignment horizontal="left" vertical="center"/>
    </xf>
    <xf numFmtId="0" fontId="81" fillId="7" borderId="106" xfId="4" applyFont="1" applyFill="1" applyBorder="1" applyAlignment="1">
      <alignment horizontal="left" vertical="center"/>
    </xf>
    <xf numFmtId="0" fontId="81" fillId="7" borderId="0" xfId="4" applyFont="1" applyFill="1" applyBorder="1" applyAlignment="1">
      <alignment vertical="center"/>
    </xf>
    <xf numFmtId="0" fontId="81" fillId="7" borderId="106" xfId="4" applyFont="1" applyFill="1" applyBorder="1" applyAlignment="1">
      <alignment vertical="center"/>
    </xf>
    <xf numFmtId="0" fontId="62" fillId="0" borderId="106" xfId="4" applyFont="1" applyFill="1" applyBorder="1">
      <alignment vertical="center"/>
    </xf>
    <xf numFmtId="0" fontId="62" fillId="0" borderId="109" xfId="4" applyFont="1" applyFill="1" applyBorder="1">
      <alignment vertical="center"/>
    </xf>
    <xf numFmtId="0" fontId="84" fillId="0" borderId="0" xfId="4" applyFont="1" applyFill="1">
      <alignment vertical="center"/>
    </xf>
    <xf numFmtId="176" fontId="84" fillId="0" borderId="0" xfId="4" applyNumberFormat="1" applyFont="1" applyFill="1">
      <alignment vertical="center"/>
    </xf>
    <xf numFmtId="0" fontId="40" fillId="7" borderId="27" xfId="9" applyFont="1" applyFill="1" applyBorder="1" applyAlignment="1">
      <alignment horizontal="left" vertical="top"/>
    </xf>
    <xf numFmtId="0" fontId="40" fillId="7" borderId="1" xfId="9" applyFont="1" applyFill="1" applyBorder="1" applyAlignment="1">
      <alignment horizontal="left" vertical="top"/>
    </xf>
    <xf numFmtId="0" fontId="40" fillId="7" borderId="12" xfId="9" applyFont="1" applyFill="1" applyBorder="1" applyAlignment="1">
      <alignment horizontal="left" vertical="top"/>
    </xf>
    <xf numFmtId="0" fontId="40" fillId="7" borderId="27" xfId="9" applyFont="1" applyFill="1" applyBorder="1" applyAlignment="1">
      <alignment horizontal="left" vertical="top" wrapText="1"/>
    </xf>
    <xf numFmtId="0" fontId="40" fillId="7" borderId="1" xfId="9" applyFont="1" applyFill="1" applyBorder="1" applyAlignment="1">
      <alignment horizontal="left" vertical="top" wrapText="1"/>
    </xf>
    <xf numFmtId="0" fontId="40" fillId="7" borderId="12" xfId="9" applyFont="1" applyFill="1" applyBorder="1" applyAlignment="1">
      <alignment horizontal="left" vertical="top" wrapText="1"/>
    </xf>
  </cellXfs>
  <cellStyles count="14">
    <cellStyle name="ハイパーリンク" xfId="12" builtinId="8"/>
    <cellStyle name="桁区切り" xfId="13" builtinId="6"/>
    <cellStyle name="桁区切り 2" xfId="3"/>
    <cellStyle name="桁区切り 3" xfId="6"/>
    <cellStyle name="桁区切り 4" xfId="8"/>
    <cellStyle name="桁区切り 5" xfId="10"/>
    <cellStyle name="標準" xfId="0" builtinId="0"/>
    <cellStyle name="標準 2" xfId="1"/>
    <cellStyle name="標準 2 2" xfId="11"/>
    <cellStyle name="標準 3" xfId="2"/>
    <cellStyle name="標準 4" xfId="4"/>
    <cellStyle name="標準 5" xfId="5"/>
    <cellStyle name="標準 6" xfId="7"/>
    <cellStyle name="標準 7" xfId="9"/>
  </cellStyles>
  <dxfs count="12">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
      <fill>
        <patternFill>
          <bgColor theme="0" tint="-0.499984740745262"/>
        </patternFill>
      </fill>
    </dxf>
  </dxfs>
  <tableStyles count="0" defaultTableStyle="TableStyleMedium2" defaultPivotStyle="PivotStyleMedium9"/>
  <colors>
    <mruColors>
      <color rgb="FFF5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259080</xdr:rowOff>
        </xdr:from>
        <xdr:to>
          <xdr:col>9</xdr:col>
          <xdr:colOff>53340</xdr:colOff>
          <xdr:row>10</xdr:row>
          <xdr:rowOff>30480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220980</xdr:rowOff>
        </xdr:from>
        <xdr:to>
          <xdr:col>9</xdr:col>
          <xdr:colOff>53340</xdr:colOff>
          <xdr:row>11</xdr:row>
          <xdr:rowOff>22860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48</xdr:row>
      <xdr:rowOff>63500</xdr:rowOff>
    </xdr:from>
    <xdr:to>
      <xdr:col>1</xdr:col>
      <xdr:colOff>140804</xdr:colOff>
      <xdr:row>49</xdr:row>
      <xdr:rowOff>273327</xdr:rowOff>
    </xdr:to>
    <xdr:sp macro="" textlink="">
      <xdr:nvSpPr>
        <xdr:cNvPr id="4" name="左大かっこ 3"/>
        <xdr:cNvSpPr/>
      </xdr:nvSpPr>
      <xdr:spPr>
        <a:xfrm>
          <a:off x="215900" y="10731500"/>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16</xdr:row>
          <xdr:rowOff>60960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17</xdr:row>
          <xdr:rowOff>60960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60960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243840</xdr:rowOff>
        </xdr:from>
        <xdr:to>
          <xdr:col>3</xdr:col>
          <xdr:colOff>38100</xdr:colOff>
          <xdr:row>21</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60960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60960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60960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60960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243840</xdr:rowOff>
        </xdr:from>
        <xdr:to>
          <xdr:col>3</xdr:col>
          <xdr:colOff>38100</xdr:colOff>
          <xdr:row>21</xdr:row>
          <xdr:rowOff>228600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60960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60960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60960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45720</xdr:colOff>
          <xdr:row>16</xdr:row>
          <xdr:rowOff>68580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45720</xdr:colOff>
          <xdr:row>17</xdr:row>
          <xdr:rowOff>68580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45720</xdr:colOff>
          <xdr:row>18</xdr:row>
          <xdr:rowOff>68580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243840</xdr:rowOff>
        </xdr:from>
        <xdr:to>
          <xdr:col>3</xdr:col>
          <xdr:colOff>45720</xdr:colOff>
          <xdr:row>21</xdr:row>
          <xdr:rowOff>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45720</xdr:colOff>
          <xdr:row>18</xdr:row>
          <xdr:rowOff>68580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45720</xdr:colOff>
          <xdr:row>18</xdr:row>
          <xdr:rowOff>68580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45720</xdr:colOff>
          <xdr:row>20</xdr:row>
          <xdr:rowOff>68580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45720</xdr:colOff>
          <xdr:row>20</xdr:row>
          <xdr:rowOff>68580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243840</xdr:rowOff>
        </xdr:from>
        <xdr:to>
          <xdr:col>3</xdr:col>
          <xdr:colOff>45720</xdr:colOff>
          <xdr:row>21</xdr:row>
          <xdr:rowOff>228600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45720</xdr:colOff>
          <xdr:row>19</xdr:row>
          <xdr:rowOff>68580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45720</xdr:colOff>
          <xdr:row>19</xdr:row>
          <xdr:rowOff>68580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45720</xdr:colOff>
          <xdr:row>19</xdr:row>
          <xdr:rowOff>68580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109567</xdr:colOff>
      <xdr:row>8</xdr:row>
      <xdr:rowOff>186143</xdr:rowOff>
    </xdr:from>
    <xdr:to>
      <xdr:col>21</xdr:col>
      <xdr:colOff>597647</xdr:colOff>
      <xdr:row>21</xdr:row>
      <xdr:rowOff>14941</xdr:rowOff>
    </xdr:to>
    <xdr:sp macro="" textlink="">
      <xdr:nvSpPr>
        <xdr:cNvPr id="2" name="正方形/長方形 1">
          <a:extLst>
            <a:ext uri="{FF2B5EF4-FFF2-40B4-BE49-F238E27FC236}">
              <a16:creationId xmlns:a16="http://schemas.microsoft.com/office/drawing/2014/main" id="{00000000-0008-0000-0000-000003000000}"/>
            </a:ext>
          </a:extLst>
        </xdr:cNvPr>
        <xdr:cNvSpPr/>
      </xdr:nvSpPr>
      <xdr:spPr>
        <a:xfrm>
          <a:off x="2283508" y="1941731"/>
          <a:ext cx="7301257" cy="235385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この様式の目的</a:t>
          </a:r>
          <a:r>
            <a:rPr kumimoji="1" lang="en-US" altLang="ja-JP" sz="1100">
              <a:solidFill>
                <a:schemeClr val="tx1"/>
              </a:solidFill>
            </a:rPr>
            <a:t>】</a:t>
          </a:r>
        </a:p>
        <a:p>
          <a:pPr algn="l"/>
          <a:r>
            <a:rPr kumimoji="1" lang="ja-JP" altLang="en-US" sz="1100">
              <a:solidFill>
                <a:schemeClr val="tx1"/>
              </a:solidFill>
            </a:rPr>
            <a:t>・賃金台帳（支出証拠書類）のうち、特に時間外手当について、補助の対象となる部分を抽出・整理し、補助金の額を確認します。</a:t>
          </a:r>
          <a:endParaRPr kumimoji="1" lang="en-US" altLang="ja-JP" sz="1100">
            <a:solidFill>
              <a:schemeClr val="tx1"/>
            </a:solidFill>
          </a:endParaRPr>
        </a:p>
        <a:p>
          <a:pPr algn="l"/>
          <a:r>
            <a:rPr kumimoji="1" lang="ja-JP" altLang="en-US" sz="1100">
              <a:solidFill>
                <a:schemeClr val="tx1"/>
              </a:solidFill>
            </a:rPr>
            <a:t>・この表（</a:t>
          </a:r>
          <a:r>
            <a:rPr kumimoji="1" lang="en-US" altLang="ja-JP" sz="1100">
              <a:solidFill>
                <a:schemeClr val="tx1"/>
              </a:solidFill>
            </a:rPr>
            <a:t>C</a:t>
          </a:r>
          <a:r>
            <a:rPr kumimoji="1" lang="ja-JP" altLang="en-US" sz="1100">
              <a:solidFill>
                <a:schemeClr val="tx1"/>
              </a:solidFill>
            </a:rPr>
            <a:t>～</a:t>
          </a:r>
          <a:r>
            <a:rPr kumimoji="1" lang="en-US" altLang="ja-JP" sz="1100">
              <a:solidFill>
                <a:schemeClr val="tx1"/>
              </a:solidFill>
            </a:rPr>
            <a:t>V</a:t>
          </a:r>
          <a:r>
            <a:rPr kumimoji="1" lang="ja-JP" altLang="en-US" sz="1100">
              <a:solidFill>
                <a:schemeClr val="tx1"/>
              </a:solidFill>
            </a:rPr>
            <a:t>列）には、時間外手当のうち、コロナ対応時間に該当する時間（</a:t>
          </a:r>
          <a:r>
            <a:rPr kumimoji="1" lang="en-US" altLang="ja-JP" sz="1100">
              <a:solidFill>
                <a:schemeClr val="tx1"/>
              </a:solidFill>
            </a:rPr>
            <a:t>=</a:t>
          </a:r>
          <a:r>
            <a:rPr kumimoji="1" lang="ja-JP" altLang="en-US" sz="1100">
              <a:solidFill>
                <a:schemeClr val="tx1"/>
              </a:solidFill>
            </a:rPr>
            <a:t>補助の対象経費）を記載してください。</a:t>
          </a:r>
          <a:endParaRPr kumimoji="1" lang="en-US" altLang="ja-JP" sz="1100">
            <a:solidFill>
              <a:schemeClr val="tx1"/>
            </a:solidFill>
          </a:endParaRPr>
        </a:p>
        <a:p>
          <a:pPr algn="l"/>
          <a:r>
            <a:rPr kumimoji="1" lang="ja-JP" altLang="en-US" sz="1100">
              <a:solidFill>
                <a:schemeClr val="tx1"/>
              </a:solidFill>
            </a:rPr>
            <a:t>・最終的に、補助金の申請額となる金額は、「支給額」（</a:t>
          </a:r>
          <a:r>
            <a:rPr kumimoji="1" lang="en-US" altLang="ja-JP" sz="1100">
              <a:solidFill>
                <a:schemeClr val="tx1"/>
              </a:solidFill>
            </a:rPr>
            <a:t>AC</a:t>
          </a:r>
          <a:r>
            <a:rPr kumimoji="1" lang="ja-JP" altLang="en-US" sz="1100">
              <a:solidFill>
                <a:schemeClr val="tx1"/>
              </a:solidFill>
            </a:rPr>
            <a:t>列）に記載します。</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留意事項</a:t>
          </a:r>
          <a:r>
            <a:rPr kumimoji="1" lang="en-US" altLang="ja-JP" sz="1100">
              <a:solidFill>
                <a:schemeClr val="tx1"/>
              </a:solidFill>
            </a:rPr>
            <a:t>】</a:t>
          </a:r>
        </a:p>
        <a:p>
          <a:pPr algn="l"/>
          <a:r>
            <a:rPr kumimoji="1" lang="ja-JP" altLang="en-US" sz="1100">
              <a:solidFill>
                <a:schemeClr val="tx1"/>
              </a:solidFill>
            </a:rPr>
            <a:t>・このシートの内容について、支出証拠書類（給与台帳、支払台帳、支払明細　</a:t>
          </a:r>
          <a:r>
            <a:rPr kumimoji="1" lang="en-US" altLang="ja-JP" sz="1100">
              <a:solidFill>
                <a:schemeClr val="tx1"/>
              </a:solidFill>
            </a:rPr>
            <a:t>etc</a:t>
          </a:r>
          <a:r>
            <a:rPr kumimoji="1" lang="ja-JP" altLang="en-US" sz="1100">
              <a:solidFill>
                <a:schemeClr val="tx1"/>
              </a:solidFill>
            </a:rPr>
            <a:t>）と突合しますので、支出証拠書類の順番に職員を記載してください。</a:t>
          </a:r>
          <a:endParaRPr kumimoji="1" lang="en-US" altLang="ja-JP"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30"/>
  <sheetViews>
    <sheetView tabSelected="1" view="pageBreakPreview" zoomScaleNormal="100" zoomScaleSheetLayoutView="100" workbookViewId="0">
      <selection activeCell="I28" sqref="I28"/>
    </sheetView>
  </sheetViews>
  <sheetFormatPr defaultRowHeight="13.2"/>
  <cols>
    <col min="1" max="1" width="8.33203125" customWidth="1"/>
    <col min="2" max="2" width="9.6640625" customWidth="1"/>
    <col min="3" max="3" width="18.33203125" customWidth="1"/>
    <col min="4" max="4" width="7.109375" customWidth="1"/>
    <col min="5" max="5" width="6.88671875" customWidth="1"/>
    <col min="6" max="6" width="49.88671875" customWidth="1"/>
  </cols>
  <sheetData>
    <row r="1" spans="1:6" s="1" customFormat="1" ht="25.05" customHeight="1">
      <c r="A1" s="9" t="s">
        <v>400</v>
      </c>
      <c r="B1" s="8"/>
      <c r="C1" s="5"/>
      <c r="D1" s="5"/>
      <c r="E1" s="5"/>
      <c r="F1" s="5"/>
    </row>
    <row r="2" spans="1:6" s="1" customFormat="1" ht="16.5" customHeight="1">
      <c r="A2" s="426"/>
      <c r="B2" s="426"/>
      <c r="C2" s="426"/>
      <c r="D2" s="426"/>
      <c r="E2" s="426"/>
      <c r="F2" s="426"/>
    </row>
    <row r="3" spans="1:6" s="1" customFormat="1">
      <c r="B3" s="4"/>
      <c r="C3" s="4"/>
      <c r="D3" s="4"/>
      <c r="E3" s="4"/>
      <c r="F3" s="4"/>
    </row>
    <row r="4" spans="1:6" s="1" customFormat="1" ht="34.049999999999997" customHeight="1">
      <c r="A4" s="13" t="s">
        <v>1</v>
      </c>
      <c r="B4" s="11" t="s">
        <v>172</v>
      </c>
      <c r="C4" s="11" t="s">
        <v>0</v>
      </c>
      <c r="D4" s="169" t="s">
        <v>174</v>
      </c>
      <c r="E4" s="338" t="s">
        <v>450</v>
      </c>
      <c r="F4" s="12" t="s">
        <v>1</v>
      </c>
    </row>
    <row r="5" spans="1:6" s="1" customFormat="1" ht="27.45" customHeight="1">
      <c r="A5" s="428" t="s">
        <v>4</v>
      </c>
      <c r="B5" s="428"/>
      <c r="C5" s="428"/>
      <c r="D5" s="428"/>
      <c r="E5" s="428"/>
      <c r="F5" s="428"/>
    </row>
    <row r="6" spans="1:6" s="1" customFormat="1" ht="34.049999999999997" customHeight="1">
      <c r="A6" s="311" t="s">
        <v>2</v>
      </c>
      <c r="B6" s="164" t="s">
        <v>479</v>
      </c>
      <c r="C6" s="6" t="s">
        <v>173</v>
      </c>
      <c r="D6" s="164" t="s">
        <v>175</v>
      </c>
      <c r="E6" s="2"/>
      <c r="F6" s="167" t="s">
        <v>480</v>
      </c>
    </row>
    <row r="7" spans="1:6" ht="34.049999999999997" customHeight="1">
      <c r="A7" s="311" t="s">
        <v>2</v>
      </c>
      <c r="B7" s="165" t="s">
        <v>176</v>
      </c>
      <c r="C7" s="166" t="s">
        <v>177</v>
      </c>
      <c r="D7" s="306" t="s">
        <v>178</v>
      </c>
      <c r="E7" s="3"/>
      <c r="F7" s="167" t="s">
        <v>183</v>
      </c>
    </row>
    <row r="8" spans="1:6" ht="34.049999999999997" customHeight="1">
      <c r="A8" s="312" t="s">
        <v>2</v>
      </c>
      <c r="B8" s="165" t="s">
        <v>180</v>
      </c>
      <c r="C8" s="166" t="s">
        <v>179</v>
      </c>
      <c r="D8" s="306" t="s">
        <v>178</v>
      </c>
      <c r="E8" s="3"/>
      <c r="F8" s="167" t="s">
        <v>184</v>
      </c>
    </row>
    <row r="9" spans="1:6" ht="34.049999999999997" customHeight="1">
      <c r="A9" s="312" t="s">
        <v>2</v>
      </c>
      <c r="B9" s="165" t="s">
        <v>182</v>
      </c>
      <c r="C9" s="166" t="s">
        <v>181</v>
      </c>
      <c r="D9" s="306" t="s">
        <v>178</v>
      </c>
      <c r="E9" s="3"/>
      <c r="F9" s="167" t="s">
        <v>185</v>
      </c>
    </row>
    <row r="10" spans="1:6" ht="34.049999999999997" customHeight="1">
      <c r="A10" s="312" t="s">
        <v>2</v>
      </c>
      <c r="B10" s="165" t="s">
        <v>187</v>
      </c>
      <c r="C10" s="166" t="s">
        <v>148</v>
      </c>
      <c r="D10" s="164" t="s">
        <v>186</v>
      </c>
      <c r="E10" s="3"/>
      <c r="F10" s="167" t="s">
        <v>481</v>
      </c>
    </row>
    <row r="11" spans="1:6" ht="34.049999999999997" customHeight="1">
      <c r="A11" s="312" t="s">
        <v>2</v>
      </c>
      <c r="B11" s="165" t="s">
        <v>187</v>
      </c>
      <c r="C11" s="166" t="s">
        <v>399</v>
      </c>
      <c r="D11" s="164" t="s">
        <v>175</v>
      </c>
      <c r="E11" s="3"/>
      <c r="F11" s="167" t="s">
        <v>482</v>
      </c>
    </row>
    <row r="12" spans="1:6" ht="34.049999999999997" customHeight="1">
      <c r="A12" s="13" t="s">
        <v>3</v>
      </c>
      <c r="B12" s="165" t="s">
        <v>187</v>
      </c>
      <c r="C12" s="168" t="s">
        <v>135</v>
      </c>
      <c r="D12" s="164" t="s">
        <v>186</v>
      </c>
      <c r="E12" s="3"/>
      <c r="F12" s="10" t="s">
        <v>188</v>
      </c>
    </row>
    <row r="13" spans="1:6" ht="34.049999999999997" customHeight="1">
      <c r="A13" s="13" t="s">
        <v>3</v>
      </c>
      <c r="B13" s="165" t="s">
        <v>187</v>
      </c>
      <c r="C13" s="166" t="s">
        <v>388</v>
      </c>
      <c r="D13" s="164" t="s">
        <v>186</v>
      </c>
      <c r="E13" s="3"/>
      <c r="F13" s="10" t="s">
        <v>389</v>
      </c>
    </row>
    <row r="14" spans="1:6" ht="22.05" customHeight="1">
      <c r="A14" s="54"/>
      <c r="B14" s="55"/>
      <c r="C14" s="56"/>
      <c r="D14" s="56"/>
      <c r="E14" s="57"/>
      <c r="F14" s="58"/>
    </row>
    <row r="15" spans="1:6" ht="22.05" customHeight="1">
      <c r="A15" s="429" t="s">
        <v>189</v>
      </c>
      <c r="B15" s="429"/>
      <c r="C15" s="429"/>
      <c r="D15" s="429"/>
      <c r="E15" s="429"/>
      <c r="F15" s="429"/>
    </row>
    <row r="16" spans="1:6" ht="22.05" customHeight="1">
      <c r="A16" s="429" t="s">
        <v>45</v>
      </c>
      <c r="B16" s="429"/>
      <c r="C16" s="429"/>
      <c r="D16" s="429"/>
      <c r="E16" s="429"/>
      <c r="F16" s="429"/>
    </row>
    <row r="17" spans="1:6" ht="22.05" customHeight="1">
      <c r="A17" s="59"/>
      <c r="B17" s="59"/>
      <c r="C17" s="59"/>
      <c r="D17" s="163"/>
      <c r="E17" s="59"/>
      <c r="F17" s="59"/>
    </row>
    <row r="18" spans="1:6" ht="22.05" customHeight="1">
      <c r="A18" s="427" t="s">
        <v>5</v>
      </c>
      <c r="B18" s="427"/>
      <c r="C18" s="427"/>
      <c r="D18" s="427"/>
      <c r="E18" s="427"/>
      <c r="F18" s="427"/>
    </row>
    <row r="19" spans="1:6" ht="39" customHeight="1">
      <c r="A19" s="311" t="s">
        <v>2</v>
      </c>
      <c r="B19" s="7" t="s">
        <v>190</v>
      </c>
      <c r="C19" s="10" t="s">
        <v>37</v>
      </c>
      <c r="D19" s="306" t="s">
        <v>178</v>
      </c>
      <c r="E19" s="3"/>
      <c r="F19" s="167" t="s">
        <v>483</v>
      </c>
    </row>
    <row r="20" spans="1:6" ht="34.049999999999997" customHeight="1">
      <c r="A20" s="311" t="s">
        <v>2</v>
      </c>
      <c r="B20" s="7" t="s">
        <v>187</v>
      </c>
      <c r="C20" s="10" t="s">
        <v>38</v>
      </c>
      <c r="D20" s="165" t="s">
        <v>187</v>
      </c>
      <c r="E20" s="3"/>
      <c r="F20" s="10" t="s">
        <v>149</v>
      </c>
    </row>
    <row r="21" spans="1:6" ht="22.05" customHeight="1">
      <c r="A21" s="54"/>
      <c r="B21" s="55"/>
      <c r="C21" s="58"/>
      <c r="D21" s="58"/>
      <c r="E21" s="57"/>
      <c r="F21" s="58"/>
    </row>
    <row r="22" spans="1:6" ht="22.05" customHeight="1">
      <c r="A22" s="427" t="s">
        <v>39</v>
      </c>
      <c r="B22" s="427"/>
      <c r="C22" s="427"/>
      <c r="D22" s="427"/>
      <c r="E22" s="427"/>
      <c r="F22" s="427"/>
    </row>
    <row r="23" spans="1:6" ht="39" customHeight="1">
      <c r="A23" s="311" t="s">
        <v>2</v>
      </c>
      <c r="B23" s="7" t="s">
        <v>191</v>
      </c>
      <c r="C23" s="10" t="s">
        <v>43</v>
      </c>
      <c r="D23" s="306" t="s">
        <v>178</v>
      </c>
      <c r="E23" s="3"/>
      <c r="F23" s="167" t="s">
        <v>484</v>
      </c>
    </row>
    <row r="24" spans="1:6" ht="34.049999999999997" customHeight="1">
      <c r="A24" s="311" t="s">
        <v>2</v>
      </c>
      <c r="B24" s="7" t="s">
        <v>187</v>
      </c>
      <c r="C24" s="10" t="s">
        <v>47</v>
      </c>
      <c r="D24" s="165" t="s">
        <v>187</v>
      </c>
      <c r="E24" s="3"/>
      <c r="F24" s="10" t="s">
        <v>44</v>
      </c>
    </row>
    <row r="25" spans="1:6" ht="22.05" customHeight="1">
      <c r="A25" s="54"/>
      <c r="B25" s="55"/>
      <c r="C25" s="58"/>
      <c r="D25" s="58"/>
      <c r="E25" s="57"/>
      <c r="F25" s="58"/>
    </row>
    <row r="26" spans="1:6" ht="22.05" customHeight="1">
      <c r="A26" s="427" t="s">
        <v>46</v>
      </c>
      <c r="B26" s="427"/>
      <c r="C26" s="427"/>
      <c r="D26" s="427"/>
      <c r="E26" s="427"/>
      <c r="F26" s="427"/>
    </row>
    <row r="27" spans="1:6" ht="27.45" customHeight="1">
      <c r="A27" s="311" t="s">
        <v>2</v>
      </c>
      <c r="B27" s="7" t="s">
        <v>489</v>
      </c>
      <c r="C27" s="305" t="s">
        <v>447</v>
      </c>
      <c r="D27" s="306" t="s">
        <v>178</v>
      </c>
      <c r="E27" s="304"/>
      <c r="F27" s="167" t="s">
        <v>491</v>
      </c>
    </row>
    <row r="28" spans="1:6" ht="27.45" customHeight="1">
      <c r="A28" s="311" t="s">
        <v>2</v>
      </c>
      <c r="B28" s="7" t="s">
        <v>490</v>
      </c>
      <c r="C28" s="305" t="s">
        <v>447</v>
      </c>
      <c r="D28" s="306" t="s">
        <v>178</v>
      </c>
      <c r="E28" s="304"/>
      <c r="F28" s="167" t="s">
        <v>492</v>
      </c>
    </row>
    <row r="29" spans="1:6" ht="27.45" customHeight="1">
      <c r="A29" s="311" t="s">
        <v>2</v>
      </c>
      <c r="B29" s="7" t="s">
        <v>192</v>
      </c>
      <c r="C29" s="167" t="s">
        <v>48</v>
      </c>
      <c r="D29" s="306" t="s">
        <v>178</v>
      </c>
      <c r="E29" s="304"/>
      <c r="F29" s="167" t="s">
        <v>485</v>
      </c>
    </row>
    <row r="30" spans="1:6" ht="39" customHeight="1">
      <c r="A30" s="311" t="s">
        <v>2</v>
      </c>
      <c r="B30" s="7" t="s">
        <v>446</v>
      </c>
      <c r="C30" s="167" t="s">
        <v>448</v>
      </c>
      <c r="D30" s="306" t="s">
        <v>178</v>
      </c>
      <c r="E30" s="304"/>
      <c r="F30" s="167" t="s">
        <v>449</v>
      </c>
    </row>
  </sheetData>
  <mergeCells count="7">
    <mergeCell ref="A2:F2"/>
    <mergeCell ref="A26:F26"/>
    <mergeCell ref="A5:F5"/>
    <mergeCell ref="A15:F15"/>
    <mergeCell ref="A18:F18"/>
    <mergeCell ref="A22:F22"/>
    <mergeCell ref="A16:F16"/>
  </mergeCells>
  <phoneticPr fontId="8"/>
  <printOptions horizontalCentered="1"/>
  <pageMargins left="0.23622047244094491" right="0.23622047244094491" top="0.74803149606299213" bottom="0.74803149606299213" header="0.31496062992125984" footer="0.31496062992125984"/>
  <pageSetup paperSize="9" scale="91"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41"/>
  <sheetViews>
    <sheetView view="pageBreakPreview" zoomScaleNormal="100" zoomScaleSheetLayoutView="100" workbookViewId="0">
      <selection activeCell="A6" sqref="A6"/>
    </sheetView>
  </sheetViews>
  <sheetFormatPr defaultColWidth="8.77734375" defaultRowHeight="13.2"/>
  <cols>
    <col min="1" max="1" width="5.33203125" style="14" customWidth="1"/>
    <col min="2" max="2" width="18.77734375" style="14" customWidth="1"/>
    <col min="3" max="3" width="20.44140625" style="14" customWidth="1"/>
    <col min="4" max="4" width="15.33203125" style="14" customWidth="1"/>
    <col min="5" max="5" width="20.77734375" style="14" customWidth="1"/>
    <col min="6" max="6" width="8.6640625" style="18" customWidth="1"/>
    <col min="7" max="7" width="9.44140625" style="19" customWidth="1"/>
    <col min="8" max="8" width="11.33203125" style="14" customWidth="1"/>
    <col min="9" max="9" width="9.77734375" style="20" customWidth="1"/>
    <col min="10" max="16384" width="8.77734375" style="14"/>
  </cols>
  <sheetData>
    <row r="1" spans="1:9" ht="16.2">
      <c r="B1" s="610" t="s">
        <v>40</v>
      </c>
      <c r="C1" s="611"/>
      <c r="D1" s="611"/>
      <c r="E1" s="611"/>
      <c r="F1" s="611"/>
      <c r="G1" s="611"/>
      <c r="H1" s="611"/>
      <c r="I1" s="15"/>
    </row>
    <row r="2" spans="1:9" ht="15" thickBot="1">
      <c r="B2" s="16" t="s">
        <v>8</v>
      </c>
      <c r="C2" s="52"/>
      <c r="D2" s="17"/>
      <c r="E2" s="17"/>
      <c r="H2" s="19"/>
    </row>
    <row r="3" spans="1:9" ht="14.4">
      <c r="B3" s="16"/>
      <c r="C3" s="17"/>
      <c r="D3" s="17"/>
      <c r="E3" s="17"/>
      <c r="H3" s="19"/>
    </row>
    <row r="4" spans="1:9" ht="14.4">
      <c r="A4" s="416" t="s">
        <v>478</v>
      </c>
      <c r="B4" s="16"/>
      <c r="C4" s="17"/>
      <c r="D4" s="17"/>
      <c r="E4" s="17"/>
      <c r="H4" s="19"/>
    </row>
    <row r="5" spans="1:9" ht="14.4">
      <c r="A5" s="416" t="s">
        <v>477</v>
      </c>
      <c r="B5" s="16"/>
      <c r="C5" s="17"/>
      <c r="D5" s="17"/>
      <c r="E5" s="17"/>
      <c r="H5" s="19"/>
    </row>
    <row r="6" spans="1:9" ht="15" thickBot="1">
      <c r="A6" s="416"/>
      <c r="B6" s="16"/>
      <c r="C6" s="17"/>
      <c r="D6" s="17"/>
      <c r="E6" s="17"/>
      <c r="H6" s="19"/>
    </row>
    <row r="7" spans="1:9" ht="19.95" customHeight="1">
      <c r="A7" s="21" t="s">
        <v>9</v>
      </c>
      <c r="B7" s="150" t="s">
        <v>150</v>
      </c>
      <c r="C7" s="22" t="s">
        <v>42</v>
      </c>
      <c r="D7" s="22" t="s">
        <v>41</v>
      </c>
      <c r="E7" s="22" t="s">
        <v>10</v>
      </c>
      <c r="F7" s="23" t="s">
        <v>11</v>
      </c>
      <c r="G7" s="24" t="s">
        <v>12</v>
      </c>
      <c r="H7" s="24" t="s">
        <v>6</v>
      </c>
      <c r="I7" s="25" t="s">
        <v>13</v>
      </c>
    </row>
    <row r="8" spans="1:9" ht="19.95" customHeight="1">
      <c r="A8" s="26">
        <v>1</v>
      </c>
      <c r="B8" s="27"/>
      <c r="C8" s="28"/>
      <c r="D8" s="28"/>
      <c r="E8" s="28"/>
      <c r="F8" s="29"/>
      <c r="G8" s="30"/>
      <c r="H8" s="31"/>
      <c r="I8" s="32"/>
    </row>
    <row r="9" spans="1:9" ht="19.95" customHeight="1">
      <c r="A9" s="26">
        <v>2</v>
      </c>
      <c r="B9" s="27"/>
      <c r="C9" s="53"/>
      <c r="D9" s="53"/>
      <c r="E9" s="28"/>
      <c r="F9" s="29"/>
      <c r="G9" s="30"/>
      <c r="H9" s="31"/>
      <c r="I9" s="32"/>
    </row>
    <row r="10" spans="1:9" ht="19.95" customHeight="1">
      <c r="A10" s="26">
        <v>3</v>
      </c>
      <c r="B10" s="27"/>
      <c r="C10" s="53"/>
      <c r="D10" s="53"/>
      <c r="E10" s="28"/>
      <c r="F10" s="29"/>
      <c r="G10" s="30"/>
      <c r="H10" s="31"/>
      <c r="I10" s="32"/>
    </row>
    <row r="11" spans="1:9" ht="19.95" customHeight="1">
      <c r="A11" s="26">
        <v>4</v>
      </c>
      <c r="B11" s="27"/>
      <c r="C11" s="53"/>
      <c r="D11" s="53"/>
      <c r="E11" s="28"/>
      <c r="F11" s="29"/>
      <c r="G11" s="30"/>
      <c r="H11" s="31"/>
      <c r="I11" s="32"/>
    </row>
    <row r="12" spans="1:9" ht="19.95" customHeight="1">
      <c r="A12" s="26">
        <v>5</v>
      </c>
      <c r="B12" s="27"/>
      <c r="C12" s="53"/>
      <c r="D12" s="53"/>
      <c r="E12" s="28"/>
      <c r="F12" s="29"/>
      <c r="G12" s="30"/>
      <c r="H12" s="31"/>
      <c r="I12" s="32"/>
    </row>
    <row r="13" spans="1:9" ht="19.95" customHeight="1">
      <c r="A13" s="26"/>
      <c r="B13" s="27"/>
      <c r="C13" s="28"/>
      <c r="D13" s="28"/>
      <c r="E13" s="28"/>
      <c r="F13" s="29"/>
      <c r="G13" s="30"/>
      <c r="H13" s="31"/>
      <c r="I13" s="32"/>
    </row>
    <row r="14" spans="1:9" ht="19.95" customHeight="1">
      <c r="A14" s="26"/>
      <c r="B14" s="27"/>
      <c r="C14" s="28"/>
      <c r="D14" s="28"/>
      <c r="E14" s="28"/>
      <c r="F14" s="29"/>
      <c r="G14" s="30"/>
      <c r="H14" s="31"/>
      <c r="I14" s="32"/>
    </row>
    <row r="15" spans="1:9" ht="19.95" customHeight="1">
      <c r="A15" s="26"/>
      <c r="B15" s="27"/>
      <c r="C15" s="28"/>
      <c r="D15" s="28"/>
      <c r="E15" s="28"/>
      <c r="F15" s="29"/>
      <c r="G15" s="30"/>
      <c r="H15" s="31"/>
      <c r="I15" s="32"/>
    </row>
    <row r="16" spans="1:9" ht="19.95" customHeight="1">
      <c r="A16" s="26"/>
      <c r="B16" s="27"/>
      <c r="C16" s="28"/>
      <c r="D16" s="28"/>
      <c r="E16" s="28"/>
      <c r="F16" s="29"/>
      <c r="G16" s="30"/>
      <c r="H16" s="31"/>
      <c r="I16" s="32"/>
    </row>
    <row r="17" spans="1:9" ht="19.95" customHeight="1">
      <c r="A17" s="26"/>
      <c r="B17" s="27"/>
      <c r="C17" s="53"/>
      <c r="D17" s="53"/>
      <c r="E17" s="28"/>
      <c r="F17" s="29"/>
      <c r="G17" s="30"/>
      <c r="H17" s="31"/>
      <c r="I17" s="32"/>
    </row>
    <row r="18" spans="1:9" ht="19.95" customHeight="1">
      <c r="A18" s="26"/>
      <c r="B18" s="27"/>
      <c r="C18" s="53"/>
      <c r="D18" s="53"/>
      <c r="E18" s="28"/>
      <c r="F18" s="29"/>
      <c r="G18" s="30"/>
      <c r="H18" s="31"/>
      <c r="I18" s="32"/>
    </row>
    <row r="19" spans="1:9" ht="19.95" customHeight="1">
      <c r="A19" s="26"/>
      <c r="B19" s="27"/>
      <c r="C19" s="53"/>
      <c r="D19" s="53"/>
      <c r="E19" s="28"/>
      <c r="F19" s="29"/>
      <c r="G19" s="30"/>
      <c r="H19" s="31"/>
      <c r="I19" s="32"/>
    </row>
    <row r="20" spans="1:9" ht="19.95" customHeight="1">
      <c r="A20" s="26"/>
      <c r="B20" s="27"/>
      <c r="C20" s="53"/>
      <c r="D20" s="53"/>
      <c r="E20" s="28"/>
      <c r="F20" s="29"/>
      <c r="G20" s="30"/>
      <c r="H20" s="31"/>
      <c r="I20" s="32"/>
    </row>
    <row r="21" spans="1:9" ht="19.95" customHeight="1">
      <c r="A21" s="26"/>
      <c r="B21" s="27"/>
      <c r="C21" s="28"/>
      <c r="D21" s="28"/>
      <c r="E21" s="28"/>
      <c r="F21" s="29"/>
      <c r="G21" s="30"/>
      <c r="H21" s="31"/>
      <c r="I21" s="32"/>
    </row>
    <row r="22" spans="1:9" ht="19.95" customHeight="1">
      <c r="A22" s="26"/>
      <c r="B22" s="27"/>
      <c r="C22" s="28"/>
      <c r="D22" s="28"/>
      <c r="E22" s="28"/>
      <c r="F22" s="29"/>
      <c r="G22" s="30"/>
      <c r="H22" s="31"/>
      <c r="I22" s="32"/>
    </row>
    <row r="23" spans="1:9" ht="19.95" customHeight="1">
      <c r="A23" s="26"/>
      <c r="B23" s="27"/>
      <c r="C23" s="28"/>
      <c r="D23" s="28"/>
      <c r="E23" s="28"/>
      <c r="F23" s="29"/>
      <c r="G23" s="30"/>
      <c r="H23" s="31"/>
      <c r="I23" s="32"/>
    </row>
    <row r="24" spans="1:9" ht="19.95" customHeight="1">
      <c r="A24" s="26"/>
      <c r="B24" s="27"/>
      <c r="C24" s="28"/>
      <c r="D24" s="28"/>
      <c r="E24" s="28"/>
      <c r="F24" s="29"/>
      <c r="G24" s="30"/>
      <c r="H24" s="31"/>
      <c r="I24" s="32"/>
    </row>
    <row r="25" spans="1:9" ht="19.95" customHeight="1">
      <c r="A25" s="26"/>
      <c r="B25" s="27"/>
      <c r="C25" s="53"/>
      <c r="D25" s="53"/>
      <c r="E25" s="28"/>
      <c r="F25" s="29"/>
      <c r="G25" s="30"/>
      <c r="H25" s="31"/>
      <c r="I25" s="32"/>
    </row>
    <row r="26" spans="1:9" ht="19.95" customHeight="1">
      <c r="A26" s="26"/>
      <c r="B26" s="27"/>
      <c r="C26" s="53"/>
      <c r="D26" s="53"/>
      <c r="E26" s="28"/>
      <c r="F26" s="29"/>
      <c r="G26" s="30"/>
      <c r="H26" s="31"/>
      <c r="I26" s="32"/>
    </row>
    <row r="27" spans="1:9" ht="19.95" customHeight="1">
      <c r="A27" s="26"/>
      <c r="B27" s="27"/>
      <c r="C27" s="53"/>
      <c r="D27" s="53"/>
      <c r="E27" s="28"/>
      <c r="F27" s="29"/>
      <c r="G27" s="30"/>
      <c r="H27" s="31"/>
      <c r="I27" s="32"/>
    </row>
    <row r="28" spans="1:9" ht="19.95" customHeight="1">
      <c r="A28" s="26"/>
      <c r="B28" s="27"/>
      <c r="C28" s="53"/>
      <c r="D28" s="53"/>
      <c r="E28" s="28"/>
      <c r="F28" s="29"/>
      <c r="G28" s="30"/>
      <c r="H28" s="31"/>
      <c r="I28" s="32"/>
    </row>
    <row r="29" spans="1:9" ht="19.95" customHeight="1">
      <c r="A29" s="26"/>
      <c r="B29" s="27"/>
      <c r="C29" s="28"/>
      <c r="D29" s="28"/>
      <c r="E29" s="28"/>
      <c r="F29" s="29"/>
      <c r="G29" s="30"/>
      <c r="H29" s="31"/>
      <c r="I29" s="32"/>
    </row>
    <row r="30" spans="1:9" ht="19.95" customHeight="1">
      <c r="A30" s="26"/>
      <c r="B30" s="27"/>
      <c r="C30" s="28"/>
      <c r="D30" s="28"/>
      <c r="E30" s="28"/>
      <c r="F30" s="29"/>
      <c r="G30" s="30"/>
      <c r="H30" s="31"/>
      <c r="I30" s="32"/>
    </row>
    <row r="31" spans="1:9" ht="19.95" customHeight="1">
      <c r="A31" s="26"/>
      <c r="B31" s="27"/>
      <c r="C31" s="28"/>
      <c r="D31" s="28"/>
      <c r="E31" s="28"/>
      <c r="F31" s="29"/>
      <c r="G31" s="30"/>
      <c r="H31" s="31"/>
      <c r="I31" s="32"/>
    </row>
    <row r="32" spans="1:9" ht="19.95" customHeight="1">
      <c r="A32" s="26"/>
      <c r="B32" s="27"/>
      <c r="C32" s="28"/>
      <c r="D32" s="28"/>
      <c r="E32" s="28"/>
      <c r="F32" s="29"/>
      <c r="G32" s="30"/>
      <c r="H32" s="31"/>
      <c r="I32" s="32"/>
    </row>
    <row r="33" spans="1:9" ht="19.95" customHeight="1">
      <c r="A33" s="26"/>
      <c r="B33" s="27"/>
      <c r="C33" s="53"/>
      <c r="D33" s="53"/>
      <c r="E33" s="28"/>
      <c r="F33" s="29"/>
      <c r="G33" s="30"/>
      <c r="H33" s="31"/>
      <c r="I33" s="32"/>
    </row>
    <row r="34" spans="1:9" ht="19.95" customHeight="1">
      <c r="A34" s="26"/>
      <c r="B34" s="27"/>
      <c r="C34" s="53"/>
      <c r="D34" s="53"/>
      <c r="E34" s="28"/>
      <c r="F34" s="29"/>
      <c r="G34" s="30"/>
      <c r="H34" s="31"/>
      <c r="I34" s="32"/>
    </row>
    <row r="35" spans="1:9" ht="19.95" customHeight="1">
      <c r="A35" s="26"/>
      <c r="B35" s="27"/>
      <c r="C35" s="53"/>
      <c r="D35" s="53"/>
      <c r="E35" s="28"/>
      <c r="F35" s="29"/>
      <c r="G35" s="30"/>
      <c r="H35" s="31"/>
      <c r="I35" s="32"/>
    </row>
    <row r="36" spans="1:9" ht="19.95" customHeight="1">
      <c r="A36" s="26"/>
      <c r="B36" s="27"/>
      <c r="C36" s="53"/>
      <c r="D36" s="53"/>
      <c r="E36" s="28"/>
      <c r="F36" s="29"/>
      <c r="G36" s="30"/>
      <c r="H36" s="31"/>
      <c r="I36" s="32"/>
    </row>
    <row r="37" spans="1:9" ht="19.95" customHeight="1">
      <c r="A37" s="26"/>
      <c r="B37" s="27"/>
      <c r="C37" s="28"/>
      <c r="D37" s="28"/>
      <c r="E37" s="28"/>
      <c r="F37" s="29"/>
      <c r="G37" s="30"/>
      <c r="H37" s="31"/>
      <c r="I37" s="32"/>
    </row>
    <row r="38" spans="1:9" ht="19.95" customHeight="1" thickBot="1">
      <c r="A38" s="33"/>
      <c r="B38" s="34"/>
      <c r="C38" s="35"/>
      <c r="D38" s="35"/>
      <c r="E38" s="35"/>
      <c r="F38" s="36"/>
      <c r="G38" s="37"/>
      <c r="H38" s="38"/>
      <c r="I38" s="39"/>
    </row>
    <row r="39" spans="1:9" ht="25.05" customHeight="1" thickTop="1" thickBot="1">
      <c r="A39" s="608" t="s">
        <v>7</v>
      </c>
      <c r="B39" s="609"/>
      <c r="C39" s="40"/>
      <c r="D39" s="40"/>
      <c r="E39" s="40"/>
      <c r="F39" s="41"/>
      <c r="G39" s="42"/>
      <c r="H39" s="43">
        <f>SUM(H8:H15)</f>
        <v>0</v>
      </c>
      <c r="I39" s="44"/>
    </row>
    <row r="40" spans="1:9" ht="25.05" customHeight="1">
      <c r="G40" s="45"/>
    </row>
    <row r="41" spans="1:9" ht="25.05" customHeight="1"/>
  </sheetData>
  <autoFilter ref="C1:C42">
    <filterColumn colId="0" showButton="0"/>
  </autoFilter>
  <mergeCells count="2">
    <mergeCell ref="A39:B39"/>
    <mergeCell ref="B1:H1"/>
  </mergeCells>
  <phoneticPr fontId="8"/>
  <pageMargins left="0.9055118110236221" right="0.70866141732283472" top="0.74803149606299213" bottom="0.35433070866141736" header="0.31496062992125984" footer="0.31496062992125984"/>
  <pageSetup paperSize="9" scale="7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Y64"/>
  <sheetViews>
    <sheetView view="pageBreakPreview" zoomScale="70" zoomScaleNormal="100" zoomScaleSheetLayoutView="70" workbookViewId="0">
      <selection activeCell="T44" sqref="T44"/>
    </sheetView>
  </sheetViews>
  <sheetFormatPr defaultColWidth="8.77734375" defaultRowHeight="12"/>
  <cols>
    <col min="1" max="1" width="3.21875" style="103" customWidth="1"/>
    <col min="2" max="2" width="4" style="101" customWidth="1"/>
    <col min="3" max="3" width="12.77734375" style="101" customWidth="1"/>
    <col min="4" max="4" width="8" style="101" customWidth="1"/>
    <col min="5" max="5" width="3.21875" style="101" customWidth="1"/>
    <col min="6" max="40" width="3.88671875" style="103" customWidth="1"/>
    <col min="41" max="41" width="7.21875" style="103" customWidth="1"/>
    <col min="42" max="42" width="13.109375" style="103" customWidth="1"/>
    <col min="43" max="46" width="3.88671875" style="103" customWidth="1"/>
    <col min="47" max="47" width="15.109375" style="103" customWidth="1"/>
    <col min="48" max="48" width="3.88671875" style="103" customWidth="1"/>
    <col min="49" max="49" width="8.21875" style="103" customWidth="1"/>
    <col min="50" max="50" width="13.5546875" style="103" customWidth="1"/>
    <col min="51" max="51" width="14.77734375" style="103" customWidth="1"/>
    <col min="52" max="52" width="5.5546875" style="103" customWidth="1"/>
    <col min="53" max="16384" width="8.77734375" style="103"/>
  </cols>
  <sheetData>
    <row r="2" spans="2:42">
      <c r="B2" s="103" t="s">
        <v>49</v>
      </c>
      <c r="C2" s="103"/>
      <c r="D2" s="103"/>
    </row>
    <row r="3" spans="2:42">
      <c r="B3" s="104" t="s">
        <v>50</v>
      </c>
      <c r="C3" s="105"/>
      <c r="D3" s="105"/>
      <c r="E3" s="106"/>
      <c r="F3" s="612">
        <v>45087</v>
      </c>
      <c r="G3" s="612"/>
      <c r="H3" s="612"/>
      <c r="I3" s="612"/>
      <c r="J3" s="612"/>
      <c r="K3" s="612"/>
      <c r="L3" s="612"/>
      <c r="M3" s="612"/>
      <c r="N3" s="61"/>
      <c r="O3" s="61"/>
      <c r="P3" s="309"/>
      <c r="Q3" s="309"/>
      <c r="R3" s="309"/>
      <c r="S3" s="309"/>
      <c r="T3" s="309"/>
      <c r="U3" s="309"/>
      <c r="V3" s="309"/>
      <c r="W3" s="309"/>
    </row>
    <row r="4" spans="2:42">
      <c r="B4" s="104" t="s">
        <v>52</v>
      </c>
      <c r="C4" s="105"/>
      <c r="D4" s="105"/>
      <c r="E4" s="106"/>
      <c r="F4" s="613" t="s">
        <v>64</v>
      </c>
      <c r="G4" s="613"/>
      <c r="H4" s="613"/>
      <c r="I4" s="613"/>
      <c r="J4" s="613"/>
      <c r="K4" s="613"/>
      <c r="L4" s="613"/>
      <c r="M4" s="613"/>
      <c r="N4" s="61"/>
      <c r="O4" s="61"/>
      <c r="P4" s="310"/>
      <c r="Q4" s="310"/>
      <c r="R4" s="310"/>
      <c r="S4" s="310"/>
      <c r="T4" s="310"/>
      <c r="U4" s="310"/>
      <c r="V4" s="310"/>
      <c r="W4" s="310"/>
    </row>
    <row r="5" spans="2:42">
      <c r="B5" s="107" t="s">
        <v>51</v>
      </c>
      <c r="C5" s="108"/>
      <c r="D5" s="108"/>
      <c r="E5" s="109"/>
      <c r="F5" s="613" t="s">
        <v>63</v>
      </c>
      <c r="G5" s="613"/>
      <c r="H5" s="613"/>
      <c r="I5" s="613"/>
      <c r="J5" s="613"/>
      <c r="K5" s="613"/>
      <c r="L5" s="613"/>
      <c r="M5" s="613"/>
      <c r="N5" s="61"/>
      <c r="O5" s="61"/>
      <c r="P5" s="310"/>
      <c r="Q5" s="310"/>
      <c r="R5" s="310"/>
      <c r="S5" s="310"/>
      <c r="T5" s="310"/>
      <c r="U5" s="310"/>
      <c r="V5" s="310"/>
      <c r="W5" s="310"/>
    </row>
    <row r="6" spans="2:42">
      <c r="B6" s="104" t="s">
        <v>53</v>
      </c>
      <c r="C6" s="105"/>
      <c r="D6" s="105"/>
      <c r="E6" s="106"/>
      <c r="F6" s="613" t="s">
        <v>65</v>
      </c>
      <c r="G6" s="613"/>
      <c r="H6" s="613"/>
      <c r="I6" s="613"/>
      <c r="J6" s="613"/>
      <c r="K6" s="613"/>
      <c r="L6" s="613"/>
      <c r="M6" s="613"/>
      <c r="N6" s="61"/>
      <c r="O6" s="61"/>
      <c r="P6" s="310"/>
      <c r="Q6" s="310"/>
      <c r="R6" s="310"/>
      <c r="S6" s="310"/>
      <c r="T6" s="310"/>
      <c r="U6" s="310"/>
      <c r="V6" s="310"/>
      <c r="W6" s="310"/>
    </row>
    <row r="7" spans="2:42" s="112" customFormat="1">
      <c r="B7" s="110"/>
      <c r="C7" s="110"/>
      <c r="D7" s="110"/>
      <c r="E7" s="111"/>
      <c r="F7" s="110"/>
      <c r="G7" s="110"/>
      <c r="H7" s="110"/>
      <c r="I7" s="110"/>
      <c r="J7" s="110"/>
      <c r="K7" s="110"/>
      <c r="L7" s="110"/>
      <c r="M7" s="110"/>
      <c r="N7" s="110"/>
      <c r="O7" s="110"/>
      <c r="P7" s="110"/>
      <c r="Q7" s="110"/>
      <c r="R7" s="110"/>
      <c r="S7" s="110"/>
      <c r="T7" s="110"/>
    </row>
    <row r="8" spans="2:42">
      <c r="B8" s="100"/>
      <c r="C8" s="100"/>
      <c r="D8" s="100"/>
      <c r="E8" s="103"/>
    </row>
    <row r="9" spans="2:42" s="341" customFormat="1" ht="13.05" customHeight="1">
      <c r="B9" s="342"/>
      <c r="C9" s="614" t="s">
        <v>476</v>
      </c>
      <c r="D9" s="343" t="s">
        <v>54</v>
      </c>
      <c r="E9" s="344"/>
      <c r="F9" s="345"/>
      <c r="G9" s="345" t="s">
        <v>451</v>
      </c>
      <c r="H9" s="345"/>
      <c r="I9" s="345"/>
      <c r="J9" s="345"/>
      <c r="K9" s="345"/>
      <c r="L9" s="345"/>
      <c r="M9" s="345"/>
      <c r="N9" s="345"/>
      <c r="O9" s="345"/>
      <c r="P9" s="345"/>
      <c r="Q9" s="345"/>
      <c r="R9" s="345"/>
      <c r="S9" s="345"/>
      <c r="T9" s="345"/>
      <c r="U9" s="345"/>
      <c r="V9" s="345"/>
      <c r="W9" s="346"/>
      <c r="X9" s="345"/>
      <c r="Y9" s="345" t="s">
        <v>452</v>
      </c>
      <c r="Z9" s="345"/>
      <c r="AA9" s="345"/>
      <c r="AB9" s="345"/>
      <c r="AC9" s="345"/>
      <c r="AD9" s="345"/>
      <c r="AE9" s="344"/>
      <c r="AF9" s="345"/>
      <c r="AG9" s="345" t="s">
        <v>453</v>
      </c>
      <c r="AH9" s="345"/>
      <c r="AI9" s="345"/>
      <c r="AJ9" s="345"/>
      <c r="AK9" s="345"/>
      <c r="AL9" s="345"/>
      <c r="AM9" s="345"/>
      <c r="AN9" s="345"/>
      <c r="AO9" s="617" t="s">
        <v>55</v>
      </c>
      <c r="AP9" s="618"/>
    </row>
    <row r="10" spans="2:42" s="341" customFormat="1" ht="13.05" customHeight="1">
      <c r="B10" s="347" t="s">
        <v>56</v>
      </c>
      <c r="C10" s="615"/>
      <c r="D10" s="348" t="s">
        <v>57</v>
      </c>
      <c r="E10" s="349">
        <v>14</v>
      </c>
      <c r="F10" s="350">
        <v>15</v>
      </c>
      <c r="G10" s="350">
        <v>16</v>
      </c>
      <c r="H10" s="350">
        <v>17</v>
      </c>
      <c r="I10" s="350">
        <v>18</v>
      </c>
      <c r="J10" s="350">
        <v>19</v>
      </c>
      <c r="K10" s="350">
        <v>20</v>
      </c>
      <c r="L10" s="350">
        <v>21</v>
      </c>
      <c r="M10" s="350">
        <v>22</v>
      </c>
      <c r="N10" s="350">
        <v>23</v>
      </c>
      <c r="O10" s="350">
        <v>24</v>
      </c>
      <c r="P10" s="350">
        <v>25</v>
      </c>
      <c r="Q10" s="350">
        <v>26</v>
      </c>
      <c r="R10" s="350">
        <v>27</v>
      </c>
      <c r="S10" s="350">
        <v>28</v>
      </c>
      <c r="T10" s="350">
        <v>29</v>
      </c>
      <c r="U10" s="350">
        <v>30</v>
      </c>
      <c r="V10" s="343">
        <v>31</v>
      </c>
      <c r="W10" s="350">
        <v>1</v>
      </c>
      <c r="X10" s="350">
        <v>2</v>
      </c>
      <c r="Y10" s="350">
        <v>3</v>
      </c>
      <c r="Z10" s="350">
        <v>4</v>
      </c>
      <c r="AA10" s="350">
        <v>5</v>
      </c>
      <c r="AB10" s="350">
        <v>6</v>
      </c>
      <c r="AC10" s="350">
        <v>7</v>
      </c>
      <c r="AD10" s="350">
        <v>8</v>
      </c>
      <c r="AE10" s="351">
        <v>13</v>
      </c>
      <c r="AF10" s="352">
        <v>14</v>
      </c>
      <c r="AG10" s="352">
        <v>15</v>
      </c>
      <c r="AH10" s="352">
        <v>16</v>
      </c>
      <c r="AI10" s="352">
        <v>17</v>
      </c>
      <c r="AJ10" s="352">
        <v>18</v>
      </c>
      <c r="AK10" s="352">
        <v>19</v>
      </c>
      <c r="AL10" s="352">
        <v>20</v>
      </c>
      <c r="AM10" s="352">
        <v>21</v>
      </c>
      <c r="AN10" s="352">
        <v>22</v>
      </c>
      <c r="AO10" s="353" t="s">
        <v>454</v>
      </c>
      <c r="AP10" s="354" t="s">
        <v>58</v>
      </c>
    </row>
    <row r="11" spans="2:42" s="341" customFormat="1" ht="18.45" customHeight="1" thickBot="1">
      <c r="B11" s="347"/>
      <c r="C11" s="616"/>
      <c r="D11" s="355" t="s">
        <v>59</v>
      </c>
      <c r="E11" s="356"/>
      <c r="F11" s="357"/>
      <c r="G11" s="357"/>
      <c r="H11" s="357"/>
      <c r="I11" s="357"/>
      <c r="J11" s="357"/>
      <c r="K11" s="357"/>
      <c r="L11" s="357"/>
      <c r="M11" s="357"/>
      <c r="N11" s="357"/>
      <c r="O11" s="357"/>
      <c r="P11" s="357"/>
      <c r="Q11" s="357"/>
      <c r="R11" s="357"/>
      <c r="S11" s="357"/>
      <c r="T11" s="357"/>
      <c r="U11" s="357"/>
      <c r="V11" s="357"/>
      <c r="W11" s="358"/>
      <c r="X11" s="357"/>
      <c r="Y11" s="357"/>
      <c r="Z11" s="357"/>
      <c r="AA11" s="357"/>
      <c r="AB11" s="357"/>
      <c r="AC11" s="357"/>
      <c r="AD11" s="357"/>
      <c r="AE11" s="359"/>
      <c r="AF11" s="360"/>
      <c r="AG11" s="360"/>
      <c r="AH11" s="360"/>
      <c r="AI11" s="360"/>
      <c r="AJ11" s="360"/>
      <c r="AK11" s="360"/>
      <c r="AL11" s="360"/>
      <c r="AM11" s="360"/>
      <c r="AN11" s="360"/>
      <c r="AO11" s="361" t="s">
        <v>455</v>
      </c>
      <c r="AP11" s="362" t="s">
        <v>456</v>
      </c>
    </row>
    <row r="12" spans="2:42" s="341" customFormat="1" ht="13.05" customHeight="1">
      <c r="B12" s="363">
        <v>1</v>
      </c>
      <c r="C12" s="364">
        <v>45152</v>
      </c>
      <c r="D12" s="365" t="s">
        <v>457</v>
      </c>
      <c r="E12" s="366">
        <v>1</v>
      </c>
      <c r="F12" s="367">
        <v>1</v>
      </c>
      <c r="G12" s="368"/>
      <c r="H12" s="368"/>
      <c r="I12" s="368"/>
      <c r="J12" s="368"/>
      <c r="K12" s="368"/>
      <c r="L12" s="368"/>
      <c r="M12" s="368"/>
      <c r="N12" s="368"/>
      <c r="O12" s="368"/>
      <c r="P12" s="368"/>
      <c r="Q12" s="368"/>
      <c r="R12" s="368"/>
      <c r="S12" s="368"/>
      <c r="T12" s="368"/>
      <c r="U12" s="368"/>
      <c r="V12" s="369"/>
      <c r="W12" s="368"/>
      <c r="X12" s="368"/>
      <c r="Y12" s="368"/>
      <c r="Z12" s="368"/>
      <c r="AA12" s="368"/>
      <c r="AB12" s="368"/>
      <c r="AC12" s="368"/>
      <c r="AD12" s="368"/>
      <c r="AE12" s="370"/>
      <c r="AF12" s="363"/>
      <c r="AG12" s="363"/>
      <c r="AH12" s="363"/>
      <c r="AI12" s="363"/>
      <c r="AJ12" s="363"/>
      <c r="AK12" s="363"/>
      <c r="AL12" s="363"/>
      <c r="AM12" s="363"/>
      <c r="AN12" s="363"/>
      <c r="AO12" s="371">
        <f t="shared" ref="AO12:AO32" si="0">SUM(E12:AN12)</f>
        <v>2</v>
      </c>
      <c r="AP12" s="372">
        <f t="shared" ref="AP12:AP25" si="1">10000*AO12</f>
        <v>20000</v>
      </c>
    </row>
    <row r="13" spans="2:42" s="341" customFormat="1" ht="13.05" customHeight="1">
      <c r="B13" s="352">
        <v>2</v>
      </c>
      <c r="C13" s="373">
        <v>45156</v>
      </c>
      <c r="D13" s="374" t="s">
        <v>458</v>
      </c>
      <c r="E13" s="375"/>
      <c r="F13" s="350"/>
      <c r="G13" s="350"/>
      <c r="H13" s="350"/>
      <c r="I13" s="376">
        <v>1</v>
      </c>
      <c r="J13" s="376">
        <v>1</v>
      </c>
      <c r="K13" s="350"/>
      <c r="L13" s="350"/>
      <c r="M13" s="350"/>
      <c r="N13" s="350"/>
      <c r="O13" s="350"/>
      <c r="P13" s="350"/>
      <c r="Q13" s="350"/>
      <c r="R13" s="350"/>
      <c r="S13" s="350"/>
      <c r="T13" s="350"/>
      <c r="U13" s="350"/>
      <c r="V13" s="343"/>
      <c r="W13" s="350"/>
      <c r="X13" s="350"/>
      <c r="Y13" s="350"/>
      <c r="Z13" s="350"/>
      <c r="AA13" s="350"/>
      <c r="AB13" s="350"/>
      <c r="AC13" s="350"/>
      <c r="AD13" s="350"/>
      <c r="AE13" s="375"/>
      <c r="AF13" s="350"/>
      <c r="AG13" s="350"/>
      <c r="AH13" s="350"/>
      <c r="AI13" s="350"/>
      <c r="AJ13" s="350"/>
      <c r="AK13" s="350"/>
      <c r="AL13" s="350"/>
      <c r="AM13" s="350"/>
      <c r="AN13" s="350"/>
      <c r="AO13" s="377">
        <f t="shared" si="0"/>
        <v>2</v>
      </c>
      <c r="AP13" s="378">
        <f t="shared" si="1"/>
        <v>20000</v>
      </c>
    </row>
    <row r="14" spans="2:42" s="341" customFormat="1" ht="13.05" customHeight="1">
      <c r="B14" s="347">
        <v>3</v>
      </c>
      <c r="C14" s="379">
        <v>45158</v>
      </c>
      <c r="D14" s="380" t="s">
        <v>60</v>
      </c>
      <c r="E14" s="359"/>
      <c r="F14" s="342"/>
      <c r="G14" s="342"/>
      <c r="H14" s="342"/>
      <c r="I14" s="342"/>
      <c r="J14" s="342"/>
      <c r="K14" s="381">
        <v>1</v>
      </c>
      <c r="L14" s="381">
        <v>1</v>
      </c>
      <c r="M14" s="381">
        <v>1</v>
      </c>
      <c r="N14" s="381">
        <v>1</v>
      </c>
      <c r="O14" s="381">
        <v>1</v>
      </c>
      <c r="P14" s="381">
        <v>1</v>
      </c>
      <c r="Q14" s="381">
        <v>1</v>
      </c>
      <c r="R14" s="381">
        <v>1</v>
      </c>
      <c r="S14" s="381">
        <v>1</v>
      </c>
      <c r="T14" s="381">
        <v>1</v>
      </c>
      <c r="U14" s="619" t="s">
        <v>459</v>
      </c>
      <c r="V14" s="620"/>
      <c r="W14" s="342"/>
      <c r="X14" s="342"/>
      <c r="Y14" s="342"/>
      <c r="Z14" s="342"/>
      <c r="AA14" s="342"/>
      <c r="AB14" s="342"/>
      <c r="AC14" s="342"/>
      <c r="AD14" s="342"/>
      <c r="AE14" s="359"/>
      <c r="AF14" s="342"/>
      <c r="AG14" s="342"/>
      <c r="AH14" s="342"/>
      <c r="AI14" s="342"/>
      <c r="AJ14" s="342"/>
      <c r="AK14" s="342"/>
      <c r="AL14" s="342"/>
      <c r="AM14" s="342"/>
      <c r="AN14" s="342"/>
      <c r="AO14" s="353">
        <f t="shared" si="0"/>
        <v>10</v>
      </c>
      <c r="AP14" s="382">
        <f t="shared" si="1"/>
        <v>100000</v>
      </c>
    </row>
    <row r="15" spans="2:42" s="341" customFormat="1" ht="13.05" customHeight="1">
      <c r="B15" s="350">
        <v>4</v>
      </c>
      <c r="C15" s="373">
        <v>45158</v>
      </c>
      <c r="D15" s="380" t="s">
        <v>61</v>
      </c>
      <c r="E15" s="359"/>
      <c r="F15" s="342"/>
      <c r="G15" s="342"/>
      <c r="H15" s="342"/>
      <c r="I15" s="342"/>
      <c r="J15" s="342"/>
      <c r="K15" s="381">
        <v>1</v>
      </c>
      <c r="L15" s="381">
        <v>1</v>
      </c>
      <c r="M15" s="381">
        <v>1</v>
      </c>
      <c r="N15" s="381">
        <v>1</v>
      </c>
      <c r="O15" s="381">
        <v>1</v>
      </c>
      <c r="P15" s="381">
        <v>1</v>
      </c>
      <c r="Q15" s="381">
        <v>1</v>
      </c>
      <c r="R15" s="381">
        <v>1</v>
      </c>
      <c r="S15" s="381">
        <v>1</v>
      </c>
      <c r="T15" s="381">
        <v>1</v>
      </c>
      <c r="U15" s="342"/>
      <c r="V15" s="355"/>
      <c r="W15" s="342"/>
      <c r="X15" s="342"/>
      <c r="Y15" s="342"/>
      <c r="Z15" s="342"/>
      <c r="AA15" s="342"/>
      <c r="AB15" s="342"/>
      <c r="AC15" s="342"/>
      <c r="AD15" s="342"/>
      <c r="AE15" s="359"/>
      <c r="AF15" s="350"/>
      <c r="AG15" s="350"/>
      <c r="AH15" s="350"/>
      <c r="AI15" s="350"/>
      <c r="AJ15" s="350"/>
      <c r="AK15" s="350"/>
      <c r="AL15" s="350"/>
      <c r="AM15" s="350"/>
      <c r="AN15" s="350"/>
      <c r="AO15" s="377">
        <f t="shared" si="0"/>
        <v>10</v>
      </c>
      <c r="AP15" s="378">
        <f t="shared" si="1"/>
        <v>100000</v>
      </c>
    </row>
    <row r="16" spans="2:42" s="341" customFormat="1" ht="13.05" customHeight="1">
      <c r="B16" s="352">
        <v>5</v>
      </c>
      <c r="C16" s="373">
        <v>45159</v>
      </c>
      <c r="D16" s="380" t="s">
        <v>136</v>
      </c>
      <c r="E16" s="359"/>
      <c r="F16" s="342"/>
      <c r="G16" s="342"/>
      <c r="H16" s="342"/>
      <c r="I16" s="342"/>
      <c r="J16" s="342"/>
      <c r="K16" s="342"/>
      <c r="L16" s="381">
        <v>1</v>
      </c>
      <c r="M16" s="381">
        <v>1</v>
      </c>
      <c r="N16" s="381">
        <v>1</v>
      </c>
      <c r="O16" s="381">
        <v>1</v>
      </c>
      <c r="P16" s="381">
        <v>1</v>
      </c>
      <c r="Q16" s="381">
        <v>1</v>
      </c>
      <c r="R16" s="381">
        <v>1</v>
      </c>
      <c r="S16" s="381">
        <v>1</v>
      </c>
      <c r="T16" s="381">
        <v>1</v>
      </c>
      <c r="U16" s="381">
        <v>1</v>
      </c>
      <c r="V16" s="355"/>
      <c r="W16" s="342"/>
      <c r="X16" s="342"/>
      <c r="Y16" s="342"/>
      <c r="Z16" s="342"/>
      <c r="AA16" s="342"/>
      <c r="AB16" s="342"/>
      <c r="AC16" s="342"/>
      <c r="AD16" s="342"/>
      <c r="AE16" s="359"/>
      <c r="AF16" s="350"/>
      <c r="AG16" s="350"/>
      <c r="AH16" s="350"/>
      <c r="AI16" s="350"/>
      <c r="AJ16" s="350"/>
      <c r="AK16" s="350"/>
      <c r="AL16" s="350"/>
      <c r="AM16" s="350"/>
      <c r="AN16" s="350"/>
      <c r="AO16" s="377">
        <f t="shared" si="0"/>
        <v>10</v>
      </c>
      <c r="AP16" s="378">
        <f t="shared" si="1"/>
        <v>100000</v>
      </c>
    </row>
    <row r="17" spans="2:42" s="341" customFormat="1" ht="13.05" customHeight="1">
      <c r="B17" s="352">
        <v>6</v>
      </c>
      <c r="C17" s="373">
        <v>45158</v>
      </c>
      <c r="D17" s="380" t="s">
        <v>137</v>
      </c>
      <c r="E17" s="359"/>
      <c r="F17" s="342"/>
      <c r="G17" s="342"/>
      <c r="H17" s="342"/>
      <c r="I17" s="342"/>
      <c r="J17" s="342"/>
      <c r="K17" s="381">
        <v>1</v>
      </c>
      <c r="L17" s="381">
        <v>1</v>
      </c>
      <c r="M17" s="381">
        <v>1</v>
      </c>
      <c r="N17" s="381">
        <v>1</v>
      </c>
      <c r="O17" s="381">
        <v>1</v>
      </c>
      <c r="P17" s="381">
        <v>1</v>
      </c>
      <c r="Q17" s="381">
        <v>1</v>
      </c>
      <c r="R17" s="381">
        <v>1</v>
      </c>
      <c r="S17" s="381">
        <v>1</v>
      </c>
      <c r="T17" s="381">
        <v>1</v>
      </c>
      <c r="U17" s="342"/>
      <c r="V17" s="355"/>
      <c r="W17" s="342"/>
      <c r="X17" s="342"/>
      <c r="Y17" s="342"/>
      <c r="Z17" s="342"/>
      <c r="AA17" s="342"/>
      <c r="AB17" s="342"/>
      <c r="AC17" s="342"/>
      <c r="AD17" s="342"/>
      <c r="AE17" s="359"/>
      <c r="AF17" s="350"/>
      <c r="AG17" s="350"/>
      <c r="AH17" s="350"/>
      <c r="AI17" s="350"/>
      <c r="AJ17" s="350"/>
      <c r="AK17" s="350"/>
      <c r="AL17" s="350"/>
      <c r="AM17" s="350"/>
      <c r="AN17" s="350"/>
      <c r="AO17" s="377">
        <f t="shared" si="0"/>
        <v>10</v>
      </c>
      <c r="AP17" s="378">
        <f t="shared" si="1"/>
        <v>100000</v>
      </c>
    </row>
    <row r="18" spans="2:42" s="341" customFormat="1" ht="13.05" customHeight="1">
      <c r="B18" s="352">
        <v>7</v>
      </c>
      <c r="C18" s="373">
        <v>45159</v>
      </c>
      <c r="D18" s="374" t="s">
        <v>460</v>
      </c>
      <c r="E18" s="375"/>
      <c r="F18" s="350"/>
      <c r="G18" s="350"/>
      <c r="H18" s="350"/>
      <c r="I18" s="350"/>
      <c r="J18" s="350"/>
      <c r="K18" s="350"/>
      <c r="L18" s="376">
        <v>1</v>
      </c>
      <c r="M18" s="376">
        <v>1</v>
      </c>
      <c r="N18" s="376">
        <v>1</v>
      </c>
      <c r="O18" s="376">
        <v>1</v>
      </c>
      <c r="P18" s="376">
        <v>1</v>
      </c>
      <c r="Q18" s="376">
        <v>1</v>
      </c>
      <c r="R18" s="376">
        <v>1</v>
      </c>
      <c r="S18" s="376">
        <v>1</v>
      </c>
      <c r="T18" s="376">
        <v>1</v>
      </c>
      <c r="U18" s="376">
        <v>1</v>
      </c>
      <c r="V18" s="343"/>
      <c r="W18" s="350"/>
      <c r="X18" s="350"/>
      <c r="Y18" s="350"/>
      <c r="Z18" s="350"/>
      <c r="AA18" s="350"/>
      <c r="AB18" s="350"/>
      <c r="AC18" s="350"/>
      <c r="AD18" s="350"/>
      <c r="AE18" s="375"/>
      <c r="AF18" s="350"/>
      <c r="AG18" s="350"/>
      <c r="AH18" s="350"/>
      <c r="AI18" s="350"/>
      <c r="AJ18" s="350"/>
      <c r="AK18" s="350"/>
      <c r="AL18" s="350"/>
      <c r="AM18" s="350"/>
      <c r="AN18" s="350"/>
      <c r="AO18" s="377">
        <f t="shared" si="0"/>
        <v>10</v>
      </c>
      <c r="AP18" s="378">
        <f t="shared" si="1"/>
        <v>100000</v>
      </c>
    </row>
    <row r="19" spans="2:42" s="341" customFormat="1" ht="13.05" customHeight="1">
      <c r="B19" s="352">
        <v>8</v>
      </c>
      <c r="C19" s="373">
        <v>45159</v>
      </c>
      <c r="D19" s="374" t="s">
        <v>461</v>
      </c>
      <c r="E19" s="375"/>
      <c r="F19" s="350"/>
      <c r="G19" s="350"/>
      <c r="H19" s="350"/>
      <c r="I19" s="350"/>
      <c r="J19" s="350"/>
      <c r="K19" s="350"/>
      <c r="L19" s="376">
        <v>1</v>
      </c>
      <c r="M19" s="376">
        <v>1</v>
      </c>
      <c r="N19" s="376">
        <v>1</v>
      </c>
      <c r="O19" s="376">
        <v>1</v>
      </c>
      <c r="P19" s="376">
        <v>1</v>
      </c>
      <c r="Q19" s="376">
        <v>1</v>
      </c>
      <c r="R19" s="376">
        <v>1</v>
      </c>
      <c r="S19" s="376">
        <v>1</v>
      </c>
      <c r="T19" s="376">
        <v>1</v>
      </c>
      <c r="U19" s="376">
        <v>1</v>
      </c>
      <c r="V19" s="343"/>
      <c r="W19" s="350"/>
      <c r="X19" s="350"/>
      <c r="Y19" s="350"/>
      <c r="Z19" s="350"/>
      <c r="AA19" s="350"/>
      <c r="AB19" s="350"/>
      <c r="AC19" s="350"/>
      <c r="AD19" s="350"/>
      <c r="AE19" s="375"/>
      <c r="AF19" s="350"/>
      <c r="AG19" s="350"/>
      <c r="AH19" s="350"/>
      <c r="AI19" s="350"/>
      <c r="AJ19" s="350"/>
      <c r="AK19" s="350"/>
      <c r="AL19" s="350"/>
      <c r="AM19" s="350"/>
      <c r="AN19" s="350"/>
      <c r="AO19" s="377">
        <f t="shared" si="0"/>
        <v>10</v>
      </c>
      <c r="AP19" s="378">
        <f t="shared" si="1"/>
        <v>100000</v>
      </c>
    </row>
    <row r="20" spans="2:42" s="341" customFormat="1" ht="13.05" customHeight="1">
      <c r="B20" s="352">
        <v>9</v>
      </c>
      <c r="C20" s="373">
        <v>45159</v>
      </c>
      <c r="D20" s="380" t="s">
        <v>462</v>
      </c>
      <c r="E20" s="359"/>
      <c r="F20" s="342"/>
      <c r="G20" s="342"/>
      <c r="H20" s="342"/>
      <c r="I20" s="342"/>
      <c r="J20" s="342"/>
      <c r="K20" s="342"/>
      <c r="L20" s="381">
        <v>1</v>
      </c>
      <c r="M20" s="381">
        <v>1</v>
      </c>
      <c r="N20" s="342"/>
      <c r="O20" s="342"/>
      <c r="P20" s="342"/>
      <c r="Q20" s="342"/>
      <c r="R20" s="342"/>
      <c r="S20" s="342"/>
      <c r="T20" s="342"/>
      <c r="U20" s="342"/>
      <c r="V20" s="355"/>
      <c r="W20" s="342"/>
      <c r="X20" s="342"/>
      <c r="Y20" s="342"/>
      <c r="Z20" s="342"/>
      <c r="AA20" s="342"/>
      <c r="AB20" s="342"/>
      <c r="AC20" s="342"/>
      <c r="AD20" s="342"/>
      <c r="AE20" s="359"/>
      <c r="AF20" s="350"/>
      <c r="AG20" s="350"/>
      <c r="AH20" s="350"/>
      <c r="AI20" s="350"/>
      <c r="AJ20" s="350"/>
      <c r="AK20" s="350"/>
      <c r="AL20" s="350"/>
      <c r="AM20" s="350"/>
      <c r="AN20" s="350"/>
      <c r="AO20" s="377">
        <f t="shared" si="0"/>
        <v>2</v>
      </c>
      <c r="AP20" s="378">
        <f t="shared" si="1"/>
        <v>20000</v>
      </c>
    </row>
    <row r="21" spans="2:42" s="341" customFormat="1" ht="13.05" customHeight="1">
      <c r="B21" s="352">
        <v>10</v>
      </c>
      <c r="C21" s="373">
        <v>45167</v>
      </c>
      <c r="D21" s="380" t="s">
        <v>463</v>
      </c>
      <c r="E21" s="359"/>
      <c r="F21" s="342"/>
      <c r="G21" s="342"/>
      <c r="H21" s="342"/>
      <c r="I21" s="342"/>
      <c r="J21" s="342"/>
      <c r="K21" s="342"/>
      <c r="L21" s="342"/>
      <c r="M21" s="342"/>
      <c r="N21" s="342"/>
      <c r="O21" s="342"/>
      <c r="P21" s="342"/>
      <c r="Q21" s="342"/>
      <c r="R21" s="342"/>
      <c r="S21" s="342"/>
      <c r="T21" s="381">
        <v>1</v>
      </c>
      <c r="U21" s="381">
        <v>1</v>
      </c>
      <c r="V21" s="383">
        <v>1</v>
      </c>
      <c r="W21" s="381">
        <v>1</v>
      </c>
      <c r="X21" s="381">
        <v>1</v>
      </c>
      <c r="Y21" s="381">
        <v>1</v>
      </c>
      <c r="Z21" s="381">
        <v>1</v>
      </c>
      <c r="AA21" s="381">
        <v>1</v>
      </c>
      <c r="AB21" s="381">
        <v>1</v>
      </c>
      <c r="AC21" s="381">
        <v>1</v>
      </c>
      <c r="AD21" s="342"/>
      <c r="AE21" s="359"/>
      <c r="AF21" s="350"/>
      <c r="AG21" s="350"/>
      <c r="AH21" s="350"/>
      <c r="AI21" s="350"/>
      <c r="AJ21" s="350"/>
      <c r="AK21" s="350"/>
      <c r="AL21" s="350"/>
      <c r="AM21" s="350"/>
      <c r="AN21" s="350"/>
      <c r="AO21" s="377">
        <f t="shared" si="0"/>
        <v>10</v>
      </c>
      <c r="AP21" s="378">
        <f t="shared" si="1"/>
        <v>100000</v>
      </c>
    </row>
    <row r="22" spans="2:42" s="341" customFormat="1" ht="13.05" customHeight="1">
      <c r="B22" s="352">
        <v>11</v>
      </c>
      <c r="C22" s="373">
        <v>45168</v>
      </c>
      <c r="D22" s="380" t="s">
        <v>464</v>
      </c>
      <c r="E22" s="359"/>
      <c r="F22" s="342"/>
      <c r="G22" s="342"/>
      <c r="H22" s="342"/>
      <c r="I22" s="342"/>
      <c r="J22" s="342"/>
      <c r="K22" s="342"/>
      <c r="L22" s="342"/>
      <c r="M22" s="342"/>
      <c r="N22" s="342"/>
      <c r="O22" s="342"/>
      <c r="P22" s="342"/>
      <c r="Q22" s="342"/>
      <c r="R22" s="342"/>
      <c r="S22" s="342"/>
      <c r="T22" s="342"/>
      <c r="U22" s="381">
        <v>1</v>
      </c>
      <c r="V22" s="383">
        <v>1</v>
      </c>
      <c r="W22" s="381">
        <v>1</v>
      </c>
      <c r="X22" s="342"/>
      <c r="Y22" s="342"/>
      <c r="Z22" s="342"/>
      <c r="AA22" s="342"/>
      <c r="AB22" s="342"/>
      <c r="AC22" s="342"/>
      <c r="AD22" s="342"/>
      <c r="AE22" s="359"/>
      <c r="AF22" s="350"/>
      <c r="AG22" s="350"/>
      <c r="AH22" s="350"/>
      <c r="AI22" s="350"/>
      <c r="AJ22" s="350"/>
      <c r="AK22" s="350"/>
      <c r="AL22" s="350"/>
      <c r="AM22" s="350"/>
      <c r="AN22" s="350"/>
      <c r="AO22" s="377">
        <f t="shared" si="0"/>
        <v>3</v>
      </c>
      <c r="AP22" s="378">
        <f t="shared" si="1"/>
        <v>30000</v>
      </c>
    </row>
    <row r="23" spans="2:42" s="341" customFormat="1" ht="13.05" customHeight="1">
      <c r="B23" s="352">
        <v>12</v>
      </c>
      <c r="C23" s="373">
        <v>45168</v>
      </c>
      <c r="D23" s="380" t="s">
        <v>465</v>
      </c>
      <c r="E23" s="359"/>
      <c r="F23" s="342"/>
      <c r="G23" s="342"/>
      <c r="H23" s="342"/>
      <c r="I23" s="342"/>
      <c r="J23" s="342"/>
      <c r="K23" s="342"/>
      <c r="L23" s="342"/>
      <c r="M23" s="342"/>
      <c r="N23" s="342"/>
      <c r="O23" s="342"/>
      <c r="P23" s="342"/>
      <c r="Q23" s="342"/>
      <c r="R23" s="342"/>
      <c r="S23" s="342"/>
      <c r="T23" s="342"/>
      <c r="U23" s="381">
        <v>1</v>
      </c>
      <c r="V23" s="383">
        <v>1</v>
      </c>
      <c r="W23" s="381">
        <v>1</v>
      </c>
      <c r="X23" s="381">
        <v>1</v>
      </c>
      <c r="Y23" s="381">
        <v>1</v>
      </c>
      <c r="Z23" s="381">
        <v>1</v>
      </c>
      <c r="AA23" s="381">
        <v>1</v>
      </c>
      <c r="AB23" s="381">
        <v>1</v>
      </c>
      <c r="AC23" s="381">
        <v>1</v>
      </c>
      <c r="AD23" s="381">
        <v>1</v>
      </c>
      <c r="AE23" s="359"/>
      <c r="AF23" s="350"/>
      <c r="AG23" s="350"/>
      <c r="AH23" s="350"/>
      <c r="AI23" s="350"/>
      <c r="AJ23" s="350"/>
      <c r="AK23" s="350"/>
      <c r="AL23" s="350"/>
      <c r="AM23" s="350"/>
      <c r="AN23" s="350"/>
      <c r="AO23" s="377">
        <f t="shared" si="0"/>
        <v>10</v>
      </c>
      <c r="AP23" s="378">
        <f t="shared" si="1"/>
        <v>100000</v>
      </c>
    </row>
    <row r="24" spans="2:42" s="341" customFormat="1" ht="13.05" customHeight="1">
      <c r="B24" s="352">
        <v>13</v>
      </c>
      <c r="C24" s="373">
        <v>45168</v>
      </c>
      <c r="D24" s="380" t="s">
        <v>466</v>
      </c>
      <c r="E24" s="359"/>
      <c r="F24" s="342"/>
      <c r="G24" s="342"/>
      <c r="H24" s="342"/>
      <c r="I24" s="342"/>
      <c r="J24" s="342"/>
      <c r="K24" s="342"/>
      <c r="L24" s="342"/>
      <c r="M24" s="342"/>
      <c r="N24" s="342"/>
      <c r="O24" s="342"/>
      <c r="P24" s="342"/>
      <c r="Q24" s="342"/>
      <c r="R24" s="342"/>
      <c r="S24" s="342"/>
      <c r="T24" s="342"/>
      <c r="U24" s="381">
        <v>1</v>
      </c>
      <c r="V24" s="383">
        <v>1</v>
      </c>
      <c r="W24" s="381">
        <v>1</v>
      </c>
      <c r="X24" s="381">
        <v>1</v>
      </c>
      <c r="Y24" s="381">
        <v>1</v>
      </c>
      <c r="Z24" s="381">
        <v>1</v>
      </c>
      <c r="AA24" s="381">
        <v>1</v>
      </c>
      <c r="AB24" s="381">
        <v>1</v>
      </c>
      <c r="AC24" s="381">
        <v>1</v>
      </c>
      <c r="AD24" s="381">
        <v>1</v>
      </c>
      <c r="AE24" s="359"/>
      <c r="AF24" s="350"/>
      <c r="AG24" s="350"/>
      <c r="AH24" s="350"/>
      <c r="AI24" s="350"/>
      <c r="AJ24" s="350"/>
      <c r="AK24" s="350"/>
      <c r="AL24" s="350"/>
      <c r="AM24" s="350"/>
      <c r="AN24" s="350"/>
      <c r="AO24" s="377">
        <f t="shared" si="0"/>
        <v>10</v>
      </c>
      <c r="AP24" s="378">
        <f t="shared" si="1"/>
        <v>100000</v>
      </c>
    </row>
    <row r="25" spans="2:42" s="341" customFormat="1" ht="13.05" customHeight="1" thickBot="1">
      <c r="B25" s="347">
        <v>14</v>
      </c>
      <c r="C25" s="373">
        <v>45168</v>
      </c>
      <c r="D25" s="380" t="s">
        <v>467</v>
      </c>
      <c r="E25" s="359"/>
      <c r="F25" s="342"/>
      <c r="G25" s="342"/>
      <c r="H25" s="342"/>
      <c r="I25" s="342"/>
      <c r="J25" s="342"/>
      <c r="K25" s="342"/>
      <c r="L25" s="342"/>
      <c r="M25" s="342"/>
      <c r="N25" s="342"/>
      <c r="O25" s="342"/>
      <c r="P25" s="342"/>
      <c r="Q25" s="342"/>
      <c r="R25" s="342"/>
      <c r="S25" s="342"/>
      <c r="T25" s="342"/>
      <c r="U25" s="381">
        <v>1</v>
      </c>
      <c r="V25" s="383">
        <v>1</v>
      </c>
      <c r="W25" s="381">
        <v>1</v>
      </c>
      <c r="X25" s="381">
        <v>1</v>
      </c>
      <c r="Y25" s="381">
        <v>1</v>
      </c>
      <c r="Z25" s="381">
        <v>1</v>
      </c>
      <c r="AA25" s="381">
        <v>1</v>
      </c>
      <c r="AB25" s="381">
        <v>1</v>
      </c>
      <c r="AC25" s="381">
        <v>1</v>
      </c>
      <c r="AD25" s="381">
        <v>1</v>
      </c>
      <c r="AE25" s="359"/>
      <c r="AF25" s="350"/>
      <c r="AG25" s="350"/>
      <c r="AH25" s="342"/>
      <c r="AI25" s="342"/>
      <c r="AJ25" s="342"/>
      <c r="AK25" s="342"/>
      <c r="AL25" s="342"/>
      <c r="AM25" s="342"/>
      <c r="AN25" s="342"/>
      <c r="AO25" s="353">
        <f t="shared" si="0"/>
        <v>10</v>
      </c>
      <c r="AP25" s="378">
        <f t="shared" si="1"/>
        <v>100000</v>
      </c>
    </row>
    <row r="26" spans="2:42" s="341" customFormat="1" ht="13.05" customHeight="1">
      <c r="B26" s="363">
        <v>15</v>
      </c>
      <c r="C26" s="384">
        <v>45246</v>
      </c>
      <c r="D26" s="385" t="s">
        <v>468</v>
      </c>
      <c r="E26" s="386"/>
      <c r="F26" s="387"/>
      <c r="G26" s="387"/>
      <c r="H26" s="387"/>
      <c r="I26" s="387"/>
      <c r="J26" s="387"/>
      <c r="K26" s="387"/>
      <c r="L26" s="387"/>
      <c r="M26" s="387"/>
      <c r="N26" s="387"/>
      <c r="O26" s="387"/>
      <c r="P26" s="387"/>
      <c r="Q26" s="387"/>
      <c r="R26" s="387"/>
      <c r="S26" s="387"/>
      <c r="T26" s="387"/>
      <c r="U26" s="387"/>
      <c r="V26" s="388"/>
      <c r="W26" s="363"/>
      <c r="X26" s="387"/>
      <c r="Y26" s="387"/>
      <c r="Z26" s="387"/>
      <c r="AA26" s="387"/>
      <c r="AB26" s="387"/>
      <c r="AC26" s="387"/>
      <c r="AD26" s="387"/>
      <c r="AE26" s="389"/>
      <c r="AF26" s="363"/>
      <c r="AG26" s="363"/>
      <c r="AH26" s="390">
        <v>1</v>
      </c>
      <c r="AI26" s="390">
        <v>1</v>
      </c>
      <c r="AJ26" s="390">
        <v>1</v>
      </c>
      <c r="AK26" s="390">
        <v>1</v>
      </c>
      <c r="AL26" s="390">
        <v>1</v>
      </c>
      <c r="AM26" s="390">
        <v>1</v>
      </c>
      <c r="AN26" s="390">
        <v>1</v>
      </c>
      <c r="AO26" s="371">
        <f t="shared" si="0"/>
        <v>7</v>
      </c>
      <c r="AP26" s="391">
        <f>10000*AO26</f>
        <v>70000</v>
      </c>
    </row>
    <row r="27" spans="2:42" s="341" customFormat="1" ht="13.05" customHeight="1">
      <c r="B27" s="352">
        <v>16</v>
      </c>
      <c r="C27" s="392">
        <v>45243</v>
      </c>
      <c r="D27" s="374" t="s">
        <v>469</v>
      </c>
      <c r="E27" s="393"/>
      <c r="F27" s="394"/>
      <c r="G27" s="394"/>
      <c r="H27" s="394"/>
      <c r="I27" s="394"/>
      <c r="J27" s="394"/>
      <c r="K27" s="394"/>
      <c r="L27" s="394"/>
      <c r="M27" s="394"/>
      <c r="N27" s="394"/>
      <c r="O27" s="394"/>
      <c r="P27" s="394"/>
      <c r="Q27" s="394"/>
      <c r="R27" s="394"/>
      <c r="S27" s="394"/>
      <c r="T27" s="394"/>
      <c r="U27" s="394"/>
      <c r="V27" s="395"/>
      <c r="W27" s="350"/>
      <c r="X27" s="394"/>
      <c r="Y27" s="394"/>
      <c r="Z27" s="394"/>
      <c r="AA27" s="394"/>
      <c r="AB27" s="394"/>
      <c r="AC27" s="394"/>
      <c r="AD27" s="394"/>
      <c r="AE27" s="396">
        <v>1</v>
      </c>
      <c r="AF27" s="397">
        <v>1</v>
      </c>
      <c r="AG27" s="397">
        <v>1</v>
      </c>
      <c r="AH27" s="397">
        <v>1</v>
      </c>
      <c r="AI27" s="397">
        <v>1</v>
      </c>
      <c r="AJ27" s="397">
        <v>1</v>
      </c>
      <c r="AK27" s="397">
        <v>1</v>
      </c>
      <c r="AL27" s="397">
        <v>1</v>
      </c>
      <c r="AM27" s="397">
        <v>1</v>
      </c>
      <c r="AN27" s="397">
        <v>1</v>
      </c>
      <c r="AO27" s="377">
        <f t="shared" si="0"/>
        <v>10</v>
      </c>
      <c r="AP27" s="378">
        <f t="shared" ref="AP27:AP32" si="2">10000*AO27</f>
        <v>100000</v>
      </c>
    </row>
    <row r="28" spans="2:42" s="341" customFormat="1" ht="13.05" customHeight="1">
      <c r="B28" s="352">
        <v>17</v>
      </c>
      <c r="C28" s="392">
        <v>45247</v>
      </c>
      <c r="D28" s="374" t="s">
        <v>470</v>
      </c>
      <c r="E28" s="393"/>
      <c r="F28" s="394"/>
      <c r="G28" s="394"/>
      <c r="H28" s="394"/>
      <c r="I28" s="394"/>
      <c r="J28" s="394"/>
      <c r="K28" s="394"/>
      <c r="L28" s="394"/>
      <c r="M28" s="394"/>
      <c r="N28" s="394"/>
      <c r="O28" s="394"/>
      <c r="P28" s="394"/>
      <c r="Q28" s="394"/>
      <c r="R28" s="394"/>
      <c r="S28" s="394"/>
      <c r="T28" s="394"/>
      <c r="U28" s="394"/>
      <c r="V28" s="395"/>
      <c r="W28" s="350"/>
      <c r="X28" s="394"/>
      <c r="Y28" s="394"/>
      <c r="Z28" s="394"/>
      <c r="AA28" s="394"/>
      <c r="AB28" s="394"/>
      <c r="AC28" s="394"/>
      <c r="AD28" s="394"/>
      <c r="AE28" s="375"/>
      <c r="AF28" s="350"/>
      <c r="AG28" s="350"/>
      <c r="AH28" s="398"/>
      <c r="AI28" s="397">
        <v>1</v>
      </c>
      <c r="AJ28" s="397">
        <v>1</v>
      </c>
      <c r="AK28" s="398"/>
      <c r="AL28" s="398"/>
      <c r="AM28" s="398"/>
      <c r="AN28" s="398"/>
      <c r="AO28" s="377">
        <f t="shared" si="0"/>
        <v>2</v>
      </c>
      <c r="AP28" s="378">
        <f t="shared" si="2"/>
        <v>20000</v>
      </c>
    </row>
    <row r="29" spans="2:42" s="341" customFormat="1" ht="13.05" customHeight="1">
      <c r="B29" s="352">
        <v>18</v>
      </c>
      <c r="C29" s="392">
        <v>45246</v>
      </c>
      <c r="D29" s="374" t="s">
        <v>471</v>
      </c>
      <c r="E29" s="393"/>
      <c r="F29" s="394"/>
      <c r="G29" s="394"/>
      <c r="H29" s="394"/>
      <c r="I29" s="394"/>
      <c r="J29" s="394"/>
      <c r="K29" s="394"/>
      <c r="L29" s="394"/>
      <c r="M29" s="394"/>
      <c r="N29" s="394"/>
      <c r="O29" s="394"/>
      <c r="P29" s="394"/>
      <c r="Q29" s="394"/>
      <c r="R29" s="394"/>
      <c r="S29" s="394"/>
      <c r="T29" s="394"/>
      <c r="U29" s="394"/>
      <c r="V29" s="395"/>
      <c r="W29" s="350"/>
      <c r="X29" s="394"/>
      <c r="Y29" s="394"/>
      <c r="Z29" s="394"/>
      <c r="AA29" s="394"/>
      <c r="AB29" s="394"/>
      <c r="AC29" s="394"/>
      <c r="AD29" s="394"/>
      <c r="AE29" s="375"/>
      <c r="AF29" s="350"/>
      <c r="AG29" s="350"/>
      <c r="AH29" s="397">
        <v>1</v>
      </c>
      <c r="AI29" s="397">
        <v>1</v>
      </c>
      <c r="AJ29" s="397">
        <v>1</v>
      </c>
      <c r="AK29" s="397">
        <v>1</v>
      </c>
      <c r="AL29" s="397">
        <v>1</v>
      </c>
      <c r="AM29" s="397">
        <v>1</v>
      </c>
      <c r="AN29" s="397">
        <v>1</v>
      </c>
      <c r="AO29" s="377">
        <f t="shared" si="0"/>
        <v>7</v>
      </c>
      <c r="AP29" s="378">
        <f t="shared" si="2"/>
        <v>70000</v>
      </c>
    </row>
    <row r="30" spans="2:42" s="341" customFormat="1" ht="13.05" customHeight="1">
      <c r="B30" s="352">
        <v>19</v>
      </c>
      <c r="C30" s="392">
        <v>45248</v>
      </c>
      <c r="D30" s="374" t="s">
        <v>472</v>
      </c>
      <c r="E30" s="393"/>
      <c r="F30" s="394"/>
      <c r="G30" s="394"/>
      <c r="H30" s="394"/>
      <c r="I30" s="394"/>
      <c r="J30" s="394"/>
      <c r="K30" s="394"/>
      <c r="L30" s="394"/>
      <c r="M30" s="394"/>
      <c r="N30" s="394"/>
      <c r="O30" s="394"/>
      <c r="P30" s="394"/>
      <c r="Q30" s="394"/>
      <c r="R30" s="394"/>
      <c r="S30" s="394"/>
      <c r="T30" s="394"/>
      <c r="U30" s="394"/>
      <c r="V30" s="395"/>
      <c r="W30" s="350"/>
      <c r="X30" s="394"/>
      <c r="Y30" s="394"/>
      <c r="Z30" s="394"/>
      <c r="AA30" s="394"/>
      <c r="AB30" s="394"/>
      <c r="AC30" s="394"/>
      <c r="AD30" s="394"/>
      <c r="AE30" s="375"/>
      <c r="AF30" s="350"/>
      <c r="AG30" s="350"/>
      <c r="AH30" s="350"/>
      <c r="AI30" s="350"/>
      <c r="AJ30" s="397">
        <v>1</v>
      </c>
      <c r="AK30" s="397">
        <v>1</v>
      </c>
      <c r="AL30" s="397">
        <v>1</v>
      </c>
      <c r="AM30" s="397">
        <v>1</v>
      </c>
      <c r="AN30" s="397">
        <v>1</v>
      </c>
      <c r="AO30" s="377">
        <f t="shared" si="0"/>
        <v>5</v>
      </c>
      <c r="AP30" s="378">
        <f t="shared" si="2"/>
        <v>50000</v>
      </c>
    </row>
    <row r="31" spans="2:42" s="341" customFormat="1" ht="13.05" customHeight="1">
      <c r="B31" s="352">
        <v>20</v>
      </c>
      <c r="C31" s="392">
        <v>45248</v>
      </c>
      <c r="D31" s="374" t="s">
        <v>473</v>
      </c>
      <c r="E31" s="393"/>
      <c r="F31" s="394"/>
      <c r="G31" s="394"/>
      <c r="H31" s="394"/>
      <c r="I31" s="394"/>
      <c r="J31" s="394"/>
      <c r="K31" s="394"/>
      <c r="L31" s="394"/>
      <c r="M31" s="394"/>
      <c r="N31" s="394"/>
      <c r="O31" s="394"/>
      <c r="P31" s="394"/>
      <c r="Q31" s="394"/>
      <c r="R31" s="394"/>
      <c r="S31" s="394"/>
      <c r="T31" s="394"/>
      <c r="U31" s="394"/>
      <c r="V31" s="395"/>
      <c r="W31" s="350"/>
      <c r="X31" s="394"/>
      <c r="Y31" s="394"/>
      <c r="Z31" s="394"/>
      <c r="AA31" s="394"/>
      <c r="AB31" s="394"/>
      <c r="AC31" s="394"/>
      <c r="AD31" s="395"/>
      <c r="AE31" s="393"/>
      <c r="AF31" s="350"/>
      <c r="AG31" s="350"/>
      <c r="AH31" s="350"/>
      <c r="AI31" s="350"/>
      <c r="AJ31" s="397">
        <v>1</v>
      </c>
      <c r="AK31" s="397">
        <v>1</v>
      </c>
      <c r="AL31" s="397">
        <v>1</v>
      </c>
      <c r="AM31" s="397">
        <v>1</v>
      </c>
      <c r="AN31" s="397">
        <v>1</v>
      </c>
      <c r="AO31" s="377">
        <f t="shared" si="0"/>
        <v>5</v>
      </c>
      <c r="AP31" s="378">
        <f t="shared" si="2"/>
        <v>50000</v>
      </c>
    </row>
    <row r="32" spans="2:42" s="341" customFormat="1" ht="13.05" customHeight="1" thickBot="1">
      <c r="B32" s="347">
        <v>21</v>
      </c>
      <c r="C32" s="399">
        <v>45248</v>
      </c>
      <c r="D32" s="380" t="s">
        <v>474</v>
      </c>
      <c r="E32" s="400"/>
      <c r="F32" s="401"/>
      <c r="G32" s="401"/>
      <c r="H32" s="401"/>
      <c r="I32" s="401"/>
      <c r="J32" s="401"/>
      <c r="K32" s="401"/>
      <c r="L32" s="401"/>
      <c r="M32" s="401"/>
      <c r="N32" s="401"/>
      <c r="O32" s="401"/>
      <c r="P32" s="401"/>
      <c r="Q32" s="401"/>
      <c r="R32" s="401"/>
      <c r="S32" s="401"/>
      <c r="T32" s="401"/>
      <c r="U32" s="401"/>
      <c r="V32" s="360"/>
      <c r="W32" s="342"/>
      <c r="X32" s="401"/>
      <c r="Y32" s="401"/>
      <c r="Z32" s="401"/>
      <c r="AA32" s="401"/>
      <c r="AB32" s="401"/>
      <c r="AC32" s="401"/>
      <c r="AD32" s="360"/>
      <c r="AE32" s="400"/>
      <c r="AF32" s="342"/>
      <c r="AG32" s="342"/>
      <c r="AH32" s="342"/>
      <c r="AI32" s="342"/>
      <c r="AJ32" s="397">
        <v>1</v>
      </c>
      <c r="AK32" s="402">
        <v>1</v>
      </c>
      <c r="AL32" s="402">
        <v>1</v>
      </c>
      <c r="AM32" s="402">
        <v>1</v>
      </c>
      <c r="AN32" s="402">
        <v>1</v>
      </c>
      <c r="AO32" s="377">
        <f t="shared" si="0"/>
        <v>5</v>
      </c>
      <c r="AP32" s="382">
        <f t="shared" si="2"/>
        <v>50000</v>
      </c>
    </row>
    <row r="33" spans="1:51" s="341" customFormat="1" ht="13.05" customHeight="1">
      <c r="B33" s="403" t="s">
        <v>62</v>
      </c>
      <c r="C33" s="404"/>
      <c r="D33" s="405"/>
      <c r="E33" s="389">
        <f t="shared" ref="E33:V33" si="3">SUM(E12:E32)</f>
        <v>1</v>
      </c>
      <c r="F33" s="363">
        <f t="shared" si="3"/>
        <v>1</v>
      </c>
      <c r="G33" s="363">
        <f t="shared" si="3"/>
        <v>0</v>
      </c>
      <c r="H33" s="363">
        <f t="shared" si="3"/>
        <v>0</v>
      </c>
      <c r="I33" s="363">
        <f t="shared" si="3"/>
        <v>1</v>
      </c>
      <c r="J33" s="363">
        <f t="shared" si="3"/>
        <v>1</v>
      </c>
      <c r="K33" s="363">
        <f t="shared" si="3"/>
        <v>3</v>
      </c>
      <c r="L33" s="363">
        <f t="shared" si="3"/>
        <v>7</v>
      </c>
      <c r="M33" s="363">
        <f t="shared" si="3"/>
        <v>7</v>
      </c>
      <c r="N33" s="363">
        <f t="shared" si="3"/>
        <v>6</v>
      </c>
      <c r="O33" s="363">
        <f t="shared" si="3"/>
        <v>6</v>
      </c>
      <c r="P33" s="363">
        <f t="shared" si="3"/>
        <v>6</v>
      </c>
      <c r="Q33" s="363">
        <f t="shared" si="3"/>
        <v>6</v>
      </c>
      <c r="R33" s="363">
        <f t="shared" si="3"/>
        <v>6</v>
      </c>
      <c r="S33" s="363">
        <f t="shared" si="3"/>
        <v>6</v>
      </c>
      <c r="T33" s="363">
        <f t="shared" si="3"/>
        <v>7</v>
      </c>
      <c r="U33" s="363">
        <f t="shared" si="3"/>
        <v>8</v>
      </c>
      <c r="V33" s="404">
        <f t="shared" si="3"/>
        <v>5</v>
      </c>
      <c r="W33" s="363">
        <f>SUM(W12:W32)</f>
        <v>5</v>
      </c>
      <c r="X33" s="363">
        <f t="shared" ref="X33:AN33" si="4">SUM(X12:X32)</f>
        <v>4</v>
      </c>
      <c r="Y33" s="363">
        <f t="shared" si="4"/>
        <v>4</v>
      </c>
      <c r="Z33" s="363">
        <f t="shared" si="4"/>
        <v>4</v>
      </c>
      <c r="AA33" s="363">
        <f t="shared" si="4"/>
        <v>4</v>
      </c>
      <c r="AB33" s="363">
        <f t="shared" si="4"/>
        <v>4</v>
      </c>
      <c r="AC33" s="363">
        <f t="shared" si="4"/>
        <v>4</v>
      </c>
      <c r="AD33" s="404">
        <f t="shared" si="4"/>
        <v>3</v>
      </c>
      <c r="AE33" s="386">
        <f t="shared" si="4"/>
        <v>1</v>
      </c>
      <c r="AF33" s="363">
        <f t="shared" si="4"/>
        <v>1</v>
      </c>
      <c r="AG33" s="363">
        <f t="shared" si="4"/>
        <v>1</v>
      </c>
      <c r="AH33" s="363">
        <f t="shared" si="4"/>
        <v>3</v>
      </c>
      <c r="AI33" s="363">
        <f t="shared" si="4"/>
        <v>4</v>
      </c>
      <c r="AJ33" s="363">
        <f t="shared" si="4"/>
        <v>7</v>
      </c>
      <c r="AK33" s="363">
        <f t="shared" si="4"/>
        <v>6</v>
      </c>
      <c r="AL33" s="363">
        <f t="shared" si="4"/>
        <v>6</v>
      </c>
      <c r="AM33" s="363">
        <f t="shared" si="4"/>
        <v>6</v>
      </c>
      <c r="AN33" s="387">
        <f t="shared" si="4"/>
        <v>6</v>
      </c>
      <c r="AO33" s="406">
        <f>SUM(AO12:AO32)</f>
        <v>150</v>
      </c>
      <c r="AP33" s="407">
        <f>SUM(AP11:AP32)</f>
        <v>1500000</v>
      </c>
    </row>
    <row r="34" spans="1:51" s="341" customFormat="1" ht="13.05" customHeight="1" thickBot="1">
      <c r="B34" s="408" t="s">
        <v>475</v>
      </c>
      <c r="C34" s="343"/>
      <c r="D34" s="409"/>
      <c r="E34" s="395"/>
      <c r="F34" s="350"/>
      <c r="G34" s="350"/>
      <c r="H34" s="350"/>
      <c r="I34" s="350"/>
      <c r="J34" s="350"/>
      <c r="K34" s="350"/>
      <c r="L34" s="350">
        <v>7</v>
      </c>
      <c r="M34" s="350">
        <v>7</v>
      </c>
      <c r="N34" s="350">
        <v>6</v>
      </c>
      <c r="O34" s="350">
        <v>6</v>
      </c>
      <c r="P34" s="350">
        <v>6</v>
      </c>
      <c r="Q34" s="350">
        <v>6</v>
      </c>
      <c r="R34" s="350">
        <v>6</v>
      </c>
      <c r="S34" s="350">
        <v>6</v>
      </c>
      <c r="T34" s="350">
        <v>7</v>
      </c>
      <c r="U34" s="350">
        <v>8</v>
      </c>
      <c r="V34" s="343">
        <v>5</v>
      </c>
      <c r="W34" s="350">
        <v>5</v>
      </c>
      <c r="X34" s="350"/>
      <c r="Y34" s="350"/>
      <c r="Z34" s="350"/>
      <c r="AA34" s="350"/>
      <c r="AB34" s="350"/>
      <c r="AC34" s="350"/>
      <c r="AD34" s="343"/>
      <c r="AE34" s="393"/>
      <c r="AF34" s="350"/>
      <c r="AG34" s="350"/>
      <c r="AH34" s="350"/>
      <c r="AI34" s="350"/>
      <c r="AJ34" s="350">
        <v>7</v>
      </c>
      <c r="AK34" s="350">
        <v>6</v>
      </c>
      <c r="AL34" s="350">
        <v>6</v>
      </c>
      <c r="AM34" s="350">
        <v>6</v>
      </c>
      <c r="AN34" s="394">
        <v>6</v>
      </c>
      <c r="AO34" s="410">
        <f>SUM(F34:AN34)</f>
        <v>106</v>
      </c>
      <c r="AP34" s="411">
        <f>10000*AO34</f>
        <v>1060000</v>
      </c>
    </row>
    <row r="35" spans="1:51" s="341" customFormat="1" ht="12.6" thickBot="1">
      <c r="B35" s="412"/>
      <c r="C35" s="360"/>
      <c r="R35" s="357"/>
      <c r="S35" s="357"/>
      <c r="AD35" s="413"/>
      <c r="AE35" s="413"/>
      <c r="AF35" s="413"/>
      <c r="AG35" s="413"/>
      <c r="AH35" s="413"/>
      <c r="AI35" s="413"/>
      <c r="AJ35" s="413"/>
      <c r="AK35" s="413"/>
      <c r="AL35" s="413"/>
      <c r="AM35" s="413"/>
      <c r="AN35" s="413"/>
      <c r="AO35" s="414" t="s">
        <v>7</v>
      </c>
      <c r="AP35" s="415">
        <f>SUM(AP33:AP34)</f>
        <v>2560000</v>
      </c>
    </row>
    <row r="36" spans="1:51">
      <c r="C36" s="102"/>
      <c r="D36" s="102"/>
      <c r="E36" s="60"/>
      <c r="F36" s="61"/>
      <c r="G36" s="61"/>
      <c r="H36" s="61"/>
      <c r="I36" s="61"/>
      <c r="J36" s="61"/>
      <c r="K36" s="61"/>
      <c r="L36" s="61"/>
      <c r="M36" s="61"/>
      <c r="N36" s="61"/>
      <c r="O36" s="61"/>
      <c r="P36" s="60"/>
      <c r="Q36" s="60"/>
      <c r="R36" s="60"/>
      <c r="S36" s="60"/>
      <c r="T36" s="60"/>
      <c r="U36" s="60"/>
      <c r="V36" s="60"/>
      <c r="W36" s="60"/>
      <c r="X36" s="60"/>
      <c r="Y36" s="60"/>
      <c r="Z36" s="60"/>
      <c r="AA36" s="60"/>
      <c r="AB36" s="60"/>
      <c r="AC36" s="60"/>
      <c r="AD36" s="60"/>
      <c r="AE36" s="60"/>
      <c r="AF36" s="60"/>
      <c r="AG36" s="60"/>
      <c r="AI36" s="60"/>
      <c r="AJ36" s="61"/>
      <c r="AK36" s="61"/>
      <c r="AL36" s="61"/>
      <c r="AM36" s="61"/>
      <c r="AN36" s="61"/>
      <c r="AO36" s="61"/>
      <c r="AP36" s="61"/>
      <c r="AQ36" s="61"/>
      <c r="AR36" s="61"/>
      <c r="AS36" s="61"/>
      <c r="AT36" s="61"/>
      <c r="AU36" s="61"/>
      <c r="AV36" s="61"/>
    </row>
    <row r="37" spans="1:51">
      <c r="A37" s="61"/>
      <c r="C37" s="102"/>
      <c r="D37" s="60"/>
      <c r="E37" s="61"/>
      <c r="F37" s="61"/>
      <c r="G37" s="61"/>
      <c r="H37" s="61"/>
      <c r="I37" s="61"/>
      <c r="J37" s="61"/>
      <c r="K37" s="61"/>
      <c r="L37" s="61"/>
      <c r="M37" s="61"/>
      <c r="N37" s="61"/>
      <c r="O37" s="60"/>
      <c r="P37" s="60"/>
      <c r="Q37" s="60"/>
      <c r="R37" s="60"/>
      <c r="S37" s="60"/>
      <c r="T37" s="60"/>
      <c r="U37" s="60"/>
      <c r="V37" s="60"/>
      <c r="W37" s="60"/>
      <c r="X37" s="60"/>
      <c r="Y37" s="60"/>
      <c r="Z37" s="60"/>
      <c r="AA37" s="60"/>
      <c r="AB37" s="60"/>
      <c r="AC37" s="60"/>
      <c r="AD37" s="60"/>
      <c r="AE37" s="60"/>
      <c r="AF37" s="60"/>
      <c r="AG37" s="60"/>
      <c r="AH37" s="60"/>
      <c r="AI37" s="60"/>
      <c r="AJ37" s="62"/>
      <c r="AK37" s="62"/>
      <c r="AL37" s="62"/>
      <c r="AM37" s="62"/>
      <c r="AN37" s="62"/>
      <c r="AO37" s="62"/>
      <c r="AP37" s="62"/>
      <c r="AQ37" s="62"/>
      <c r="AR37" s="62"/>
      <c r="AS37" s="62"/>
      <c r="AT37" s="62"/>
      <c r="AU37" s="62"/>
      <c r="AV37" s="62"/>
      <c r="AW37" s="62"/>
    </row>
    <row r="38" spans="1:51">
      <c r="A38" s="61"/>
      <c r="B38" s="102" t="s">
        <v>145</v>
      </c>
      <c r="C38" s="102" t="s">
        <v>138</v>
      </c>
      <c r="D38" s="60"/>
      <c r="E38" s="61"/>
      <c r="F38" s="61"/>
      <c r="G38" s="61"/>
      <c r="H38" s="61"/>
      <c r="I38" s="61"/>
      <c r="J38" s="61"/>
      <c r="K38" s="61"/>
      <c r="L38" s="61"/>
      <c r="M38" s="61"/>
      <c r="N38" s="61"/>
      <c r="O38" s="60"/>
      <c r="P38" s="60"/>
      <c r="Q38" s="60"/>
      <c r="R38" s="60"/>
      <c r="S38" s="60"/>
      <c r="T38" s="60"/>
      <c r="U38" s="60"/>
      <c r="V38" s="60"/>
      <c r="W38" s="60"/>
      <c r="X38" s="60"/>
      <c r="Y38" s="60"/>
      <c r="Z38" s="60"/>
      <c r="AA38" s="60"/>
      <c r="AB38" s="60"/>
      <c r="AC38" s="60"/>
      <c r="AD38" s="60"/>
      <c r="AE38" s="60"/>
      <c r="AF38" s="60"/>
      <c r="AG38" s="60"/>
      <c r="AH38" s="60"/>
      <c r="AI38" s="60"/>
      <c r="AJ38" s="62"/>
      <c r="AK38" s="62"/>
      <c r="AL38" s="62"/>
      <c r="AM38" s="62"/>
      <c r="AN38" s="62"/>
      <c r="AO38" s="62"/>
      <c r="AP38" s="62"/>
      <c r="AQ38" s="62"/>
      <c r="AR38" s="62"/>
      <c r="AS38" s="62"/>
      <c r="AT38" s="62"/>
      <c r="AU38" s="62"/>
      <c r="AV38" s="62"/>
      <c r="AW38" s="62"/>
      <c r="AX38" s="62"/>
      <c r="AY38" s="62"/>
    </row>
    <row r="39" spans="1:51">
      <c r="A39" s="61"/>
      <c r="B39" s="102" t="s">
        <v>143</v>
      </c>
      <c r="C39" s="102" t="s">
        <v>397</v>
      </c>
      <c r="D39" s="60"/>
      <c r="E39" s="61"/>
      <c r="F39" s="61"/>
      <c r="G39" s="61"/>
      <c r="H39" s="61"/>
      <c r="I39" s="61"/>
      <c r="J39" s="61"/>
      <c r="K39" s="61"/>
      <c r="L39" s="61"/>
      <c r="M39" s="61"/>
      <c r="N39" s="61"/>
      <c r="O39" s="60"/>
      <c r="P39" s="60"/>
      <c r="Q39" s="60"/>
      <c r="R39" s="60"/>
      <c r="S39" s="60"/>
      <c r="T39" s="60"/>
      <c r="U39" s="60"/>
      <c r="V39" s="60"/>
      <c r="W39" s="60"/>
      <c r="X39" s="60"/>
      <c r="Y39" s="60"/>
      <c r="Z39" s="60"/>
      <c r="AA39" s="60"/>
      <c r="AB39" s="60"/>
      <c r="AC39" s="60"/>
      <c r="AD39" s="60"/>
      <c r="AE39" s="60"/>
      <c r="AF39" s="60"/>
      <c r="AG39" s="60"/>
      <c r="AH39" s="60"/>
      <c r="AI39" s="60"/>
      <c r="AJ39" s="62"/>
      <c r="AK39" s="62"/>
      <c r="AL39" s="62"/>
      <c r="AM39" s="62"/>
      <c r="AN39" s="62"/>
      <c r="AO39" s="62"/>
      <c r="AP39" s="62"/>
      <c r="AQ39" s="62"/>
      <c r="AR39" s="62"/>
      <c r="AS39" s="62"/>
      <c r="AT39" s="62"/>
      <c r="AU39" s="62"/>
      <c r="AV39" s="62"/>
      <c r="AW39" s="62"/>
      <c r="AX39" s="62"/>
      <c r="AY39" s="62"/>
    </row>
    <row r="40" spans="1:51">
      <c r="A40" s="61"/>
      <c r="B40" s="100" t="s">
        <v>144</v>
      </c>
      <c r="C40" s="102" t="s">
        <v>100</v>
      </c>
      <c r="D40" s="60"/>
      <c r="E40" s="61"/>
      <c r="F40" s="61"/>
      <c r="G40" s="61"/>
      <c r="H40" s="61"/>
      <c r="I40" s="61"/>
      <c r="J40" s="61"/>
      <c r="K40" s="61"/>
      <c r="L40" s="61"/>
      <c r="M40" s="61"/>
      <c r="N40" s="61"/>
      <c r="O40" s="60"/>
      <c r="P40" s="60"/>
      <c r="Q40" s="60"/>
      <c r="R40" s="60"/>
      <c r="S40" s="60"/>
      <c r="T40" s="60"/>
      <c r="U40" s="60"/>
      <c r="V40" s="60"/>
      <c r="W40" s="60"/>
      <c r="X40" s="60"/>
      <c r="Y40" s="60"/>
      <c r="Z40" s="60"/>
      <c r="AA40" s="60"/>
      <c r="AB40" s="60"/>
      <c r="AC40" s="60"/>
      <c r="AD40" s="60"/>
      <c r="AE40" s="60"/>
      <c r="AF40" s="60"/>
      <c r="AG40" s="60"/>
      <c r="AH40" s="60"/>
      <c r="AI40" s="60"/>
      <c r="AJ40" s="62"/>
      <c r="AK40" s="62"/>
      <c r="AL40" s="62"/>
      <c r="AM40" s="62"/>
      <c r="AN40" s="62"/>
      <c r="AO40" s="62"/>
      <c r="AP40" s="62"/>
      <c r="AQ40" s="62"/>
      <c r="AR40" s="62"/>
      <c r="AS40" s="62"/>
      <c r="AT40" s="62"/>
      <c r="AU40" s="62"/>
      <c r="AV40" s="62"/>
      <c r="AW40" s="62"/>
      <c r="AX40" s="62"/>
      <c r="AY40" s="62"/>
    </row>
    <row r="41" spans="1:51">
      <c r="A41" s="61"/>
      <c r="B41" s="103"/>
      <c r="C41" s="102" t="s">
        <v>99</v>
      </c>
      <c r="D41" s="60"/>
      <c r="E41" s="61"/>
      <c r="F41" s="61"/>
      <c r="G41" s="61"/>
      <c r="H41" s="61"/>
      <c r="I41" s="61"/>
      <c r="J41" s="61"/>
      <c r="K41" s="61"/>
      <c r="L41" s="61"/>
      <c r="M41" s="61"/>
      <c r="N41" s="61"/>
      <c r="O41" s="60"/>
      <c r="P41" s="60"/>
      <c r="Q41" s="60"/>
      <c r="R41" s="60"/>
      <c r="S41" s="60"/>
      <c r="T41" s="60"/>
      <c r="U41" s="60"/>
      <c r="V41" s="60"/>
      <c r="W41" s="60"/>
      <c r="X41" s="60"/>
      <c r="Y41" s="60"/>
      <c r="Z41" s="60"/>
      <c r="AA41" s="60"/>
      <c r="AB41" s="60"/>
      <c r="AC41" s="60"/>
      <c r="AD41" s="60"/>
      <c r="AE41" s="60"/>
      <c r="AF41" s="60"/>
      <c r="AG41" s="60"/>
      <c r="AH41" s="60"/>
      <c r="AI41" s="60"/>
      <c r="AJ41" s="62"/>
      <c r="AK41" s="62"/>
      <c r="AL41" s="62"/>
      <c r="AM41" s="62"/>
      <c r="AN41" s="62"/>
      <c r="AO41" s="62"/>
      <c r="AP41" s="62"/>
      <c r="AQ41" s="62"/>
      <c r="AR41" s="62"/>
      <c r="AS41" s="62"/>
      <c r="AT41" s="62"/>
      <c r="AU41" s="62"/>
      <c r="AV41" s="62"/>
      <c r="AW41" s="62"/>
      <c r="AX41" s="62"/>
      <c r="AY41" s="62"/>
    </row>
    <row r="42" spans="1:51">
      <c r="A42" s="61"/>
      <c r="C42" s="102"/>
      <c r="D42" s="60"/>
      <c r="E42" s="61"/>
      <c r="F42" s="61"/>
      <c r="G42" s="61"/>
      <c r="H42" s="61"/>
      <c r="I42" s="61"/>
      <c r="J42" s="61"/>
      <c r="K42" s="61"/>
      <c r="L42" s="61"/>
      <c r="M42" s="61"/>
      <c r="N42" s="61"/>
      <c r="O42" s="60"/>
      <c r="P42" s="60"/>
      <c r="Q42" s="60"/>
      <c r="R42" s="60"/>
      <c r="S42" s="60"/>
      <c r="T42" s="60"/>
      <c r="U42" s="60"/>
      <c r="V42" s="60"/>
      <c r="W42" s="60"/>
      <c r="X42" s="60"/>
      <c r="Y42" s="60"/>
      <c r="Z42" s="60"/>
      <c r="AA42" s="60"/>
      <c r="AB42" s="60"/>
      <c r="AC42" s="60"/>
      <c r="AD42" s="60"/>
      <c r="AE42" s="60"/>
      <c r="AF42" s="60"/>
      <c r="AG42" s="60"/>
      <c r="AH42" s="60"/>
      <c r="AI42" s="60"/>
      <c r="AJ42" s="62"/>
      <c r="AK42" s="62"/>
      <c r="AL42" s="62"/>
      <c r="AM42" s="62"/>
      <c r="AN42" s="62"/>
      <c r="AO42" s="62"/>
      <c r="AP42" s="62"/>
      <c r="AQ42" s="62"/>
      <c r="AR42" s="62"/>
      <c r="AS42" s="62"/>
      <c r="AT42" s="62"/>
      <c r="AU42" s="62"/>
      <c r="AV42" s="62"/>
      <c r="AW42" s="62"/>
      <c r="AX42" s="62"/>
      <c r="AY42" s="62"/>
    </row>
    <row r="43" spans="1:51">
      <c r="A43" s="61"/>
      <c r="C43" s="102"/>
      <c r="D43" s="60"/>
      <c r="E43" s="61"/>
      <c r="F43" s="61"/>
      <c r="G43" s="61"/>
      <c r="H43" s="61"/>
      <c r="I43" s="61"/>
      <c r="J43" s="61"/>
      <c r="K43" s="61"/>
      <c r="L43" s="61"/>
      <c r="M43" s="61"/>
      <c r="N43" s="61"/>
      <c r="O43" s="60"/>
      <c r="P43" s="60"/>
      <c r="Q43" s="60"/>
      <c r="R43" s="60"/>
      <c r="S43" s="60"/>
      <c r="T43" s="60"/>
      <c r="U43" s="60"/>
      <c r="V43" s="60"/>
      <c r="W43" s="60"/>
      <c r="X43" s="60"/>
      <c r="Y43" s="60"/>
      <c r="Z43" s="60"/>
      <c r="AA43" s="60"/>
      <c r="AB43" s="60"/>
      <c r="AC43" s="60"/>
      <c r="AD43" s="60"/>
      <c r="AE43" s="60"/>
      <c r="AF43" s="60"/>
      <c r="AG43" s="60"/>
      <c r="AH43" s="60"/>
      <c r="AI43" s="60"/>
      <c r="AJ43" s="62"/>
      <c r="AK43" s="62"/>
      <c r="AL43" s="62"/>
      <c r="AM43" s="62"/>
      <c r="AN43" s="62"/>
      <c r="AO43" s="62"/>
      <c r="AP43" s="62"/>
      <c r="AQ43" s="62"/>
      <c r="AR43" s="62"/>
      <c r="AS43" s="62"/>
      <c r="AT43" s="62"/>
      <c r="AU43" s="62"/>
      <c r="AV43" s="62"/>
      <c r="AW43" s="62"/>
      <c r="AX43" s="62"/>
      <c r="AY43" s="62"/>
    </row>
    <row r="44" spans="1:51">
      <c r="A44" s="61"/>
      <c r="C44" s="102"/>
      <c r="D44" s="60"/>
      <c r="E44" s="61"/>
      <c r="F44" s="61"/>
      <c r="G44" s="61"/>
      <c r="H44" s="61"/>
      <c r="I44" s="61"/>
      <c r="J44" s="61"/>
      <c r="K44" s="61"/>
      <c r="L44" s="61"/>
      <c r="M44" s="61"/>
      <c r="N44" s="61"/>
      <c r="O44" s="60"/>
      <c r="P44" s="60"/>
      <c r="Q44" s="60"/>
      <c r="R44" s="60"/>
      <c r="S44" s="60"/>
      <c r="T44" s="60"/>
      <c r="U44" s="60"/>
      <c r="V44" s="60"/>
      <c r="W44" s="60"/>
      <c r="X44" s="60"/>
      <c r="Y44" s="60"/>
      <c r="Z44" s="60"/>
      <c r="AA44" s="60"/>
      <c r="AB44" s="60"/>
      <c r="AC44" s="60"/>
      <c r="AD44" s="60"/>
      <c r="AE44" s="60"/>
      <c r="AF44" s="60"/>
      <c r="AG44" s="60"/>
      <c r="AH44" s="60"/>
      <c r="AI44" s="60"/>
      <c r="AJ44" s="62"/>
      <c r="AK44" s="62"/>
      <c r="AL44" s="62"/>
      <c r="AM44" s="62"/>
      <c r="AN44" s="62"/>
      <c r="AO44" s="62"/>
      <c r="AP44" s="62"/>
      <c r="AQ44" s="62"/>
      <c r="AR44" s="62"/>
      <c r="AS44" s="62"/>
      <c r="AT44" s="62"/>
      <c r="AU44" s="62"/>
      <c r="AV44" s="62"/>
      <c r="AW44" s="62"/>
      <c r="AX44" s="62"/>
      <c r="AY44" s="62"/>
    </row>
    <row r="45" spans="1:51">
      <c r="A45" s="61"/>
      <c r="C45" s="102"/>
      <c r="D45" s="60"/>
      <c r="E45" s="61"/>
      <c r="F45" s="61"/>
      <c r="G45" s="61"/>
      <c r="H45" s="61"/>
      <c r="I45" s="61"/>
      <c r="J45" s="61"/>
      <c r="K45" s="61"/>
      <c r="L45" s="61"/>
      <c r="M45" s="61"/>
      <c r="N45" s="61"/>
      <c r="O45" s="60"/>
      <c r="P45" s="60"/>
      <c r="Q45" s="60"/>
      <c r="R45" s="60"/>
      <c r="S45" s="60"/>
      <c r="T45" s="60"/>
      <c r="U45" s="60"/>
      <c r="V45" s="60"/>
      <c r="W45" s="60"/>
      <c r="X45" s="60"/>
      <c r="Y45" s="60"/>
      <c r="Z45" s="60"/>
      <c r="AA45" s="60"/>
      <c r="AB45" s="60"/>
      <c r="AC45" s="60"/>
      <c r="AD45" s="60"/>
      <c r="AE45" s="60"/>
      <c r="AF45" s="60"/>
      <c r="AG45" s="60"/>
      <c r="AH45" s="60"/>
      <c r="AI45" s="60"/>
      <c r="AJ45" s="62"/>
      <c r="AK45" s="62"/>
      <c r="AL45" s="62"/>
      <c r="AM45" s="62"/>
      <c r="AN45" s="62"/>
      <c r="AO45" s="62"/>
      <c r="AP45" s="62"/>
      <c r="AQ45" s="62"/>
      <c r="AR45" s="62"/>
      <c r="AS45" s="62"/>
      <c r="AT45" s="62"/>
      <c r="AU45" s="62"/>
      <c r="AV45" s="62"/>
      <c r="AW45" s="62"/>
      <c r="AX45" s="62"/>
      <c r="AY45" s="62"/>
    </row>
    <row r="46" spans="1:51" ht="23.55" customHeight="1">
      <c r="A46" s="61"/>
      <c r="B46" s="624" t="s">
        <v>398</v>
      </c>
      <c r="C46" s="624"/>
      <c r="D46" s="624"/>
      <c r="E46" s="624"/>
      <c r="F46" s="624"/>
      <c r="G46" s="624"/>
      <c r="H46" s="624"/>
      <c r="I46" s="624"/>
      <c r="J46" s="624"/>
      <c r="K46" s="624"/>
      <c r="L46" s="624"/>
      <c r="M46" s="624"/>
      <c r="N46" s="624"/>
      <c r="O46" s="624"/>
      <c r="P46" s="624"/>
      <c r="Q46" s="624"/>
      <c r="R46" s="624"/>
      <c r="S46" s="624"/>
      <c r="T46" s="624"/>
      <c r="U46" s="624"/>
      <c r="V46" s="624"/>
      <c r="W46" s="624"/>
      <c r="X46" s="624"/>
      <c r="Y46" s="624"/>
      <c r="Z46" s="624"/>
      <c r="AA46" s="624"/>
      <c r="AB46" s="624"/>
      <c r="AC46" s="624"/>
      <c r="AD46" s="624"/>
      <c r="AE46" s="624"/>
      <c r="AF46" s="624"/>
      <c r="AG46" s="624"/>
      <c r="AH46" s="624"/>
      <c r="AI46" s="624"/>
      <c r="AJ46" s="624"/>
      <c r="AK46" s="624"/>
      <c r="AL46" s="624"/>
      <c r="AM46" s="624"/>
      <c r="AN46" s="624"/>
      <c r="AO46" s="624"/>
      <c r="AP46" s="624"/>
      <c r="AQ46" s="624"/>
      <c r="AR46" s="624"/>
      <c r="AS46" s="624"/>
      <c r="AT46" s="624"/>
      <c r="AU46" s="624"/>
      <c r="AV46" s="624"/>
      <c r="AW46" s="624"/>
      <c r="AX46" s="624"/>
      <c r="AY46" s="62"/>
    </row>
    <row r="47" spans="1:51" ht="25.95" customHeight="1">
      <c r="A47" s="61"/>
      <c r="B47" s="100" t="s">
        <v>394</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62"/>
    </row>
    <row r="48" spans="1:51" ht="27" customHeight="1">
      <c r="A48" s="61"/>
      <c r="B48" s="623" t="s">
        <v>390</v>
      </c>
      <c r="C48" s="623"/>
      <c r="D48" s="623"/>
      <c r="E48" s="623"/>
      <c r="F48" s="623"/>
      <c r="G48" s="623"/>
      <c r="H48" s="623"/>
      <c r="I48" s="623"/>
      <c r="J48" s="623"/>
      <c r="K48" s="623"/>
      <c r="L48" s="623"/>
      <c r="M48" s="623"/>
      <c r="N48" s="623"/>
      <c r="O48" s="623"/>
      <c r="P48" s="623"/>
      <c r="Q48" s="623"/>
      <c r="R48" s="623"/>
      <c r="S48" s="623"/>
      <c r="T48" s="623"/>
      <c r="U48" s="623"/>
      <c r="V48" s="623"/>
      <c r="W48" s="623"/>
      <c r="X48" s="623"/>
      <c r="Y48" s="623"/>
      <c r="Z48" s="623"/>
      <c r="AA48" s="623"/>
      <c r="AB48" s="623"/>
      <c r="AC48" s="623"/>
      <c r="AD48" s="623"/>
      <c r="AE48" s="623"/>
      <c r="AF48" s="623"/>
      <c r="AG48" s="623"/>
      <c r="AH48" s="623"/>
      <c r="AI48" s="623"/>
      <c r="AJ48" s="623"/>
      <c r="AK48" s="623"/>
      <c r="AL48" s="623"/>
      <c r="AM48" s="623"/>
      <c r="AN48" s="623"/>
      <c r="AO48" s="623"/>
      <c r="AP48" s="623"/>
      <c r="AQ48" s="623"/>
      <c r="AR48" s="623"/>
      <c r="AS48" s="623"/>
      <c r="AT48" s="623"/>
      <c r="AU48" s="623"/>
      <c r="AV48" s="623"/>
      <c r="AW48" s="623"/>
      <c r="AX48" s="623"/>
      <c r="AY48" s="62"/>
    </row>
    <row r="49" spans="1:51" ht="76.05" customHeight="1">
      <c r="A49" s="61"/>
      <c r="B49" s="623" t="s">
        <v>391</v>
      </c>
      <c r="C49" s="623"/>
      <c r="D49" s="623"/>
      <c r="E49" s="623"/>
      <c r="F49" s="623"/>
      <c r="G49" s="623"/>
      <c r="H49" s="623"/>
      <c r="I49" s="623"/>
      <c r="J49" s="623"/>
      <c r="K49" s="623"/>
      <c r="L49" s="623"/>
      <c r="M49" s="623"/>
      <c r="N49" s="623"/>
      <c r="O49" s="623"/>
      <c r="P49" s="623"/>
      <c r="Q49" s="623"/>
      <c r="R49" s="623"/>
      <c r="S49" s="623"/>
      <c r="T49" s="623"/>
      <c r="U49" s="623"/>
      <c r="V49" s="623"/>
      <c r="W49" s="623"/>
      <c r="X49" s="623"/>
      <c r="Y49" s="623"/>
      <c r="Z49" s="623"/>
      <c r="AA49" s="623"/>
      <c r="AB49" s="623"/>
      <c r="AC49" s="623"/>
      <c r="AD49" s="623"/>
      <c r="AE49" s="623"/>
      <c r="AF49" s="623"/>
      <c r="AG49" s="623"/>
      <c r="AH49" s="623"/>
      <c r="AI49" s="623"/>
      <c r="AJ49" s="623"/>
      <c r="AK49" s="623"/>
      <c r="AL49" s="623"/>
      <c r="AM49" s="623"/>
      <c r="AN49" s="623"/>
      <c r="AO49" s="623"/>
      <c r="AP49" s="623"/>
      <c r="AQ49" s="623"/>
      <c r="AR49" s="623"/>
      <c r="AS49" s="623"/>
      <c r="AT49" s="623"/>
      <c r="AU49" s="623"/>
      <c r="AV49" s="623"/>
      <c r="AW49" s="623"/>
      <c r="AX49" s="623"/>
      <c r="AY49" s="62"/>
    </row>
    <row r="50" spans="1:51" ht="76.05" customHeight="1">
      <c r="A50" s="61"/>
      <c r="B50" s="621" t="s">
        <v>393</v>
      </c>
      <c r="C50" s="621"/>
      <c r="D50" s="621"/>
      <c r="E50" s="621"/>
      <c r="F50" s="621"/>
      <c r="G50" s="621"/>
      <c r="H50" s="621"/>
      <c r="I50" s="621"/>
      <c r="J50" s="621"/>
      <c r="K50" s="621"/>
      <c r="L50" s="621"/>
      <c r="M50" s="621"/>
      <c r="N50" s="621"/>
      <c r="O50" s="621"/>
      <c r="P50" s="621"/>
      <c r="Q50" s="621"/>
      <c r="R50" s="621"/>
      <c r="S50" s="621"/>
      <c r="T50" s="621"/>
      <c r="U50" s="621"/>
      <c r="V50" s="621"/>
      <c r="W50" s="621"/>
      <c r="X50" s="621"/>
      <c r="Y50" s="621"/>
      <c r="Z50" s="621"/>
      <c r="AA50" s="621"/>
      <c r="AB50" s="621"/>
      <c r="AC50" s="621"/>
      <c r="AD50" s="621"/>
      <c r="AE50" s="621"/>
      <c r="AF50" s="621"/>
      <c r="AG50" s="621"/>
      <c r="AH50" s="621"/>
      <c r="AI50" s="621"/>
      <c r="AJ50" s="621"/>
      <c r="AK50" s="621"/>
      <c r="AL50" s="621"/>
      <c r="AM50" s="621"/>
      <c r="AN50" s="621"/>
      <c r="AO50" s="621"/>
      <c r="AP50" s="621"/>
      <c r="AQ50" s="621"/>
      <c r="AR50" s="621"/>
      <c r="AS50" s="621"/>
      <c r="AT50" s="621"/>
      <c r="AU50" s="621"/>
      <c r="AV50" s="621"/>
      <c r="AW50" s="621"/>
      <c r="AX50" s="621"/>
      <c r="AY50" s="62"/>
    </row>
    <row r="51" spans="1:51" ht="15" customHeight="1">
      <c r="A51" s="61"/>
      <c r="B51" s="307"/>
      <c r="C51" s="307"/>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62"/>
    </row>
    <row r="52" spans="1:51" ht="25.95" customHeight="1">
      <c r="A52" s="61"/>
      <c r="B52" s="100" t="s">
        <v>395</v>
      </c>
      <c r="C52" s="102"/>
      <c r="D52" s="60"/>
      <c r="E52" s="61"/>
      <c r="F52" s="61"/>
      <c r="G52" s="61"/>
      <c r="H52" s="61"/>
      <c r="I52" s="61"/>
      <c r="J52" s="61"/>
      <c r="K52" s="61"/>
      <c r="L52" s="61"/>
      <c r="M52" s="61"/>
      <c r="N52" s="61"/>
      <c r="O52" s="60"/>
      <c r="P52" s="60"/>
      <c r="Q52" s="60"/>
      <c r="R52" s="60"/>
      <c r="S52" s="60"/>
      <c r="T52" s="60"/>
      <c r="U52" s="60"/>
      <c r="V52" s="60"/>
      <c r="W52" s="60"/>
      <c r="X52" s="60"/>
      <c r="Y52" s="60"/>
      <c r="Z52" s="60"/>
      <c r="AA52" s="60"/>
      <c r="AB52" s="60"/>
      <c r="AC52" s="60"/>
      <c r="AD52" s="60"/>
      <c r="AE52" s="60"/>
      <c r="AF52" s="60"/>
      <c r="AG52" s="60"/>
      <c r="AH52" s="60"/>
      <c r="AI52" s="60"/>
      <c r="AJ52" s="62"/>
      <c r="AK52" s="62"/>
      <c r="AL52" s="62"/>
      <c r="AM52" s="62"/>
      <c r="AN52" s="62"/>
      <c r="AO52" s="62"/>
      <c r="AP52" s="62"/>
      <c r="AQ52" s="62"/>
      <c r="AR52" s="62"/>
      <c r="AS52" s="62"/>
      <c r="AT52" s="62"/>
      <c r="AU52" s="62"/>
      <c r="AV52" s="62"/>
      <c r="AW52" s="62"/>
      <c r="AX52" s="62"/>
      <c r="AY52" s="62"/>
    </row>
    <row r="53" spans="1:51" ht="76.05" customHeight="1">
      <c r="A53" s="61"/>
      <c r="B53" s="623" t="s">
        <v>396</v>
      </c>
      <c r="C53" s="623"/>
      <c r="D53" s="623"/>
      <c r="E53" s="623"/>
      <c r="F53" s="623"/>
      <c r="G53" s="623"/>
      <c r="H53" s="623"/>
      <c r="I53" s="623"/>
      <c r="J53" s="623"/>
      <c r="K53" s="623"/>
      <c r="L53" s="623"/>
      <c r="M53" s="623"/>
      <c r="N53" s="623"/>
      <c r="O53" s="623"/>
      <c r="P53" s="623"/>
      <c r="Q53" s="623"/>
      <c r="R53" s="623"/>
      <c r="S53" s="623"/>
      <c r="T53" s="623"/>
      <c r="U53" s="623"/>
      <c r="V53" s="623"/>
      <c r="W53" s="623"/>
      <c r="X53" s="623"/>
      <c r="Y53" s="623"/>
      <c r="Z53" s="623"/>
      <c r="AA53" s="623"/>
      <c r="AB53" s="623"/>
      <c r="AC53" s="623"/>
      <c r="AD53" s="623"/>
      <c r="AE53" s="623"/>
      <c r="AF53" s="623"/>
      <c r="AG53" s="623"/>
      <c r="AH53" s="623"/>
      <c r="AI53" s="623"/>
      <c r="AJ53" s="623"/>
      <c r="AK53" s="623"/>
      <c r="AL53" s="623"/>
      <c r="AM53" s="623"/>
      <c r="AN53" s="623"/>
      <c r="AO53" s="623"/>
      <c r="AP53" s="623"/>
      <c r="AQ53" s="623"/>
      <c r="AR53" s="623"/>
      <c r="AS53" s="623"/>
      <c r="AT53" s="623"/>
      <c r="AU53" s="623"/>
      <c r="AV53" s="623"/>
      <c r="AW53" s="623"/>
      <c r="AX53" s="623"/>
      <c r="AY53" s="62"/>
    </row>
    <row r="54" spans="1:51" ht="76.05" customHeight="1">
      <c r="A54" s="61"/>
      <c r="B54" s="621" t="s">
        <v>392</v>
      </c>
      <c r="C54" s="622"/>
      <c r="D54" s="622"/>
      <c r="E54" s="622"/>
      <c r="F54" s="622"/>
      <c r="G54" s="622"/>
      <c r="H54" s="622"/>
      <c r="I54" s="622"/>
      <c r="J54" s="622"/>
      <c r="K54" s="622"/>
      <c r="L54" s="622"/>
      <c r="M54" s="622"/>
      <c r="N54" s="622"/>
      <c r="O54" s="622"/>
      <c r="P54" s="622"/>
      <c r="Q54" s="622"/>
      <c r="R54" s="622"/>
      <c r="S54" s="622"/>
      <c r="T54" s="622"/>
      <c r="U54" s="622"/>
      <c r="V54" s="622"/>
      <c r="W54" s="622"/>
      <c r="X54" s="622"/>
      <c r="Y54" s="622"/>
      <c r="Z54" s="622"/>
      <c r="AA54" s="622"/>
      <c r="AB54" s="622"/>
      <c r="AC54" s="622"/>
      <c r="AD54" s="622"/>
      <c r="AE54" s="622"/>
      <c r="AF54" s="622"/>
      <c r="AG54" s="622"/>
      <c r="AH54" s="622"/>
      <c r="AI54" s="622"/>
      <c r="AJ54" s="622"/>
      <c r="AK54" s="622"/>
      <c r="AL54" s="622"/>
      <c r="AM54" s="622"/>
      <c r="AN54" s="622"/>
      <c r="AO54" s="622"/>
      <c r="AP54" s="622"/>
      <c r="AQ54" s="622"/>
      <c r="AR54" s="622"/>
      <c r="AS54" s="622"/>
      <c r="AT54" s="622"/>
      <c r="AU54" s="622"/>
      <c r="AV54" s="622"/>
      <c r="AW54" s="622"/>
      <c r="AX54" s="622"/>
      <c r="AY54" s="62"/>
    </row>
    <row r="55" spans="1:51" ht="20.55" customHeight="1">
      <c r="A55" s="61"/>
      <c r="B55" s="307"/>
      <c r="C55" s="308"/>
      <c r="D55" s="308"/>
      <c r="E55" s="308"/>
      <c r="F55" s="308"/>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308"/>
      <c r="AP55" s="308"/>
      <c r="AQ55" s="308"/>
      <c r="AR55" s="308"/>
      <c r="AS55" s="308"/>
      <c r="AT55" s="308"/>
      <c r="AU55" s="308"/>
      <c r="AV55" s="308"/>
      <c r="AW55" s="308"/>
      <c r="AX55" s="308"/>
      <c r="AY55" s="62"/>
    </row>
    <row r="56" spans="1:51" hidden="1">
      <c r="A56" s="61"/>
      <c r="B56" s="102" t="s">
        <v>168</v>
      </c>
      <c r="C56" s="102"/>
      <c r="D56" s="60"/>
      <c r="E56" s="61"/>
      <c r="F56" s="61"/>
      <c r="G56" s="61"/>
      <c r="H56" s="61"/>
      <c r="I56" s="61"/>
      <c r="J56" s="61"/>
      <c r="K56" s="61"/>
      <c r="L56" s="61"/>
      <c r="M56" s="61"/>
      <c r="N56" s="61"/>
      <c r="O56" s="60"/>
      <c r="P56" s="60"/>
      <c r="Q56" s="60"/>
      <c r="R56" s="60"/>
      <c r="S56" s="60"/>
      <c r="T56" s="60"/>
      <c r="U56" s="60"/>
      <c r="V56" s="60"/>
      <c r="W56" s="60"/>
      <c r="X56" s="60"/>
      <c r="Y56" s="60"/>
      <c r="Z56" s="60"/>
      <c r="AA56" s="60"/>
      <c r="AB56" s="60"/>
      <c r="AC56" s="60"/>
      <c r="AD56" s="60"/>
      <c r="AE56" s="60"/>
      <c r="AF56" s="60"/>
      <c r="AG56" s="60"/>
      <c r="AH56" s="60"/>
      <c r="AI56" s="60"/>
      <c r="AJ56" s="62"/>
      <c r="AK56" s="62"/>
      <c r="AL56" s="62"/>
      <c r="AM56" s="62"/>
      <c r="AN56" s="62"/>
      <c r="AO56" s="62"/>
      <c r="AP56" s="62"/>
      <c r="AQ56" s="62"/>
      <c r="AR56" s="62"/>
      <c r="AS56" s="62"/>
      <c r="AT56" s="62"/>
      <c r="AU56" s="62"/>
      <c r="AV56" s="62"/>
      <c r="AW56" s="62"/>
      <c r="AX56" s="62"/>
      <c r="AY56" s="62"/>
    </row>
    <row r="57" spans="1:51" hidden="1">
      <c r="A57" s="61"/>
      <c r="B57" s="102" t="s">
        <v>139</v>
      </c>
      <c r="C57" s="102"/>
      <c r="D57" s="60"/>
      <c r="E57" s="61"/>
      <c r="F57" s="61"/>
      <c r="G57" s="61"/>
      <c r="H57" s="61"/>
      <c r="I57" s="61"/>
      <c r="J57" s="61"/>
      <c r="K57" s="61"/>
      <c r="L57" s="61"/>
      <c r="M57" s="61"/>
      <c r="N57" s="61"/>
      <c r="O57" s="60"/>
      <c r="P57" s="60"/>
      <c r="Q57" s="60"/>
      <c r="R57" s="60"/>
      <c r="S57" s="60"/>
      <c r="T57" s="60"/>
      <c r="U57" s="60"/>
      <c r="V57" s="60"/>
      <c r="W57" s="60"/>
      <c r="X57" s="60"/>
      <c r="Y57" s="60"/>
      <c r="Z57" s="60"/>
      <c r="AA57" s="60"/>
      <c r="AB57" s="60"/>
      <c r="AC57" s="60"/>
      <c r="AD57" s="60"/>
      <c r="AE57" s="60"/>
      <c r="AF57" s="60"/>
      <c r="AG57" s="60"/>
      <c r="AH57" s="149"/>
      <c r="AI57" s="60"/>
      <c r="AY57" s="62"/>
    </row>
    <row r="58" spans="1:51" hidden="1">
      <c r="A58" s="61"/>
      <c r="B58" s="102" t="s">
        <v>140</v>
      </c>
      <c r="C58" s="102"/>
      <c r="D58" s="60"/>
      <c r="E58" s="61"/>
      <c r="F58" s="61"/>
      <c r="G58" s="61"/>
      <c r="H58" s="61"/>
      <c r="I58" s="61"/>
      <c r="J58" s="61"/>
      <c r="K58" s="61"/>
      <c r="L58" s="61"/>
      <c r="M58" s="61"/>
      <c r="N58" s="61"/>
      <c r="O58" s="60"/>
      <c r="P58" s="60"/>
      <c r="Q58" s="60"/>
      <c r="R58" s="60"/>
      <c r="S58" s="60"/>
      <c r="T58" s="60"/>
      <c r="U58" s="60"/>
      <c r="V58" s="60"/>
      <c r="W58" s="60"/>
      <c r="X58" s="60"/>
      <c r="Y58" s="60"/>
      <c r="Z58" s="60"/>
      <c r="AA58" s="60"/>
      <c r="AB58" s="60"/>
      <c r="AC58" s="60"/>
      <c r="AD58" s="60"/>
      <c r="AE58" s="60"/>
      <c r="AF58" s="60"/>
      <c r="AG58" s="60"/>
      <c r="AH58" s="149"/>
      <c r="AI58" s="60"/>
      <c r="AY58" s="62"/>
    </row>
    <row r="59" spans="1:51" hidden="1">
      <c r="A59" s="61"/>
      <c r="B59" s="102" t="s">
        <v>147</v>
      </c>
      <c r="C59" s="62"/>
      <c r="D59" s="60"/>
      <c r="E59" s="61"/>
      <c r="F59" s="61"/>
      <c r="G59" s="61"/>
      <c r="H59" s="61"/>
      <c r="I59" s="61"/>
      <c r="J59" s="61"/>
      <c r="K59" s="61"/>
      <c r="L59" s="61"/>
      <c r="M59" s="61"/>
      <c r="N59" s="61"/>
      <c r="O59" s="60"/>
      <c r="P59" s="60"/>
      <c r="Q59" s="60"/>
      <c r="R59" s="60"/>
      <c r="S59" s="60"/>
      <c r="T59" s="60"/>
      <c r="U59" s="60"/>
      <c r="V59" s="60"/>
      <c r="W59" s="60"/>
      <c r="X59" s="60"/>
      <c r="Y59" s="60"/>
      <c r="Z59" s="60"/>
      <c r="AA59" s="60"/>
      <c r="AB59" s="60"/>
      <c r="AC59" s="60"/>
      <c r="AD59" s="60"/>
      <c r="AE59" s="60"/>
      <c r="AF59" s="60"/>
      <c r="AG59" s="60"/>
      <c r="AH59" s="149"/>
      <c r="AI59" s="60"/>
      <c r="AY59" s="62"/>
    </row>
    <row r="60" spans="1:51" hidden="1">
      <c r="A60" s="61"/>
      <c r="B60" s="102" t="s">
        <v>141</v>
      </c>
      <c r="C60" s="62"/>
      <c r="D60" s="60"/>
      <c r="E60" s="61"/>
      <c r="F60" s="61"/>
      <c r="G60" s="61"/>
      <c r="H60" s="61"/>
      <c r="I60" s="61"/>
      <c r="J60" s="61"/>
      <c r="K60" s="61"/>
      <c r="L60" s="61"/>
      <c r="M60" s="61"/>
      <c r="N60" s="61"/>
      <c r="O60" s="60"/>
      <c r="P60" s="60"/>
      <c r="Q60" s="60"/>
      <c r="R60" s="60"/>
      <c r="S60" s="60"/>
      <c r="T60" s="60"/>
      <c r="U60" s="60"/>
      <c r="V60" s="60"/>
      <c r="W60" s="60"/>
      <c r="X60" s="60"/>
      <c r="Y60" s="60"/>
      <c r="Z60" s="60"/>
      <c r="AA60" s="60"/>
      <c r="AB60" s="60"/>
      <c r="AC60" s="60"/>
      <c r="AD60" s="60"/>
      <c r="AE60" s="60"/>
      <c r="AF60" s="60"/>
      <c r="AG60" s="60"/>
      <c r="AH60" s="149"/>
      <c r="AI60" s="60"/>
      <c r="AY60" s="62"/>
    </row>
    <row r="61" spans="1:51" hidden="1">
      <c r="A61" s="61"/>
      <c r="B61" s="102" t="s">
        <v>142</v>
      </c>
      <c r="C61" s="62"/>
      <c r="D61" s="60"/>
      <c r="E61" s="61"/>
      <c r="F61" s="61"/>
      <c r="G61" s="61"/>
      <c r="H61" s="61"/>
      <c r="I61" s="61"/>
      <c r="J61" s="61"/>
      <c r="K61" s="61"/>
      <c r="L61" s="61"/>
      <c r="M61" s="61"/>
      <c r="N61" s="61"/>
      <c r="O61" s="60"/>
      <c r="P61" s="60"/>
      <c r="Q61" s="60"/>
      <c r="R61" s="60"/>
      <c r="S61" s="60"/>
      <c r="T61" s="60"/>
      <c r="U61" s="60"/>
      <c r="V61" s="60"/>
      <c r="W61" s="60"/>
      <c r="X61" s="60"/>
      <c r="Y61" s="60"/>
      <c r="Z61" s="60"/>
      <c r="AA61" s="60"/>
      <c r="AB61" s="60"/>
      <c r="AC61" s="60"/>
      <c r="AD61" s="60"/>
      <c r="AE61" s="60"/>
      <c r="AF61" s="60"/>
      <c r="AG61" s="60"/>
      <c r="AH61" s="149"/>
      <c r="AI61" s="60"/>
      <c r="AY61" s="62"/>
    </row>
    <row r="62" spans="1:51" hidden="1">
      <c r="A62" s="61"/>
      <c r="B62" s="102" t="s">
        <v>146</v>
      </c>
      <c r="C62" s="62"/>
      <c r="D62" s="60"/>
      <c r="E62" s="61"/>
      <c r="F62" s="61"/>
      <c r="G62" s="61"/>
      <c r="H62" s="61"/>
      <c r="I62" s="61"/>
      <c r="J62" s="61"/>
      <c r="K62" s="61"/>
      <c r="L62" s="61"/>
      <c r="M62" s="61"/>
      <c r="N62" s="61"/>
      <c r="O62" s="60"/>
      <c r="P62" s="60"/>
      <c r="Q62" s="60"/>
      <c r="R62" s="60"/>
      <c r="S62" s="60"/>
      <c r="T62" s="60"/>
      <c r="U62" s="60"/>
      <c r="V62" s="60"/>
      <c r="W62" s="60"/>
      <c r="X62" s="60"/>
      <c r="Y62" s="60"/>
      <c r="Z62" s="60"/>
      <c r="AA62" s="60"/>
      <c r="AB62" s="60"/>
      <c r="AC62" s="60"/>
      <c r="AD62" s="60"/>
      <c r="AE62" s="60"/>
      <c r="AF62" s="60"/>
      <c r="AG62" s="60"/>
      <c r="AH62" s="149"/>
      <c r="AI62" s="60"/>
      <c r="AY62" s="62"/>
    </row>
    <row r="63" spans="1:51" hidden="1">
      <c r="A63" s="61"/>
      <c r="B63" s="102" t="s">
        <v>169</v>
      </c>
      <c r="C63" s="62"/>
      <c r="D63" s="60"/>
      <c r="E63" s="61"/>
      <c r="F63" s="61"/>
      <c r="G63" s="61"/>
      <c r="H63" s="61"/>
      <c r="I63" s="61"/>
      <c r="J63" s="61"/>
      <c r="K63" s="61"/>
      <c r="L63" s="61"/>
      <c r="M63" s="61"/>
      <c r="N63" s="61"/>
      <c r="O63" s="60"/>
      <c r="P63" s="60"/>
      <c r="Q63" s="60"/>
      <c r="R63" s="60"/>
      <c r="S63" s="60"/>
      <c r="T63" s="60"/>
      <c r="U63" s="60"/>
      <c r="V63" s="60"/>
      <c r="W63" s="60"/>
      <c r="X63" s="60"/>
      <c r="Y63" s="60"/>
      <c r="Z63" s="60"/>
      <c r="AA63" s="60"/>
      <c r="AB63" s="60"/>
      <c r="AC63" s="60"/>
      <c r="AD63" s="60"/>
      <c r="AE63" s="60"/>
      <c r="AF63" s="60"/>
      <c r="AG63" s="60"/>
      <c r="AH63" s="149"/>
      <c r="AI63" s="60"/>
      <c r="AY63" s="62"/>
    </row>
    <row r="64" spans="1:51" hidden="1">
      <c r="A64" s="61"/>
      <c r="B64" s="102"/>
      <c r="C64" s="62"/>
      <c r="D64" s="60"/>
      <c r="E64" s="61"/>
      <c r="F64" s="61"/>
      <c r="G64" s="61"/>
      <c r="H64" s="61"/>
      <c r="I64" s="61"/>
      <c r="J64" s="61"/>
      <c r="K64" s="61"/>
      <c r="L64" s="61"/>
      <c r="M64" s="61"/>
      <c r="N64" s="61"/>
      <c r="O64" s="60"/>
      <c r="P64" s="60"/>
      <c r="Q64" s="60"/>
      <c r="R64" s="60"/>
      <c r="S64" s="60"/>
      <c r="T64" s="60"/>
      <c r="U64" s="60"/>
      <c r="V64" s="60"/>
      <c r="W64" s="60"/>
      <c r="X64" s="60"/>
      <c r="Y64" s="60"/>
      <c r="Z64" s="60"/>
      <c r="AA64" s="60"/>
      <c r="AB64" s="60"/>
      <c r="AC64" s="60"/>
      <c r="AD64" s="60"/>
      <c r="AE64" s="60"/>
      <c r="AF64" s="60"/>
      <c r="AG64" s="60"/>
      <c r="AH64" s="149"/>
      <c r="AI64" s="60"/>
      <c r="AY64" s="62"/>
    </row>
  </sheetData>
  <mergeCells count="13">
    <mergeCell ref="AO9:AP9"/>
    <mergeCell ref="U14:V14"/>
    <mergeCell ref="B54:AX54"/>
    <mergeCell ref="B49:AX49"/>
    <mergeCell ref="B50:AX50"/>
    <mergeCell ref="B53:AX53"/>
    <mergeCell ref="B46:AX46"/>
    <mergeCell ref="B48:AX48"/>
    <mergeCell ref="F3:M3"/>
    <mergeCell ref="F4:M4"/>
    <mergeCell ref="F5:M5"/>
    <mergeCell ref="F6:M6"/>
    <mergeCell ref="C9:C11"/>
  </mergeCells>
  <phoneticPr fontId="8"/>
  <printOptions horizontalCentered="1"/>
  <pageMargins left="0.23622047244094491" right="0.23622047244094491" top="0.74803149606299213" bottom="0.74803149606299213" header="0.31496062992125984" footer="0.31496062992125984"/>
  <pageSetup paperSize="9" scale="59" fitToHeight="2" orientation="landscape" r:id="rId1"/>
  <rowBreaks count="1" manualBreakCount="1">
    <brk id="42" max="4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T35"/>
  <sheetViews>
    <sheetView view="pageBreakPreview" topLeftCell="A10" zoomScale="70" zoomScaleNormal="100" zoomScaleSheetLayoutView="70" workbookViewId="0">
      <selection activeCell="B20" sqref="B20"/>
    </sheetView>
  </sheetViews>
  <sheetFormatPr defaultColWidth="9" defaultRowHeight="13.2"/>
  <cols>
    <col min="1" max="1" width="13.6640625" style="313" customWidth="1"/>
    <col min="2" max="2" width="125.109375" style="313" customWidth="1"/>
    <col min="3" max="3" width="19.88671875" style="337" customWidth="1"/>
    <col min="4" max="7" width="9" style="313"/>
    <col min="8" max="8" width="9.44140625" style="313" bestFit="1" customWidth="1"/>
    <col min="9" max="19" width="9" style="313"/>
    <col min="20" max="20" width="15.44140625" style="313" bestFit="1" customWidth="1"/>
    <col min="21" max="16384" width="9" style="313"/>
  </cols>
  <sheetData>
    <row r="1" spans="1:20" ht="69" customHeight="1">
      <c r="A1" s="625" t="s">
        <v>401</v>
      </c>
      <c r="B1" s="625"/>
      <c r="C1" s="625"/>
    </row>
    <row r="2" spans="1:20" ht="39.6" customHeight="1" thickBot="1">
      <c r="A2" s="314"/>
      <c r="B2" s="315"/>
      <c r="C2" s="316" t="s">
        <v>402</v>
      </c>
      <c r="D2" s="317"/>
      <c r="H2" s="318"/>
      <c r="T2" s="319"/>
    </row>
    <row r="3" spans="1:20" ht="37.049999999999997" customHeight="1" thickBot="1">
      <c r="A3" s="339" t="s">
        <v>403</v>
      </c>
      <c r="B3" s="340"/>
      <c r="C3" s="320"/>
    </row>
    <row r="4" spans="1:20" ht="250.5" customHeight="1" thickBot="1">
      <c r="A4" s="321" t="s">
        <v>404</v>
      </c>
      <c r="B4" s="322" t="s">
        <v>405</v>
      </c>
      <c r="C4" s="320"/>
    </row>
    <row r="5" spans="1:20" ht="107.55" customHeight="1" thickBot="1">
      <c r="A5" s="321" t="s">
        <v>406</v>
      </c>
      <c r="B5" s="322" t="s">
        <v>407</v>
      </c>
      <c r="C5" s="323"/>
    </row>
    <row r="6" spans="1:20" ht="124.05" customHeight="1" thickBot="1">
      <c r="A6" s="324" t="s">
        <v>408</v>
      </c>
      <c r="B6" s="325" t="s">
        <v>409</v>
      </c>
      <c r="C6" s="326"/>
    </row>
    <row r="7" spans="1:20" ht="101.1" customHeight="1" thickBot="1">
      <c r="A7" s="324" t="s">
        <v>410</v>
      </c>
      <c r="B7" s="325" t="s">
        <v>411</v>
      </c>
      <c r="C7" s="320"/>
    </row>
    <row r="8" spans="1:20" ht="45" customHeight="1" thickBot="1">
      <c r="A8" s="324" t="s">
        <v>412</v>
      </c>
      <c r="B8" s="325" t="s">
        <v>413</v>
      </c>
      <c r="C8" s="323"/>
    </row>
    <row r="9" spans="1:20" ht="94.05" customHeight="1" thickBot="1">
      <c r="A9" s="324" t="s">
        <v>414</v>
      </c>
      <c r="B9" s="325" t="s">
        <v>415</v>
      </c>
      <c r="C9" s="320"/>
    </row>
    <row r="10" spans="1:20" ht="59.55" customHeight="1" thickBot="1">
      <c r="A10" s="324" t="s">
        <v>416</v>
      </c>
      <c r="B10" s="325" t="s">
        <v>417</v>
      </c>
      <c r="C10" s="323"/>
    </row>
    <row r="11" spans="1:20" ht="59.55" customHeight="1" thickBot="1">
      <c r="A11" s="324" t="s">
        <v>418</v>
      </c>
      <c r="B11" s="327" t="s">
        <v>419</v>
      </c>
      <c r="C11" s="320"/>
    </row>
    <row r="12" spans="1:20" ht="59.55" customHeight="1" thickBot="1">
      <c r="A12" s="324" t="s">
        <v>420</v>
      </c>
      <c r="B12" s="325" t="s">
        <v>421</v>
      </c>
      <c r="C12" s="323"/>
    </row>
    <row r="13" spans="1:20" ht="59.55" customHeight="1" thickBot="1">
      <c r="A13" s="328" t="s">
        <v>422</v>
      </c>
      <c r="B13" s="325" t="s">
        <v>423</v>
      </c>
      <c r="C13" s="320"/>
      <c r="D13" s="329"/>
    </row>
    <row r="14" spans="1:20" ht="59.55" customHeight="1" thickBot="1">
      <c r="A14" s="328" t="s">
        <v>424</v>
      </c>
      <c r="B14" s="325" t="s">
        <v>425</v>
      </c>
      <c r="C14" s="323"/>
      <c r="D14" s="329"/>
    </row>
    <row r="15" spans="1:20" ht="14.4">
      <c r="A15" s="330"/>
      <c r="B15" s="330"/>
      <c r="C15" s="331"/>
    </row>
    <row r="16" spans="1:20" ht="54" customHeight="1">
      <c r="A16" s="626" t="s">
        <v>426</v>
      </c>
      <c r="B16" s="626"/>
      <c r="C16" s="626"/>
    </row>
    <row r="17" spans="1:5" ht="43.05" customHeight="1">
      <c r="A17" s="332" t="s">
        <v>427</v>
      </c>
      <c r="B17" s="333"/>
      <c r="C17" s="334"/>
    </row>
    <row r="18" spans="1:5" ht="43.05" customHeight="1">
      <c r="A18" s="332" t="s">
        <v>428</v>
      </c>
      <c r="B18" s="333"/>
      <c r="C18" s="334"/>
    </row>
    <row r="19" spans="1:5" ht="43.05" customHeight="1">
      <c r="A19" s="335" t="s">
        <v>429</v>
      </c>
      <c r="B19" s="333"/>
      <c r="C19" s="334"/>
    </row>
    <row r="20" spans="1:5" ht="43.05" customHeight="1">
      <c r="A20" s="335" t="s">
        <v>430</v>
      </c>
      <c r="B20" s="336"/>
      <c r="C20" s="334"/>
    </row>
    <row r="24" spans="1:5">
      <c r="D24" s="313" t="s">
        <v>431</v>
      </c>
      <c r="E24" s="313" t="s">
        <v>432</v>
      </c>
    </row>
    <row r="25" spans="1:5">
      <c r="D25" s="313" t="s">
        <v>433</v>
      </c>
      <c r="E25" s="313" t="s">
        <v>434</v>
      </c>
    </row>
    <row r="26" spans="1:5">
      <c r="D26" s="313" t="s">
        <v>435</v>
      </c>
      <c r="E26" s="313" t="s">
        <v>436</v>
      </c>
    </row>
    <row r="27" spans="1:5">
      <c r="E27" s="313" t="s">
        <v>437</v>
      </c>
    </row>
    <row r="28" spans="1:5">
      <c r="E28" s="313" t="s">
        <v>438</v>
      </c>
    </row>
    <row r="29" spans="1:5">
      <c r="E29" s="313" t="s">
        <v>439</v>
      </c>
    </row>
    <row r="30" spans="1:5">
      <c r="E30" s="313" t="s">
        <v>440</v>
      </c>
    </row>
    <row r="31" spans="1:5">
      <c r="E31" s="313" t="s">
        <v>441</v>
      </c>
    </row>
    <row r="32" spans="1:5">
      <c r="E32" s="313" t="s">
        <v>442</v>
      </c>
    </row>
    <row r="33" spans="5:5">
      <c r="E33" s="313" t="s">
        <v>443</v>
      </c>
    </row>
    <row r="34" spans="5:5">
      <c r="E34" s="313" t="s">
        <v>444</v>
      </c>
    </row>
    <row r="35" spans="5:5">
      <c r="E35" s="313" t="s">
        <v>445</v>
      </c>
    </row>
  </sheetData>
  <mergeCells count="2">
    <mergeCell ref="A1:C1"/>
    <mergeCell ref="A16:C16"/>
  </mergeCells>
  <phoneticPr fontId="8"/>
  <conditionalFormatting sqref="C14">
    <cfRule type="expression" dxfId="11" priority="1">
      <formula>$C13="△"</formula>
    </cfRule>
  </conditionalFormatting>
  <conditionalFormatting sqref="C5">
    <cfRule type="expression" dxfId="10" priority="12">
      <formula>$C4="×"</formula>
    </cfRule>
  </conditionalFormatting>
  <conditionalFormatting sqref="C5:C6">
    <cfRule type="expression" dxfId="9" priority="9">
      <formula>$C4="○"</formula>
    </cfRule>
  </conditionalFormatting>
  <conditionalFormatting sqref="C6">
    <cfRule type="expression" dxfId="8" priority="8">
      <formula>$C4="○"</formula>
    </cfRule>
    <cfRule type="expression" dxfId="7" priority="11">
      <formula>$C4="×"</formula>
    </cfRule>
  </conditionalFormatting>
  <conditionalFormatting sqref="C8">
    <cfRule type="expression" dxfId="6" priority="7">
      <formula>$C7="○"</formula>
    </cfRule>
    <cfRule type="expression" dxfId="5" priority="10">
      <formula>$C7="×"</formula>
    </cfRule>
  </conditionalFormatting>
  <conditionalFormatting sqref="C10">
    <cfRule type="expression" dxfId="4" priority="5">
      <formula>$C9="×"</formula>
    </cfRule>
    <cfRule type="expression" dxfId="3" priority="6">
      <formula>$C9="○"</formula>
    </cfRule>
  </conditionalFormatting>
  <conditionalFormatting sqref="C12">
    <cfRule type="expression" dxfId="2" priority="2">
      <formula>$C11="△"</formula>
    </cfRule>
    <cfRule type="expression" dxfId="1" priority="3">
      <formula>$C11="×"</formula>
    </cfRule>
    <cfRule type="expression" dxfId="0" priority="4">
      <formula>$C11="○"</formula>
    </cfRule>
  </conditionalFormatting>
  <dataValidations count="4">
    <dataValidation type="list" allowBlank="1" showInputMessage="1" showErrorMessage="1" sqref="C15">
      <formula1>まるばつ</formula1>
    </dataValidation>
    <dataValidation type="list" allowBlank="1" showInputMessage="1" showErrorMessage="1" sqref="C13 C11">
      <formula1>"○,×,△"</formula1>
    </dataValidation>
    <dataValidation type="list" allowBlank="1" showInputMessage="1" showErrorMessage="1" sqref="C4 C7 C9">
      <formula1>$D$24:$D$25</formula1>
    </dataValidation>
    <dataValidation type="list" allowBlank="1" showInputMessage="1" showErrorMessage="1" sqref="C3">
      <formula1>$E$24:$E$35</formula1>
    </dataValidation>
  </dataValidations>
  <printOptions horizontalCentered="1" verticalCentered="1"/>
  <pageMargins left="0.23622047244094491" right="0.23622047244094491" top="0.74803149606299213" bottom="0.7480314960629921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0"/>
  <sheetViews>
    <sheetView view="pageBreakPreview" zoomScale="79" zoomScaleNormal="100" zoomScaleSheetLayoutView="79" workbookViewId="0">
      <selection activeCell="F20" sqref="F20"/>
    </sheetView>
  </sheetViews>
  <sheetFormatPr defaultRowHeight="16.2"/>
  <cols>
    <col min="1" max="1" width="4" style="147" customWidth="1"/>
    <col min="2" max="2" width="12.5546875" style="147" customWidth="1"/>
    <col min="3" max="3" width="11.21875" style="147" customWidth="1"/>
    <col min="4" max="4" width="3.109375" style="147" customWidth="1"/>
    <col min="5" max="5" width="3.88671875" style="147" customWidth="1"/>
    <col min="6" max="6" width="73" style="148" customWidth="1"/>
  </cols>
  <sheetData>
    <row r="1" spans="1:6" ht="18">
      <c r="A1" s="113" t="s">
        <v>115</v>
      </c>
      <c r="B1" s="113" t="s">
        <v>134</v>
      </c>
      <c r="C1" s="113"/>
      <c r="D1" s="113"/>
      <c r="E1" s="113"/>
      <c r="F1" s="114"/>
    </row>
    <row r="2" spans="1:6" ht="18">
      <c r="A2" s="115" t="s">
        <v>101</v>
      </c>
      <c r="B2" s="113" t="s">
        <v>102</v>
      </c>
      <c r="C2" s="113"/>
      <c r="D2" s="113"/>
      <c r="E2" s="113"/>
      <c r="F2" s="114"/>
    </row>
    <row r="3" spans="1:6" ht="18">
      <c r="A3" s="115"/>
      <c r="B3" s="113"/>
      <c r="C3" s="113"/>
      <c r="D3" s="113"/>
      <c r="E3" s="113"/>
      <c r="F3" s="114"/>
    </row>
    <row r="4" spans="1:6" ht="18">
      <c r="A4" s="115" t="s">
        <v>101</v>
      </c>
      <c r="B4" s="116" t="s">
        <v>103</v>
      </c>
      <c r="C4" s="117"/>
      <c r="D4" s="113"/>
      <c r="E4" s="113"/>
      <c r="F4" s="114"/>
    </row>
    <row r="5" spans="1:6" ht="18">
      <c r="A5" s="113"/>
      <c r="B5" s="113" t="s">
        <v>104</v>
      </c>
      <c r="C5" s="113"/>
      <c r="D5" s="113"/>
      <c r="E5" s="113"/>
      <c r="F5" s="114"/>
    </row>
    <row r="6" spans="1:6" ht="18">
      <c r="A6" s="113"/>
      <c r="B6" s="113" t="s">
        <v>105</v>
      </c>
      <c r="C6" s="113"/>
      <c r="D6" s="113"/>
      <c r="E6" s="113"/>
      <c r="F6" s="114"/>
    </row>
    <row r="7" spans="1:6" ht="18">
      <c r="A7" s="113"/>
      <c r="B7" s="113" t="s">
        <v>106</v>
      </c>
      <c r="C7" s="113"/>
      <c r="D7" s="113"/>
      <c r="E7" s="113"/>
      <c r="F7" s="114"/>
    </row>
    <row r="8" spans="1:6" ht="18">
      <c r="A8" s="113"/>
      <c r="B8" s="113" t="s">
        <v>107</v>
      </c>
      <c r="C8" s="113"/>
      <c r="D8" s="113"/>
      <c r="E8" s="113"/>
      <c r="F8" s="114"/>
    </row>
    <row r="9" spans="1:6" ht="18">
      <c r="A9" s="113"/>
      <c r="B9" s="113" t="s">
        <v>171</v>
      </c>
      <c r="C9" s="113"/>
      <c r="D9" s="113"/>
      <c r="E9" s="113"/>
      <c r="F9" s="114"/>
    </row>
    <row r="10" spans="1:6" ht="18">
      <c r="A10" s="113"/>
      <c r="B10" s="113" t="s">
        <v>108</v>
      </c>
      <c r="C10" s="113"/>
      <c r="D10" s="113"/>
      <c r="E10" s="113"/>
      <c r="F10" s="114"/>
    </row>
    <row r="11" spans="1:6" ht="18">
      <c r="A11" s="113"/>
      <c r="B11" s="113" t="s">
        <v>109</v>
      </c>
      <c r="C11" s="113"/>
      <c r="D11" s="113"/>
      <c r="E11" s="113"/>
      <c r="F11" s="114"/>
    </row>
    <row r="12" spans="1:6" ht="18">
      <c r="A12" s="113"/>
      <c r="B12" s="430" t="s">
        <v>110</v>
      </c>
      <c r="C12" s="431"/>
      <c r="D12" s="118"/>
      <c r="E12" s="119"/>
      <c r="F12" s="120" t="s">
        <v>111</v>
      </c>
    </row>
    <row r="13" spans="1:6" ht="18">
      <c r="A13" s="113"/>
      <c r="B13" s="121" t="s">
        <v>112</v>
      </c>
      <c r="C13" s="122"/>
      <c r="D13" s="123" t="s">
        <v>113</v>
      </c>
      <c r="E13" s="124"/>
      <c r="F13" s="125"/>
    </row>
    <row r="14" spans="1:6" ht="36">
      <c r="A14" s="113"/>
      <c r="B14" s="126"/>
      <c r="C14" s="127" t="s">
        <v>114</v>
      </c>
      <c r="D14" s="128"/>
      <c r="E14" s="113" t="s">
        <v>115</v>
      </c>
      <c r="F14" s="129" t="s">
        <v>116</v>
      </c>
    </row>
    <row r="15" spans="1:6" ht="18">
      <c r="A15" s="113"/>
      <c r="B15" s="126"/>
      <c r="C15" s="130"/>
      <c r="D15" s="128"/>
      <c r="E15" s="113" t="s">
        <v>115</v>
      </c>
      <c r="F15" s="129" t="s">
        <v>117</v>
      </c>
    </row>
    <row r="16" spans="1:6" ht="36">
      <c r="A16" s="113"/>
      <c r="B16" s="131"/>
      <c r="C16" s="132" t="s">
        <v>118</v>
      </c>
      <c r="D16" s="123"/>
      <c r="E16" s="124" t="s">
        <v>119</v>
      </c>
      <c r="F16" s="125" t="s">
        <v>120</v>
      </c>
    </row>
    <row r="17" spans="1:6" ht="18">
      <c r="A17" s="113"/>
      <c r="B17" s="131"/>
      <c r="C17" s="130"/>
      <c r="D17" s="133"/>
      <c r="E17" s="134" t="s">
        <v>119</v>
      </c>
      <c r="F17" s="135" t="s">
        <v>121</v>
      </c>
    </row>
    <row r="18" spans="1:6" ht="18">
      <c r="A18" s="113"/>
      <c r="B18" s="136"/>
      <c r="C18" s="127" t="s">
        <v>122</v>
      </c>
      <c r="D18" s="123" t="s">
        <v>123</v>
      </c>
      <c r="E18" s="124"/>
      <c r="F18" s="125"/>
    </row>
    <row r="19" spans="1:6" ht="36">
      <c r="A19" s="113"/>
      <c r="B19" s="137"/>
      <c r="C19" s="138"/>
      <c r="D19" s="133"/>
      <c r="E19" s="134" t="s">
        <v>115</v>
      </c>
      <c r="F19" s="135" t="s">
        <v>124</v>
      </c>
    </row>
    <row r="20" spans="1:6" ht="18">
      <c r="A20" s="113"/>
      <c r="B20" s="432" t="s">
        <v>125</v>
      </c>
      <c r="C20" s="433"/>
      <c r="D20" s="123" t="s">
        <v>126</v>
      </c>
      <c r="E20" s="124"/>
      <c r="F20" s="139"/>
    </row>
    <row r="21" spans="1:6" ht="18">
      <c r="A21" s="113"/>
      <c r="B21" s="434"/>
      <c r="C21" s="435"/>
      <c r="D21" s="128"/>
      <c r="E21" s="116" t="s">
        <v>115</v>
      </c>
      <c r="F21" s="140" t="s">
        <v>127</v>
      </c>
    </row>
    <row r="22" spans="1:6" ht="18">
      <c r="A22" s="113"/>
      <c r="B22" s="434"/>
      <c r="C22" s="435"/>
      <c r="D22" s="128"/>
      <c r="E22" s="116" t="s">
        <v>115</v>
      </c>
      <c r="F22" s="135" t="s">
        <v>128</v>
      </c>
    </row>
    <row r="23" spans="1:6" ht="18">
      <c r="A23" s="113"/>
      <c r="B23" s="436"/>
      <c r="C23" s="437"/>
      <c r="D23" s="141"/>
      <c r="E23" s="142" t="s">
        <v>119</v>
      </c>
      <c r="F23" s="143" t="s">
        <v>129</v>
      </c>
    </row>
    <row r="24" spans="1:6" ht="18">
      <c r="A24" s="113"/>
      <c r="B24" s="432" t="s">
        <v>130</v>
      </c>
      <c r="C24" s="433"/>
      <c r="D24" s="123" t="s">
        <v>170</v>
      </c>
      <c r="E24" s="124"/>
      <c r="F24" s="139"/>
    </row>
    <row r="25" spans="1:6" ht="18">
      <c r="A25" s="113"/>
      <c r="B25" s="434"/>
      <c r="C25" s="435"/>
      <c r="D25" s="128"/>
      <c r="E25" s="117" t="s">
        <v>115</v>
      </c>
      <c r="F25" s="140" t="s">
        <v>131</v>
      </c>
    </row>
    <row r="26" spans="1:6" ht="18">
      <c r="A26" s="113"/>
      <c r="B26" s="434"/>
      <c r="C26" s="435"/>
      <c r="D26" s="133"/>
      <c r="E26" s="144" t="s">
        <v>115</v>
      </c>
      <c r="F26" s="145" t="s">
        <v>132</v>
      </c>
    </row>
    <row r="27" spans="1:6" ht="18">
      <c r="A27" s="113"/>
      <c r="B27" s="436"/>
      <c r="C27" s="437"/>
      <c r="D27" s="141"/>
      <c r="E27" s="146" t="s">
        <v>119</v>
      </c>
      <c r="F27" s="143" t="s">
        <v>133</v>
      </c>
    </row>
    <row r="29" spans="1:6" ht="18">
      <c r="B29" s="113"/>
      <c r="C29" s="113"/>
      <c r="D29" s="113"/>
      <c r="E29" s="113"/>
      <c r="F29" s="114"/>
    </row>
    <row r="30" spans="1:6" ht="18">
      <c r="B30" s="113"/>
      <c r="C30" s="113"/>
      <c r="D30" s="113"/>
      <c r="E30" s="113"/>
      <c r="F30" s="114"/>
    </row>
  </sheetData>
  <mergeCells count="3">
    <mergeCell ref="B12:C12"/>
    <mergeCell ref="B20:C23"/>
    <mergeCell ref="B24:C27"/>
  </mergeCells>
  <phoneticPr fontId="18"/>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8"/>
  <sheetViews>
    <sheetView view="pageBreakPreview" zoomScale="120" zoomScaleNormal="120" zoomScaleSheetLayoutView="120" workbookViewId="0">
      <selection activeCell="BE43" sqref="BE43"/>
    </sheetView>
  </sheetViews>
  <sheetFormatPr defaultColWidth="2.21875" defaultRowHeight="12"/>
  <cols>
    <col min="1" max="1" width="2.6640625" style="211" customWidth="1"/>
    <col min="2" max="16384" width="2.21875" style="211"/>
  </cols>
  <sheetData>
    <row r="1" spans="1:39" ht="15" customHeight="1">
      <c r="A1" s="208" t="s">
        <v>217</v>
      </c>
      <c r="B1" s="209"/>
      <c r="C1" s="210"/>
      <c r="D1" s="210"/>
    </row>
    <row r="2" spans="1:39" ht="15.6" customHeight="1">
      <c r="A2" s="208"/>
      <c r="B2" s="209"/>
      <c r="C2" s="210"/>
      <c r="D2" s="210"/>
    </row>
    <row r="3" spans="1:39" ht="20.100000000000001" customHeight="1">
      <c r="A3" s="438" t="s">
        <v>218</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8"/>
    </row>
    <row r="4" spans="1:39" ht="15" customHeight="1">
      <c r="B4" s="209"/>
      <c r="C4" s="210"/>
      <c r="D4" s="210"/>
    </row>
    <row r="5" spans="1:39" ht="13.5" customHeight="1">
      <c r="A5" s="439" t="s">
        <v>219</v>
      </c>
      <c r="B5" s="212" t="s">
        <v>220</v>
      </c>
      <c r="C5" s="213"/>
      <c r="D5" s="213"/>
      <c r="E5" s="214"/>
      <c r="F5" s="214"/>
      <c r="G5" s="214"/>
      <c r="H5" s="214"/>
      <c r="I5" s="214"/>
      <c r="J5" s="214"/>
      <c r="K5" s="215"/>
      <c r="L5" s="442"/>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c r="AL5" s="443"/>
      <c r="AM5" s="444"/>
    </row>
    <row r="6" spans="1:39" ht="21" customHeight="1">
      <c r="A6" s="440"/>
      <c r="B6" s="216" t="s">
        <v>221</v>
      </c>
      <c r="C6" s="217"/>
      <c r="D6" s="217"/>
      <c r="E6" s="218"/>
      <c r="F6" s="218"/>
      <c r="G6" s="218"/>
      <c r="H6" s="218"/>
      <c r="I6" s="218"/>
      <c r="J6" s="218"/>
      <c r="K6" s="219"/>
      <c r="L6" s="445"/>
      <c r="M6" s="446"/>
      <c r="N6" s="446"/>
      <c r="O6" s="446"/>
      <c r="P6" s="446"/>
      <c r="Q6" s="446"/>
      <c r="R6" s="446"/>
      <c r="S6" s="446"/>
      <c r="T6" s="446"/>
      <c r="U6" s="446"/>
      <c r="V6" s="446"/>
      <c r="W6" s="446"/>
      <c r="X6" s="446"/>
      <c r="Y6" s="446"/>
      <c r="Z6" s="446"/>
      <c r="AA6" s="446"/>
      <c r="AB6" s="446"/>
      <c r="AC6" s="446"/>
      <c r="AD6" s="446"/>
      <c r="AE6" s="446"/>
      <c r="AF6" s="446"/>
      <c r="AG6" s="446"/>
      <c r="AH6" s="446"/>
      <c r="AI6" s="446"/>
      <c r="AJ6" s="446"/>
      <c r="AK6" s="446"/>
      <c r="AL6" s="446"/>
      <c r="AM6" s="447"/>
    </row>
    <row r="7" spans="1:39">
      <c r="A7" s="440"/>
      <c r="B7" s="448" t="s">
        <v>222</v>
      </c>
      <c r="C7" s="449"/>
      <c r="D7" s="449"/>
      <c r="E7" s="449"/>
      <c r="F7" s="449"/>
      <c r="G7" s="449"/>
      <c r="H7" s="449"/>
      <c r="I7" s="449"/>
      <c r="J7" s="449"/>
      <c r="K7" s="450"/>
      <c r="L7" s="220" t="s">
        <v>223</v>
      </c>
      <c r="M7" s="220"/>
      <c r="N7" s="220"/>
      <c r="O7" s="220"/>
      <c r="P7" s="220"/>
      <c r="Q7" s="457"/>
      <c r="R7" s="457"/>
      <c r="S7" s="220" t="s">
        <v>224</v>
      </c>
      <c r="T7" s="457"/>
      <c r="U7" s="457"/>
      <c r="V7" s="457"/>
      <c r="W7" s="220" t="s">
        <v>225</v>
      </c>
      <c r="X7" s="220"/>
      <c r="Y7" s="220"/>
      <c r="Z7" s="220"/>
      <c r="AA7" s="220"/>
      <c r="AB7" s="220"/>
      <c r="AC7" s="220"/>
      <c r="AD7" s="220"/>
      <c r="AE7" s="220"/>
      <c r="AF7" s="220"/>
      <c r="AG7" s="220"/>
      <c r="AH7" s="220"/>
      <c r="AI7" s="220"/>
      <c r="AJ7" s="220"/>
      <c r="AK7" s="220"/>
      <c r="AL7" s="220"/>
      <c r="AM7" s="221"/>
    </row>
    <row r="8" spans="1:39" ht="13.5" customHeight="1">
      <c r="A8" s="440"/>
      <c r="B8" s="451"/>
      <c r="C8" s="452"/>
      <c r="D8" s="452"/>
      <c r="E8" s="452"/>
      <c r="F8" s="452"/>
      <c r="G8" s="452"/>
      <c r="H8" s="452"/>
      <c r="I8" s="452"/>
      <c r="J8" s="452"/>
      <c r="K8" s="453"/>
      <c r="L8" s="458"/>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60"/>
    </row>
    <row r="9" spans="1:39" ht="13.5" customHeight="1">
      <c r="A9" s="440"/>
      <c r="B9" s="454"/>
      <c r="C9" s="455"/>
      <c r="D9" s="455"/>
      <c r="E9" s="455"/>
      <c r="F9" s="455"/>
      <c r="G9" s="455"/>
      <c r="H9" s="455"/>
      <c r="I9" s="455"/>
      <c r="J9" s="455"/>
      <c r="K9" s="456"/>
      <c r="L9" s="461"/>
      <c r="M9" s="462"/>
      <c r="N9" s="462"/>
      <c r="O9" s="462"/>
      <c r="P9" s="462"/>
      <c r="Q9" s="462"/>
      <c r="R9" s="462"/>
      <c r="S9" s="462"/>
      <c r="T9" s="462"/>
      <c r="U9" s="462"/>
      <c r="V9" s="462"/>
      <c r="W9" s="462"/>
      <c r="X9" s="462"/>
      <c r="Y9" s="462"/>
      <c r="Z9" s="462"/>
      <c r="AA9" s="462"/>
      <c r="AB9" s="462"/>
      <c r="AC9" s="462"/>
      <c r="AD9" s="462"/>
      <c r="AE9" s="462"/>
      <c r="AF9" s="462"/>
      <c r="AG9" s="462"/>
      <c r="AH9" s="462"/>
      <c r="AI9" s="462"/>
      <c r="AJ9" s="462"/>
      <c r="AK9" s="462"/>
      <c r="AL9" s="462"/>
      <c r="AM9" s="463"/>
    </row>
    <row r="10" spans="1:39" ht="18" customHeight="1">
      <c r="A10" s="440"/>
      <c r="B10" s="222" t="s">
        <v>226</v>
      </c>
      <c r="C10" s="223"/>
      <c r="D10" s="223"/>
      <c r="E10" s="224"/>
      <c r="F10" s="224"/>
      <c r="G10" s="224"/>
      <c r="H10" s="224"/>
      <c r="I10" s="224"/>
      <c r="J10" s="224"/>
      <c r="K10" s="224"/>
      <c r="L10" s="222" t="s">
        <v>227</v>
      </c>
      <c r="M10" s="224"/>
      <c r="N10" s="224"/>
      <c r="O10" s="224"/>
      <c r="P10" s="224"/>
      <c r="Q10" s="224"/>
      <c r="R10" s="225"/>
      <c r="S10" s="464"/>
      <c r="T10" s="465"/>
      <c r="U10" s="465"/>
      <c r="V10" s="465"/>
      <c r="W10" s="465"/>
      <c r="X10" s="465"/>
      <c r="Y10" s="466"/>
      <c r="Z10" s="222" t="s">
        <v>228</v>
      </c>
      <c r="AA10" s="224"/>
      <c r="AB10" s="224"/>
      <c r="AC10" s="224"/>
      <c r="AD10" s="224"/>
      <c r="AE10" s="224"/>
      <c r="AF10" s="225"/>
      <c r="AG10" s="464"/>
      <c r="AH10" s="465"/>
      <c r="AI10" s="465"/>
      <c r="AJ10" s="465"/>
      <c r="AK10" s="465"/>
      <c r="AL10" s="465"/>
      <c r="AM10" s="466"/>
    </row>
    <row r="11" spans="1:39" ht="18" customHeight="1">
      <c r="A11" s="440"/>
      <c r="B11" s="222" t="s">
        <v>229</v>
      </c>
      <c r="C11" s="223"/>
      <c r="D11" s="223"/>
      <c r="E11" s="224"/>
      <c r="F11" s="224"/>
      <c r="G11" s="224"/>
      <c r="H11" s="224"/>
      <c r="I11" s="224"/>
      <c r="J11" s="224"/>
      <c r="K11" s="224"/>
      <c r="L11" s="222" t="s">
        <v>230</v>
      </c>
      <c r="M11" s="224"/>
      <c r="N11" s="224"/>
      <c r="O11" s="224"/>
      <c r="P11" s="224"/>
      <c r="Q11" s="224"/>
      <c r="R11" s="225"/>
      <c r="S11" s="464"/>
      <c r="T11" s="465"/>
      <c r="U11" s="465"/>
      <c r="V11" s="465"/>
      <c r="W11" s="465"/>
      <c r="X11" s="465"/>
      <c r="Y11" s="466"/>
      <c r="Z11" s="222" t="s">
        <v>231</v>
      </c>
      <c r="AA11" s="224"/>
      <c r="AB11" s="224"/>
      <c r="AC11" s="224"/>
      <c r="AD11" s="224"/>
      <c r="AE11" s="224"/>
      <c r="AF11" s="225"/>
      <c r="AG11" s="464"/>
      <c r="AH11" s="465"/>
      <c r="AI11" s="465"/>
      <c r="AJ11" s="465"/>
      <c r="AK11" s="465"/>
      <c r="AL11" s="465"/>
      <c r="AM11" s="466"/>
    </row>
    <row r="12" spans="1:39" ht="18.75" customHeight="1">
      <c r="A12" s="441"/>
      <c r="B12" s="222" t="s">
        <v>232</v>
      </c>
      <c r="C12" s="223"/>
      <c r="D12" s="223"/>
      <c r="E12" s="224"/>
      <c r="F12" s="224"/>
      <c r="G12" s="224"/>
      <c r="H12" s="224"/>
      <c r="I12" s="224"/>
      <c r="J12" s="224"/>
      <c r="K12" s="224"/>
      <c r="L12" s="222" t="s">
        <v>230</v>
      </c>
      <c r="M12" s="224"/>
      <c r="N12" s="224"/>
      <c r="O12" s="224"/>
      <c r="P12" s="224"/>
      <c r="Q12" s="224"/>
      <c r="R12" s="225"/>
      <c r="S12" s="464"/>
      <c r="T12" s="465"/>
      <c r="U12" s="465"/>
      <c r="V12" s="465"/>
      <c r="W12" s="465"/>
      <c r="X12" s="465"/>
      <c r="Y12" s="466"/>
      <c r="Z12" s="222" t="s">
        <v>231</v>
      </c>
      <c r="AA12" s="224"/>
      <c r="AB12" s="224"/>
      <c r="AC12" s="224"/>
      <c r="AD12" s="224"/>
      <c r="AE12" s="224"/>
      <c r="AF12" s="225"/>
      <c r="AG12" s="464"/>
      <c r="AH12" s="465"/>
      <c r="AI12" s="465"/>
      <c r="AJ12" s="465"/>
      <c r="AK12" s="465"/>
      <c r="AL12" s="465"/>
      <c r="AM12" s="466"/>
    </row>
    <row r="13" spans="1:39" ht="18" customHeight="1">
      <c r="A13" s="222" t="s">
        <v>233</v>
      </c>
      <c r="B13" s="224"/>
      <c r="C13" s="224"/>
      <c r="D13" s="224"/>
      <c r="E13" s="224"/>
      <c r="F13" s="224"/>
      <c r="G13" s="226"/>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5"/>
    </row>
    <row r="14" spans="1:39" ht="22.5" customHeight="1">
      <c r="A14" s="473" t="s">
        <v>234</v>
      </c>
      <c r="B14" s="474"/>
      <c r="C14" s="474"/>
      <c r="D14" s="474"/>
      <c r="E14" s="474"/>
      <c r="F14" s="474"/>
      <c r="G14" s="474"/>
      <c r="H14" s="474"/>
      <c r="I14" s="474"/>
      <c r="J14" s="474"/>
      <c r="K14" s="474"/>
      <c r="L14" s="474"/>
      <c r="M14" s="474"/>
      <c r="N14" s="474"/>
      <c r="O14" s="474"/>
      <c r="P14" s="474"/>
      <c r="Q14" s="474"/>
      <c r="R14" s="474"/>
      <c r="S14" s="475"/>
      <c r="T14" s="482" t="s">
        <v>235</v>
      </c>
      <c r="U14" s="483"/>
      <c r="V14" s="483"/>
      <c r="W14" s="483"/>
      <c r="X14" s="483"/>
      <c r="Y14" s="483"/>
      <c r="Z14" s="483"/>
      <c r="AA14" s="483"/>
      <c r="AB14" s="483"/>
      <c r="AC14" s="483"/>
      <c r="AD14" s="483"/>
      <c r="AE14" s="483"/>
      <c r="AF14" s="483"/>
      <c r="AG14" s="483"/>
      <c r="AH14" s="483"/>
      <c r="AI14" s="483"/>
      <c r="AJ14" s="483"/>
      <c r="AK14" s="483"/>
      <c r="AL14" s="483"/>
      <c r="AM14" s="484"/>
    </row>
    <row r="15" spans="1:39" ht="22.5" customHeight="1">
      <c r="A15" s="476"/>
      <c r="B15" s="477"/>
      <c r="C15" s="477"/>
      <c r="D15" s="477"/>
      <c r="E15" s="477"/>
      <c r="F15" s="477"/>
      <c r="G15" s="477"/>
      <c r="H15" s="477"/>
      <c r="I15" s="477"/>
      <c r="J15" s="477"/>
      <c r="K15" s="477"/>
      <c r="L15" s="477"/>
      <c r="M15" s="477"/>
      <c r="N15" s="477"/>
      <c r="O15" s="477"/>
      <c r="P15" s="477"/>
      <c r="Q15" s="477"/>
      <c r="R15" s="477"/>
      <c r="S15" s="478"/>
      <c r="T15" s="482" t="s">
        <v>236</v>
      </c>
      <c r="U15" s="483"/>
      <c r="V15" s="483"/>
      <c r="W15" s="483"/>
      <c r="X15" s="483"/>
      <c r="Y15" s="483"/>
      <c r="Z15" s="483"/>
      <c r="AA15" s="483"/>
      <c r="AB15" s="483"/>
      <c r="AC15" s="484"/>
      <c r="AD15" s="482" t="s">
        <v>237</v>
      </c>
      <c r="AE15" s="483"/>
      <c r="AF15" s="483"/>
      <c r="AG15" s="483"/>
      <c r="AH15" s="483"/>
      <c r="AI15" s="483"/>
      <c r="AJ15" s="483"/>
      <c r="AK15" s="483"/>
      <c r="AL15" s="483"/>
      <c r="AM15" s="484"/>
    </row>
    <row r="16" spans="1:39" ht="12.75" customHeight="1">
      <c r="A16" s="479"/>
      <c r="B16" s="480"/>
      <c r="C16" s="480"/>
      <c r="D16" s="480"/>
      <c r="E16" s="480"/>
      <c r="F16" s="480"/>
      <c r="G16" s="480"/>
      <c r="H16" s="480"/>
      <c r="I16" s="480"/>
      <c r="J16" s="480"/>
      <c r="K16" s="480"/>
      <c r="L16" s="480"/>
      <c r="M16" s="480"/>
      <c r="N16" s="480"/>
      <c r="O16" s="480"/>
      <c r="P16" s="480"/>
      <c r="Q16" s="480"/>
      <c r="R16" s="480"/>
      <c r="S16" s="481"/>
      <c r="T16" s="485" t="s">
        <v>238</v>
      </c>
      <c r="U16" s="486"/>
      <c r="V16" s="486"/>
      <c r="W16" s="487"/>
      <c r="X16" s="496" t="s">
        <v>239</v>
      </c>
      <c r="Y16" s="496"/>
      <c r="Z16" s="496"/>
      <c r="AA16" s="496"/>
      <c r="AB16" s="496"/>
      <c r="AC16" s="497"/>
      <c r="AD16" s="485" t="s">
        <v>238</v>
      </c>
      <c r="AE16" s="486"/>
      <c r="AF16" s="486"/>
      <c r="AG16" s="487"/>
      <c r="AH16" s="498" t="s">
        <v>239</v>
      </c>
      <c r="AI16" s="498"/>
      <c r="AJ16" s="498"/>
      <c r="AK16" s="498"/>
      <c r="AL16" s="498"/>
      <c r="AM16" s="499"/>
    </row>
    <row r="17" spans="1:39" ht="12.75" customHeight="1">
      <c r="A17" s="440" t="s">
        <v>240</v>
      </c>
      <c r="B17" s="212" t="s">
        <v>241</v>
      </c>
      <c r="C17" s="214"/>
      <c r="D17" s="214"/>
      <c r="E17" s="214"/>
      <c r="F17" s="214"/>
      <c r="G17" s="214"/>
      <c r="H17" s="214"/>
      <c r="I17" s="214"/>
      <c r="J17" s="214"/>
      <c r="K17" s="214"/>
      <c r="L17" s="214"/>
      <c r="M17" s="214"/>
      <c r="N17" s="214"/>
      <c r="O17" s="214"/>
      <c r="P17" s="214"/>
      <c r="Q17" s="214"/>
      <c r="R17" s="214"/>
      <c r="S17" s="215"/>
      <c r="T17" s="467">
        <f ca="1">COUNTIFS(別紙２!$E$6:$E$20,B17,別紙２!$H$6:$H$20,"&gt;0")</f>
        <v>0</v>
      </c>
      <c r="U17" s="468"/>
      <c r="V17" s="469" t="s">
        <v>242</v>
      </c>
      <c r="W17" s="470"/>
      <c r="X17" s="471">
        <f ca="1">SUMIF(別紙２!$E$6:$E$20,B17,別紙２!$H$6:$H$20)</f>
        <v>0</v>
      </c>
      <c r="Y17" s="472"/>
      <c r="Z17" s="472"/>
      <c r="AA17" s="472"/>
      <c r="AB17" s="227" t="s">
        <v>243</v>
      </c>
      <c r="AC17" s="228"/>
      <c r="AD17" s="467">
        <f ca="1">COUNTIFS(別紙２!$E$6:$E$20,B17,別紙２!$K$6:$K$20,"&gt;0")</f>
        <v>0</v>
      </c>
      <c r="AE17" s="468"/>
      <c r="AF17" s="469" t="s">
        <v>242</v>
      </c>
      <c r="AG17" s="470"/>
      <c r="AH17" s="471">
        <f ca="1">SUMIF(別紙２!$E$6:$E$20,B17,別紙２!$K$6:$K$20)</f>
        <v>0</v>
      </c>
      <c r="AI17" s="472"/>
      <c r="AJ17" s="472"/>
      <c r="AK17" s="472"/>
      <c r="AL17" s="227" t="s">
        <v>243</v>
      </c>
      <c r="AM17" s="228"/>
    </row>
    <row r="18" spans="1:39" ht="12.75" customHeight="1">
      <c r="A18" s="440"/>
      <c r="B18" s="229" t="s">
        <v>244</v>
      </c>
      <c r="C18" s="230"/>
      <c r="D18" s="230"/>
      <c r="E18" s="230"/>
      <c r="F18" s="230"/>
      <c r="G18" s="230"/>
      <c r="H18" s="230"/>
      <c r="I18" s="230"/>
      <c r="J18" s="230"/>
      <c r="K18" s="230"/>
      <c r="L18" s="230"/>
      <c r="M18" s="230"/>
      <c r="N18" s="230"/>
      <c r="O18" s="230"/>
      <c r="P18" s="230"/>
      <c r="Q18" s="230"/>
      <c r="R18" s="230"/>
      <c r="S18" s="231"/>
      <c r="T18" s="488">
        <f ca="1">COUNTIFS(別紙２!$E$6:$E$20,B18,別紙２!$H$6:$H$20,"&gt;0")</f>
        <v>0</v>
      </c>
      <c r="U18" s="489"/>
      <c r="V18" s="490" t="s">
        <v>242</v>
      </c>
      <c r="W18" s="491"/>
      <c r="X18" s="492">
        <f ca="1">SUMIF(別紙２!$E$6:$E$20,B18,別紙２!$H$6:$H$20)</f>
        <v>0</v>
      </c>
      <c r="Y18" s="493"/>
      <c r="Z18" s="493"/>
      <c r="AA18" s="493"/>
      <c r="AB18" s="232" t="s">
        <v>243</v>
      </c>
      <c r="AC18" s="233"/>
      <c r="AD18" s="488">
        <f ca="1">COUNTIFS(別紙２!$E$6:$E$20,B18,別紙２!$K$6:$K$20,"&gt;0")</f>
        <v>0</v>
      </c>
      <c r="AE18" s="489"/>
      <c r="AF18" s="490" t="s">
        <v>242</v>
      </c>
      <c r="AG18" s="491"/>
      <c r="AH18" s="494">
        <f ca="1">SUMIF(別紙２!$E$6:$E$20,B18,別紙２!$K$6:$K$20)</f>
        <v>0</v>
      </c>
      <c r="AI18" s="495"/>
      <c r="AJ18" s="495"/>
      <c r="AK18" s="495"/>
      <c r="AL18" s="232" t="s">
        <v>243</v>
      </c>
      <c r="AM18" s="233"/>
    </row>
    <row r="19" spans="1:39" ht="12.75" customHeight="1">
      <c r="A19" s="440"/>
      <c r="B19" s="229" t="s">
        <v>245</v>
      </c>
      <c r="C19" s="230"/>
      <c r="D19" s="230"/>
      <c r="E19" s="230"/>
      <c r="F19" s="230"/>
      <c r="G19" s="230"/>
      <c r="H19" s="230"/>
      <c r="I19" s="230"/>
      <c r="J19" s="230"/>
      <c r="K19" s="230"/>
      <c r="L19" s="230"/>
      <c r="M19" s="230"/>
      <c r="N19" s="230"/>
      <c r="O19" s="230"/>
      <c r="P19" s="230"/>
      <c r="Q19" s="230"/>
      <c r="R19" s="230"/>
      <c r="S19" s="231"/>
      <c r="T19" s="488">
        <f ca="1">COUNTIFS(別紙２!$E$6:$E$20,B19,別紙２!$H$6:$H$20,"&gt;0")</f>
        <v>0</v>
      </c>
      <c r="U19" s="489"/>
      <c r="V19" s="490" t="s">
        <v>242</v>
      </c>
      <c r="W19" s="491"/>
      <c r="X19" s="494">
        <f ca="1">SUMIF(別紙２!$E$6:$E$20,B19,別紙２!$H$6:$H$20)</f>
        <v>0</v>
      </c>
      <c r="Y19" s="495"/>
      <c r="Z19" s="495"/>
      <c r="AA19" s="495"/>
      <c r="AB19" s="232" t="s">
        <v>243</v>
      </c>
      <c r="AC19" s="233"/>
      <c r="AD19" s="488">
        <f ca="1">COUNTIFS(別紙２!$E$6:$E$20,B19,別紙２!$K$6:$K$20,"&gt;0")</f>
        <v>0</v>
      </c>
      <c r="AE19" s="489"/>
      <c r="AF19" s="490" t="s">
        <v>242</v>
      </c>
      <c r="AG19" s="491"/>
      <c r="AH19" s="494">
        <f ca="1">SUMIF(別紙２!$E$6:$E$20,B19,別紙２!$K$6:$K$20)</f>
        <v>0</v>
      </c>
      <c r="AI19" s="495"/>
      <c r="AJ19" s="495"/>
      <c r="AK19" s="495"/>
      <c r="AL19" s="232" t="s">
        <v>243</v>
      </c>
      <c r="AM19" s="233"/>
    </row>
    <row r="20" spans="1:39" ht="12.75" customHeight="1">
      <c r="A20" s="440"/>
      <c r="B20" s="234" t="s">
        <v>246</v>
      </c>
      <c r="C20" s="230"/>
      <c r="D20" s="230"/>
      <c r="E20" s="230"/>
      <c r="F20" s="230"/>
      <c r="G20" s="230"/>
      <c r="H20" s="230"/>
      <c r="I20" s="230"/>
      <c r="J20" s="230"/>
      <c r="K20" s="230"/>
      <c r="L20" s="230"/>
      <c r="M20" s="230"/>
      <c r="N20" s="230"/>
      <c r="O20" s="230"/>
      <c r="P20" s="230"/>
      <c r="Q20" s="230"/>
      <c r="R20" s="230"/>
      <c r="S20" s="230"/>
      <c r="T20" s="488">
        <f ca="1">COUNTIFS(別紙２!$E$6:$E$20,B20,別紙２!$H$6:$H$20,"&gt;0")</f>
        <v>0</v>
      </c>
      <c r="U20" s="489"/>
      <c r="V20" s="490" t="s">
        <v>242</v>
      </c>
      <c r="W20" s="491"/>
      <c r="X20" s="494">
        <f ca="1">SUMIF(別紙２!$E$6:$E$20,B20,別紙２!$H$6:$H$20)</f>
        <v>0</v>
      </c>
      <c r="Y20" s="495"/>
      <c r="Z20" s="495"/>
      <c r="AA20" s="495"/>
      <c r="AB20" s="235" t="s">
        <v>243</v>
      </c>
      <c r="AC20" s="233"/>
      <c r="AD20" s="488">
        <f ca="1">COUNTIFS(別紙２!$E$6:$E$20,B20,別紙２!$K$6:$K$20,"&gt;0")</f>
        <v>0</v>
      </c>
      <c r="AE20" s="489"/>
      <c r="AF20" s="490" t="s">
        <v>242</v>
      </c>
      <c r="AG20" s="491"/>
      <c r="AH20" s="494">
        <f ca="1">SUMIF(別紙２!$E$6:$E$20,B20,別紙２!$K$6:$K$20)</f>
        <v>0</v>
      </c>
      <c r="AI20" s="495"/>
      <c r="AJ20" s="495"/>
      <c r="AK20" s="495"/>
      <c r="AL20" s="235" t="s">
        <v>243</v>
      </c>
      <c r="AM20" s="233"/>
    </row>
    <row r="21" spans="1:39" ht="12.75" customHeight="1">
      <c r="A21" s="440"/>
      <c r="B21" s="229" t="s">
        <v>247</v>
      </c>
      <c r="C21" s="230"/>
      <c r="D21" s="230"/>
      <c r="E21" s="230"/>
      <c r="F21" s="230"/>
      <c r="G21" s="230"/>
      <c r="H21" s="230"/>
      <c r="I21" s="230"/>
      <c r="J21" s="230"/>
      <c r="K21" s="230"/>
      <c r="L21" s="230"/>
      <c r="M21" s="230"/>
      <c r="N21" s="230"/>
      <c r="O21" s="230"/>
      <c r="P21" s="230"/>
      <c r="Q21" s="230"/>
      <c r="R21" s="230"/>
      <c r="S21" s="230"/>
      <c r="T21" s="488">
        <f ca="1">COUNTIFS(別紙２!$E$6:$E$20,B21,別紙２!$H$6:$H$20,"&gt;0")</f>
        <v>0</v>
      </c>
      <c r="U21" s="489"/>
      <c r="V21" s="490" t="s">
        <v>242</v>
      </c>
      <c r="W21" s="491"/>
      <c r="X21" s="494">
        <f ca="1">SUMIF(別紙２!$E$6:$E$20,B21,別紙２!$H$6:$H$20)</f>
        <v>0</v>
      </c>
      <c r="Y21" s="495"/>
      <c r="Z21" s="495"/>
      <c r="AA21" s="495"/>
      <c r="AB21" s="235" t="s">
        <v>243</v>
      </c>
      <c r="AC21" s="233"/>
      <c r="AD21" s="488">
        <f ca="1">COUNTIFS(別紙２!$E$6:$E$20,B21,別紙２!$K$6:$K$20,"&gt;0")</f>
        <v>0</v>
      </c>
      <c r="AE21" s="489"/>
      <c r="AF21" s="490" t="s">
        <v>242</v>
      </c>
      <c r="AG21" s="491"/>
      <c r="AH21" s="494">
        <f ca="1">SUMIF(別紙２!$E$6:$E$20,B21,別紙２!$K$6:$K$20)</f>
        <v>0</v>
      </c>
      <c r="AI21" s="495"/>
      <c r="AJ21" s="495"/>
      <c r="AK21" s="495"/>
      <c r="AL21" s="235" t="s">
        <v>243</v>
      </c>
      <c r="AM21" s="233"/>
    </row>
    <row r="22" spans="1:39" ht="12.75" customHeight="1">
      <c r="A22" s="440"/>
      <c r="B22" s="229" t="s">
        <v>248</v>
      </c>
      <c r="C22" s="230"/>
      <c r="D22" s="230"/>
      <c r="E22" s="230"/>
      <c r="F22" s="230"/>
      <c r="G22" s="230"/>
      <c r="H22" s="230"/>
      <c r="I22" s="230"/>
      <c r="J22" s="230"/>
      <c r="K22" s="230"/>
      <c r="L22" s="230"/>
      <c r="M22" s="230"/>
      <c r="N22" s="230"/>
      <c r="O22" s="230"/>
      <c r="P22" s="230"/>
      <c r="Q22" s="230"/>
      <c r="R22" s="230"/>
      <c r="S22" s="230"/>
      <c r="T22" s="488">
        <f ca="1">COUNTIFS(別紙２!$E$6:$E$20,B22,別紙２!$H$6:$H$20,"&gt;0")</f>
        <v>0</v>
      </c>
      <c r="U22" s="489"/>
      <c r="V22" s="490" t="s">
        <v>242</v>
      </c>
      <c r="W22" s="491"/>
      <c r="X22" s="494">
        <f ca="1">SUMIF(別紙２!$E$6:$E$20,B22,別紙２!$H$6:$H$20)</f>
        <v>0</v>
      </c>
      <c r="Y22" s="495"/>
      <c r="Z22" s="495"/>
      <c r="AA22" s="495"/>
      <c r="AB22" s="232" t="s">
        <v>243</v>
      </c>
      <c r="AC22" s="233"/>
      <c r="AD22" s="488">
        <f ca="1">COUNTIFS(別紙２!$E$6:$E$20,B22,別紙２!$K$6:$K$20,"&gt;0")</f>
        <v>0</v>
      </c>
      <c r="AE22" s="489"/>
      <c r="AF22" s="490" t="s">
        <v>242</v>
      </c>
      <c r="AG22" s="491"/>
      <c r="AH22" s="494">
        <f ca="1">SUMIF(別紙２!$E$6:$E$20,B22,別紙２!$K$6:$K$20)</f>
        <v>0</v>
      </c>
      <c r="AI22" s="495"/>
      <c r="AJ22" s="495"/>
      <c r="AK22" s="495"/>
      <c r="AL22" s="232" t="s">
        <v>243</v>
      </c>
      <c r="AM22" s="233"/>
    </row>
    <row r="23" spans="1:39" ht="12.75" customHeight="1">
      <c r="A23" s="440"/>
      <c r="B23" s="229" t="s">
        <v>249</v>
      </c>
      <c r="C23" s="230"/>
      <c r="D23" s="230"/>
      <c r="E23" s="230"/>
      <c r="F23" s="230"/>
      <c r="G23" s="230"/>
      <c r="H23" s="230"/>
      <c r="I23" s="230"/>
      <c r="J23" s="230"/>
      <c r="K23" s="230"/>
      <c r="L23" s="230"/>
      <c r="M23" s="230"/>
      <c r="N23" s="230"/>
      <c r="O23" s="230"/>
      <c r="P23" s="230"/>
      <c r="Q23" s="230"/>
      <c r="R23" s="230"/>
      <c r="S23" s="230"/>
      <c r="T23" s="488">
        <f ca="1">COUNTIFS(別紙２!$E$6:$E$20,B23,別紙２!$H$6:$H$20,"&gt;0")</f>
        <v>0</v>
      </c>
      <c r="U23" s="489"/>
      <c r="V23" s="490" t="s">
        <v>242</v>
      </c>
      <c r="W23" s="491"/>
      <c r="X23" s="494">
        <f ca="1">SUMIF(別紙２!$E$6:$E$20,B23,別紙２!$H$6:$H$20)</f>
        <v>0</v>
      </c>
      <c r="Y23" s="495"/>
      <c r="Z23" s="495"/>
      <c r="AA23" s="495"/>
      <c r="AB23" s="232" t="s">
        <v>243</v>
      </c>
      <c r="AC23" s="233"/>
      <c r="AD23" s="488">
        <f ca="1">COUNTIFS(別紙２!$E$6:$E$20,B23,別紙２!$K$6:$K$20,"&gt;0")</f>
        <v>0</v>
      </c>
      <c r="AE23" s="489"/>
      <c r="AF23" s="490" t="s">
        <v>242</v>
      </c>
      <c r="AG23" s="491"/>
      <c r="AH23" s="494">
        <f ca="1">SUMIF(別紙２!$E$6:$E$20,B23,別紙２!$K$6:$K$20)</f>
        <v>0</v>
      </c>
      <c r="AI23" s="495"/>
      <c r="AJ23" s="495"/>
      <c r="AK23" s="495"/>
      <c r="AL23" s="232" t="s">
        <v>243</v>
      </c>
      <c r="AM23" s="233"/>
    </row>
    <row r="24" spans="1:39" ht="12.75" customHeight="1">
      <c r="A24" s="441"/>
      <c r="B24" s="236" t="s">
        <v>250</v>
      </c>
      <c r="C24" s="237"/>
      <c r="D24" s="237"/>
      <c r="E24" s="237"/>
      <c r="F24" s="237"/>
      <c r="G24" s="237"/>
      <c r="H24" s="237"/>
      <c r="I24" s="237"/>
      <c r="J24" s="237"/>
      <c r="K24" s="237"/>
      <c r="L24" s="237"/>
      <c r="M24" s="237"/>
      <c r="N24" s="237"/>
      <c r="O24" s="237"/>
      <c r="P24" s="237"/>
      <c r="Q24" s="237"/>
      <c r="R24" s="237"/>
      <c r="S24" s="237"/>
      <c r="T24" s="500">
        <f ca="1">COUNTIFS(別紙２!$E$6:$E$20,B24,別紙２!$H$6:$H$20,"&gt;0")</f>
        <v>0</v>
      </c>
      <c r="U24" s="501"/>
      <c r="V24" s="502" t="s">
        <v>242</v>
      </c>
      <c r="W24" s="503"/>
      <c r="X24" s="504">
        <f ca="1">SUMIF(別紙２!$E$6:$E$20,B24,別紙２!$H$6:$H$20)</f>
        <v>0</v>
      </c>
      <c r="Y24" s="505"/>
      <c r="Z24" s="505"/>
      <c r="AA24" s="505"/>
      <c r="AB24" s="238" t="s">
        <v>243</v>
      </c>
      <c r="AC24" s="239"/>
      <c r="AD24" s="506">
        <f ca="1">COUNTIFS(別紙２!$E$6:$E$20,B24,別紙２!$K$6:$K$20,"&gt;0")</f>
        <v>0</v>
      </c>
      <c r="AE24" s="507"/>
      <c r="AF24" s="508" t="s">
        <v>242</v>
      </c>
      <c r="AG24" s="509"/>
      <c r="AH24" s="504">
        <f ca="1">SUMIF(別紙２!$E$6:$E$20,B24,別紙２!$K$6:$K$20)</f>
        <v>0</v>
      </c>
      <c r="AI24" s="505"/>
      <c r="AJ24" s="505"/>
      <c r="AK24" s="505"/>
      <c r="AL24" s="238" t="s">
        <v>243</v>
      </c>
      <c r="AM24" s="239"/>
    </row>
    <row r="25" spans="1:39" ht="12.75" customHeight="1">
      <c r="A25" s="516" t="s">
        <v>251</v>
      </c>
      <c r="B25" s="212" t="s">
        <v>252</v>
      </c>
      <c r="C25" s="214"/>
      <c r="D25" s="214"/>
      <c r="E25" s="214"/>
      <c r="F25" s="214"/>
      <c r="G25" s="214"/>
      <c r="H25" s="214"/>
      <c r="I25" s="214"/>
      <c r="J25" s="214"/>
      <c r="K25" s="214"/>
      <c r="L25" s="214"/>
      <c r="M25" s="214"/>
      <c r="N25" s="214"/>
      <c r="O25" s="214"/>
      <c r="P25" s="214"/>
      <c r="Q25" s="214"/>
      <c r="R25" s="214"/>
      <c r="S25" s="214"/>
      <c r="T25" s="467">
        <f ca="1">COUNTIFS(別紙２!$E$6:$E$20,B25,別紙２!$H$6:$H$20,"&gt;0")</f>
        <v>0</v>
      </c>
      <c r="U25" s="468"/>
      <c r="V25" s="469" t="s">
        <v>242</v>
      </c>
      <c r="W25" s="470"/>
      <c r="X25" s="471">
        <f ca="1">SUMIF(別紙２!$E$6:$E$20,B25,別紙２!$H$6:$H$20)</f>
        <v>0</v>
      </c>
      <c r="Y25" s="472"/>
      <c r="Z25" s="472"/>
      <c r="AA25" s="472"/>
      <c r="AB25" s="240" t="s">
        <v>243</v>
      </c>
      <c r="AC25" s="228"/>
      <c r="AD25" s="467">
        <f ca="1">COUNTIFS(別紙２!$E$6:$E$20,B25,別紙２!$K$6:$K$20,"&gt;0")</f>
        <v>0</v>
      </c>
      <c r="AE25" s="468"/>
      <c r="AF25" s="469" t="s">
        <v>242</v>
      </c>
      <c r="AG25" s="470"/>
      <c r="AH25" s="471">
        <f ca="1">SUMIF(別紙２!$E$6:$E$20,B25,別紙２!$K$6:$K$20)</f>
        <v>0</v>
      </c>
      <c r="AI25" s="472"/>
      <c r="AJ25" s="472"/>
      <c r="AK25" s="472"/>
      <c r="AL25" s="240" t="s">
        <v>243</v>
      </c>
      <c r="AM25" s="228"/>
    </row>
    <row r="26" spans="1:39" ht="12.75" customHeight="1">
      <c r="A26" s="517"/>
      <c r="B26" s="218" t="s">
        <v>253</v>
      </c>
      <c r="C26" s="218"/>
      <c r="D26" s="218"/>
      <c r="E26" s="218"/>
      <c r="F26" s="218"/>
      <c r="G26" s="218"/>
      <c r="H26" s="218"/>
      <c r="I26" s="218"/>
      <c r="J26" s="218"/>
      <c r="K26" s="218"/>
      <c r="L26" s="218"/>
      <c r="M26" s="218"/>
      <c r="N26" s="218"/>
      <c r="O26" s="218"/>
      <c r="P26" s="218"/>
      <c r="Q26" s="218"/>
      <c r="R26" s="218"/>
      <c r="S26" s="218"/>
      <c r="T26" s="451">
        <f ca="1">COUNTIFS(別紙２!$E$6:$E$20,B26,別紙２!$H$6:$H$20,"&gt;0")</f>
        <v>0</v>
      </c>
      <c r="U26" s="452"/>
      <c r="V26" s="510" t="s">
        <v>242</v>
      </c>
      <c r="W26" s="511"/>
      <c r="X26" s="512">
        <f ca="1">SUMIF(別紙２!$E$6:$E$20,B26,別紙２!$H$6:$H$20)</f>
        <v>0</v>
      </c>
      <c r="Y26" s="513"/>
      <c r="Z26" s="513"/>
      <c r="AA26" s="513"/>
      <c r="AB26" s="241" t="s">
        <v>243</v>
      </c>
      <c r="AC26" s="242"/>
      <c r="AD26" s="454">
        <f ca="1">COUNTIFS(別紙２!$E$6:$E$20,B26,別紙２!$K$6:$K$20,"&gt;0")</f>
        <v>0</v>
      </c>
      <c r="AE26" s="455"/>
      <c r="AF26" s="514" t="s">
        <v>242</v>
      </c>
      <c r="AG26" s="515"/>
      <c r="AH26" s="512">
        <f ca="1">SUMIF(別紙２!$E$6:$E$20,B26,別紙２!$K$6:$K$20)</f>
        <v>0</v>
      </c>
      <c r="AI26" s="513"/>
      <c r="AJ26" s="513"/>
      <c r="AK26" s="513"/>
      <c r="AL26" s="241" t="s">
        <v>243</v>
      </c>
      <c r="AM26" s="242"/>
    </row>
    <row r="27" spans="1:39" ht="12.75" customHeight="1">
      <c r="A27" s="439" t="s">
        <v>254</v>
      </c>
      <c r="B27" s="214" t="s">
        <v>255</v>
      </c>
      <c r="C27" s="214"/>
      <c r="D27" s="214"/>
      <c r="E27" s="214"/>
      <c r="F27" s="214"/>
      <c r="G27" s="214"/>
      <c r="H27" s="214"/>
      <c r="I27" s="214"/>
      <c r="J27" s="214"/>
      <c r="K27" s="214"/>
      <c r="L27" s="214"/>
      <c r="M27" s="214"/>
      <c r="N27" s="214"/>
      <c r="O27" s="214"/>
      <c r="P27" s="214"/>
      <c r="Q27" s="214"/>
      <c r="R27" s="214"/>
      <c r="S27" s="214"/>
      <c r="T27" s="467">
        <f ca="1">COUNTIFS(別紙２!$E$6:$E$20,B27,別紙２!$H$6:$H$20,"&gt;0")</f>
        <v>0</v>
      </c>
      <c r="U27" s="468"/>
      <c r="V27" s="469" t="s">
        <v>242</v>
      </c>
      <c r="W27" s="470"/>
      <c r="X27" s="492">
        <f ca="1">SUMIF(別紙２!$E$6:$E$20,B27,別紙２!$H$6:$H$20)</f>
        <v>0</v>
      </c>
      <c r="Y27" s="493"/>
      <c r="Z27" s="493"/>
      <c r="AA27" s="493"/>
      <c r="AB27" s="243" t="s">
        <v>243</v>
      </c>
      <c r="AC27" s="244"/>
      <c r="AD27" s="518">
        <f ca="1">COUNTIFS(別紙２!$E$6:$E$20,B27,別紙２!$K$6:$K$20,"&gt;0")</f>
        <v>0</v>
      </c>
      <c r="AE27" s="519"/>
      <c r="AF27" s="520" t="s">
        <v>242</v>
      </c>
      <c r="AG27" s="521"/>
      <c r="AH27" s="492">
        <f ca="1">SUMIF(別紙２!$E$6:$E$20,B27,別紙２!$K$6:$K$20)</f>
        <v>0</v>
      </c>
      <c r="AI27" s="493"/>
      <c r="AJ27" s="493"/>
      <c r="AK27" s="493"/>
      <c r="AL27" s="243" t="s">
        <v>243</v>
      </c>
      <c r="AM27" s="244"/>
    </row>
    <row r="28" spans="1:39" ht="12.75" customHeight="1">
      <c r="A28" s="440"/>
      <c r="B28" s="230" t="s">
        <v>256</v>
      </c>
      <c r="C28" s="230"/>
      <c r="D28" s="230"/>
      <c r="E28" s="230"/>
      <c r="F28" s="230"/>
      <c r="G28" s="230"/>
      <c r="H28" s="230"/>
      <c r="I28" s="230"/>
      <c r="J28" s="230"/>
      <c r="K28" s="230"/>
      <c r="L28" s="230"/>
      <c r="M28" s="230"/>
      <c r="N28" s="230"/>
      <c r="O28" s="230"/>
      <c r="P28" s="230"/>
      <c r="Q28" s="230"/>
      <c r="R28" s="230"/>
      <c r="S28" s="230"/>
      <c r="T28" s="488">
        <f ca="1">COUNTIFS(別紙２!$E$6:$E$20,B28,別紙２!$H$6:$H$20,"&gt;0")</f>
        <v>0</v>
      </c>
      <c r="U28" s="489"/>
      <c r="V28" s="490" t="s">
        <v>242</v>
      </c>
      <c r="W28" s="491"/>
      <c r="X28" s="494">
        <f ca="1">SUMIF(別紙２!$E$6:$E$20,B28,別紙２!$H$6:$H$20)</f>
        <v>0</v>
      </c>
      <c r="Y28" s="495"/>
      <c r="Z28" s="495"/>
      <c r="AA28" s="495"/>
      <c r="AB28" s="232" t="s">
        <v>243</v>
      </c>
      <c r="AC28" s="233"/>
      <c r="AD28" s="488">
        <f ca="1">COUNTIFS(別紙２!$E$6:$E$20,B28,別紙２!$K$6:$K$20,"&gt;0")</f>
        <v>0</v>
      </c>
      <c r="AE28" s="489"/>
      <c r="AF28" s="490" t="s">
        <v>242</v>
      </c>
      <c r="AG28" s="491"/>
      <c r="AH28" s="494">
        <f ca="1">SUMIF(別紙２!$E$6:$E$20,B28,別紙２!$K$6:$K$20)</f>
        <v>0</v>
      </c>
      <c r="AI28" s="495"/>
      <c r="AJ28" s="495"/>
      <c r="AK28" s="495"/>
      <c r="AL28" s="232" t="s">
        <v>243</v>
      </c>
      <c r="AM28" s="233"/>
    </row>
    <row r="29" spans="1:39" ht="12.75" customHeight="1">
      <c r="A29" s="440"/>
      <c r="B29" s="230" t="s">
        <v>257</v>
      </c>
      <c r="C29" s="230"/>
      <c r="D29" s="230"/>
      <c r="E29" s="230"/>
      <c r="F29" s="230"/>
      <c r="G29" s="230"/>
      <c r="H29" s="230"/>
      <c r="I29" s="230"/>
      <c r="J29" s="230"/>
      <c r="K29" s="230"/>
      <c r="L29" s="230"/>
      <c r="M29" s="230"/>
      <c r="N29" s="230"/>
      <c r="O29" s="230"/>
      <c r="P29" s="230"/>
      <c r="Q29" s="230"/>
      <c r="R29" s="230"/>
      <c r="S29" s="230"/>
      <c r="T29" s="488">
        <f ca="1">COUNTIFS(別紙２!$E$6:$E$20,B29,別紙２!$H$6:$H$20,"&gt;0")</f>
        <v>0</v>
      </c>
      <c r="U29" s="489"/>
      <c r="V29" s="490" t="s">
        <v>242</v>
      </c>
      <c r="W29" s="491"/>
      <c r="X29" s="494">
        <f ca="1">SUMIF(別紙２!$E$6:$E$20,B29,別紙２!$H$6:$H$20)</f>
        <v>0</v>
      </c>
      <c r="Y29" s="495"/>
      <c r="Z29" s="495"/>
      <c r="AA29" s="495"/>
      <c r="AB29" s="232" t="s">
        <v>243</v>
      </c>
      <c r="AC29" s="233"/>
      <c r="AD29" s="488">
        <f ca="1">COUNTIFS(別紙２!$E$6:$E$20,B29,別紙２!$K$6:$K$20,"&gt;0")</f>
        <v>0</v>
      </c>
      <c r="AE29" s="489"/>
      <c r="AF29" s="490" t="s">
        <v>242</v>
      </c>
      <c r="AG29" s="491"/>
      <c r="AH29" s="494">
        <f ca="1">SUMIF(別紙２!$E$6:$E$20,B29,別紙２!$K$6:$K$20)</f>
        <v>0</v>
      </c>
      <c r="AI29" s="495"/>
      <c r="AJ29" s="495"/>
      <c r="AK29" s="495"/>
      <c r="AL29" s="232" t="s">
        <v>243</v>
      </c>
      <c r="AM29" s="233"/>
    </row>
    <row r="30" spans="1:39" ht="12.75" customHeight="1">
      <c r="A30" s="440"/>
      <c r="B30" s="230" t="s">
        <v>258</v>
      </c>
      <c r="C30" s="230"/>
      <c r="D30" s="230"/>
      <c r="E30" s="230"/>
      <c r="F30" s="230"/>
      <c r="G30" s="230"/>
      <c r="H30" s="230"/>
      <c r="I30" s="230"/>
      <c r="J30" s="230"/>
      <c r="K30" s="230"/>
      <c r="L30" s="230"/>
      <c r="M30" s="230"/>
      <c r="N30" s="230"/>
      <c r="O30" s="230"/>
      <c r="P30" s="230"/>
      <c r="Q30" s="230"/>
      <c r="R30" s="230"/>
      <c r="S30" s="230"/>
      <c r="T30" s="488">
        <f ca="1">COUNTIFS(別紙２!$E$6:$E$20,B30,別紙２!$H$6:$H$20,"&gt;0")</f>
        <v>0</v>
      </c>
      <c r="U30" s="489"/>
      <c r="V30" s="490" t="s">
        <v>242</v>
      </c>
      <c r="W30" s="491"/>
      <c r="X30" s="494">
        <f ca="1">SUMIF(別紙２!$E$6:$E$20,B30,別紙２!$H$6:$H$20)</f>
        <v>0</v>
      </c>
      <c r="Y30" s="495"/>
      <c r="Z30" s="495"/>
      <c r="AA30" s="495"/>
      <c r="AB30" s="232" t="s">
        <v>243</v>
      </c>
      <c r="AC30" s="233"/>
      <c r="AD30" s="488">
        <f ca="1">COUNTIFS(別紙２!$E$6:$E$20,B30,別紙２!$K$6:$K$20,"&gt;0")</f>
        <v>0</v>
      </c>
      <c r="AE30" s="489"/>
      <c r="AF30" s="490" t="s">
        <v>242</v>
      </c>
      <c r="AG30" s="491"/>
      <c r="AH30" s="494">
        <f ca="1">SUMIF(別紙２!$E$6:$E$20,B30,別紙２!$K$6:$K$20)</f>
        <v>0</v>
      </c>
      <c r="AI30" s="495"/>
      <c r="AJ30" s="495"/>
      <c r="AK30" s="495"/>
      <c r="AL30" s="232" t="s">
        <v>243</v>
      </c>
      <c r="AM30" s="233"/>
    </row>
    <row r="31" spans="1:39" ht="12.75" customHeight="1">
      <c r="A31" s="440"/>
      <c r="B31" s="230" t="s">
        <v>259</v>
      </c>
      <c r="C31" s="230"/>
      <c r="D31" s="230"/>
      <c r="E31" s="230"/>
      <c r="F31" s="230"/>
      <c r="G31" s="230"/>
      <c r="H31" s="230"/>
      <c r="I31" s="230"/>
      <c r="J31" s="230"/>
      <c r="K31" s="230"/>
      <c r="L31" s="230"/>
      <c r="M31" s="230"/>
      <c r="N31" s="230"/>
      <c r="O31" s="230"/>
      <c r="P31" s="230"/>
      <c r="Q31" s="230"/>
      <c r="R31" s="230"/>
      <c r="S31" s="230"/>
      <c r="T31" s="488">
        <f ca="1">COUNTIFS(別紙２!$E$6:$E$20,B31,別紙２!$H$6:$H$20,"&gt;0")</f>
        <v>0</v>
      </c>
      <c r="U31" s="489"/>
      <c r="V31" s="490" t="s">
        <v>242</v>
      </c>
      <c r="W31" s="491"/>
      <c r="X31" s="494">
        <f ca="1">SUMIF(別紙２!$E$6:$E$20,B31,別紙２!$H$6:$H$20)</f>
        <v>0</v>
      </c>
      <c r="Y31" s="495"/>
      <c r="Z31" s="495"/>
      <c r="AA31" s="495"/>
      <c r="AB31" s="232" t="s">
        <v>243</v>
      </c>
      <c r="AC31" s="233"/>
      <c r="AD31" s="488">
        <f ca="1">COUNTIFS(別紙２!$E$6:$E$20,B31,別紙２!$K$6:$K$20,"&gt;0")</f>
        <v>0</v>
      </c>
      <c r="AE31" s="489"/>
      <c r="AF31" s="490" t="s">
        <v>242</v>
      </c>
      <c r="AG31" s="491"/>
      <c r="AH31" s="494">
        <f ca="1">SUMIF(別紙２!$E$6:$E$20,B31,別紙２!$K$6:$K$20)</f>
        <v>0</v>
      </c>
      <c r="AI31" s="495"/>
      <c r="AJ31" s="495"/>
      <c r="AK31" s="495"/>
      <c r="AL31" s="232" t="s">
        <v>243</v>
      </c>
      <c r="AM31" s="233"/>
    </row>
    <row r="32" spans="1:39" ht="12.75" customHeight="1">
      <c r="A32" s="440"/>
      <c r="B32" s="230" t="s">
        <v>260</v>
      </c>
      <c r="C32" s="230"/>
      <c r="D32" s="230"/>
      <c r="E32" s="230"/>
      <c r="F32" s="230"/>
      <c r="G32" s="230"/>
      <c r="H32" s="230"/>
      <c r="I32" s="230"/>
      <c r="J32" s="230"/>
      <c r="K32" s="230"/>
      <c r="L32" s="230"/>
      <c r="M32" s="230"/>
      <c r="N32" s="230"/>
      <c r="O32" s="230"/>
      <c r="P32" s="230"/>
      <c r="Q32" s="230"/>
      <c r="R32" s="230"/>
      <c r="S32" s="230"/>
      <c r="T32" s="488">
        <f ca="1">COUNTIFS(別紙２!$E$6:$E$20,B32,別紙２!$H$6:$H$20,"&gt;0")</f>
        <v>0</v>
      </c>
      <c r="U32" s="489"/>
      <c r="V32" s="490" t="s">
        <v>242</v>
      </c>
      <c r="W32" s="491"/>
      <c r="X32" s="494">
        <f ca="1">SUMIF(別紙２!$E$6:$E$20,B32,別紙２!$H$6:$H$20)</f>
        <v>0</v>
      </c>
      <c r="Y32" s="495"/>
      <c r="Z32" s="495"/>
      <c r="AA32" s="495"/>
      <c r="AB32" s="232" t="s">
        <v>243</v>
      </c>
      <c r="AC32" s="233"/>
      <c r="AD32" s="488">
        <f ca="1">COUNTIFS(別紙２!$E$6:$E$20,B32,別紙２!$K$6:$K$20,"&gt;0")</f>
        <v>0</v>
      </c>
      <c r="AE32" s="489"/>
      <c r="AF32" s="490" t="s">
        <v>242</v>
      </c>
      <c r="AG32" s="491"/>
      <c r="AH32" s="494">
        <f ca="1">SUMIF(別紙２!$E$6:$E$20,B32,別紙２!$K$6:$K$20)</f>
        <v>0</v>
      </c>
      <c r="AI32" s="495"/>
      <c r="AJ32" s="495"/>
      <c r="AK32" s="495"/>
      <c r="AL32" s="232" t="s">
        <v>243</v>
      </c>
      <c r="AM32" s="233"/>
    </row>
    <row r="33" spans="1:39" ht="12.75" customHeight="1">
      <c r="A33" s="440"/>
      <c r="B33" s="230" t="s">
        <v>261</v>
      </c>
      <c r="C33" s="230"/>
      <c r="D33" s="230"/>
      <c r="E33" s="230"/>
      <c r="F33" s="230"/>
      <c r="G33" s="230"/>
      <c r="H33" s="230"/>
      <c r="I33" s="230"/>
      <c r="J33" s="230"/>
      <c r="K33" s="230"/>
      <c r="L33" s="230"/>
      <c r="M33" s="230"/>
      <c r="N33" s="230"/>
      <c r="O33" s="230"/>
      <c r="P33" s="230"/>
      <c r="Q33" s="230"/>
      <c r="R33" s="230"/>
      <c r="S33" s="230"/>
      <c r="T33" s="488">
        <f ca="1">COUNTIFS(別紙２!$E$6:$E$20,B33,別紙２!$H$6:$H$20,"&gt;0")</f>
        <v>0</v>
      </c>
      <c r="U33" s="489"/>
      <c r="V33" s="490" t="s">
        <v>242</v>
      </c>
      <c r="W33" s="491"/>
      <c r="X33" s="494">
        <f ca="1">SUMIF(別紙２!$E$6:$E$20,B33,別紙２!$H$6:$H$20)</f>
        <v>0</v>
      </c>
      <c r="Y33" s="495"/>
      <c r="Z33" s="495"/>
      <c r="AA33" s="495"/>
      <c r="AB33" s="232" t="s">
        <v>243</v>
      </c>
      <c r="AC33" s="233"/>
      <c r="AD33" s="488">
        <f ca="1">COUNTIFS(別紙２!$E$6:$E$20,B33,別紙２!$K$6:$K$20,"&gt;0")</f>
        <v>0</v>
      </c>
      <c r="AE33" s="489"/>
      <c r="AF33" s="490" t="s">
        <v>242</v>
      </c>
      <c r="AG33" s="491"/>
      <c r="AH33" s="494">
        <f ca="1">SUMIF(別紙２!$E$6:$E$20,B33,別紙２!$K$6:$K$20)</f>
        <v>0</v>
      </c>
      <c r="AI33" s="495"/>
      <c r="AJ33" s="495"/>
      <c r="AK33" s="495"/>
      <c r="AL33" s="232" t="s">
        <v>243</v>
      </c>
      <c r="AM33" s="233"/>
    </row>
    <row r="34" spans="1:39" ht="12.75" customHeight="1">
      <c r="A34" s="440"/>
      <c r="B34" s="230" t="s">
        <v>262</v>
      </c>
      <c r="C34" s="230"/>
      <c r="D34" s="230"/>
      <c r="E34" s="230"/>
      <c r="F34" s="230"/>
      <c r="G34" s="230"/>
      <c r="H34" s="230"/>
      <c r="I34" s="230"/>
      <c r="J34" s="230"/>
      <c r="K34" s="230"/>
      <c r="L34" s="230"/>
      <c r="M34" s="230"/>
      <c r="N34" s="230"/>
      <c r="O34" s="230"/>
      <c r="P34" s="230"/>
      <c r="Q34" s="230"/>
      <c r="R34" s="230"/>
      <c r="S34" s="230"/>
      <c r="T34" s="522" t="s">
        <v>263</v>
      </c>
      <c r="U34" s="523"/>
      <c r="V34" s="490" t="s">
        <v>242</v>
      </c>
      <c r="W34" s="491"/>
      <c r="X34" s="524" t="s">
        <v>264</v>
      </c>
      <c r="Y34" s="525"/>
      <c r="Z34" s="525"/>
      <c r="AA34" s="525"/>
      <c r="AB34" s="232" t="s">
        <v>243</v>
      </c>
      <c r="AC34" s="233"/>
      <c r="AD34" s="488">
        <f ca="1">COUNTIFS(別紙２!$E$6:$E$20,B34,別紙２!$K$6:$K$20,"&gt;0")</f>
        <v>0</v>
      </c>
      <c r="AE34" s="489"/>
      <c r="AF34" s="490" t="s">
        <v>242</v>
      </c>
      <c r="AG34" s="491"/>
      <c r="AH34" s="494">
        <f ca="1">SUMIF(別紙２!$E$6:$E$20,B34,別紙２!$K$6:$K$20)</f>
        <v>0</v>
      </c>
      <c r="AI34" s="495"/>
      <c r="AJ34" s="495"/>
      <c r="AK34" s="495"/>
      <c r="AL34" s="232" t="s">
        <v>243</v>
      </c>
      <c r="AM34" s="233"/>
    </row>
    <row r="35" spans="1:39" ht="12.75" customHeight="1">
      <c r="A35" s="441"/>
      <c r="B35" s="237" t="s">
        <v>265</v>
      </c>
      <c r="C35" s="237"/>
      <c r="D35" s="237"/>
      <c r="E35" s="237"/>
      <c r="F35" s="237"/>
      <c r="G35" s="237"/>
      <c r="H35" s="237"/>
      <c r="I35" s="237"/>
      <c r="J35" s="237"/>
      <c r="K35" s="237"/>
      <c r="L35" s="237"/>
      <c r="M35" s="237"/>
      <c r="N35" s="237"/>
      <c r="O35" s="237"/>
      <c r="P35" s="237"/>
      <c r="Q35" s="237"/>
      <c r="R35" s="237"/>
      <c r="S35" s="237"/>
      <c r="T35" s="500">
        <f ca="1">COUNTIFS(別紙２!$E$6:$E$20,B35,別紙２!$H$6:$H$20,"&gt;0")</f>
        <v>0</v>
      </c>
      <c r="U35" s="501"/>
      <c r="V35" s="502" t="s">
        <v>242</v>
      </c>
      <c r="W35" s="503"/>
      <c r="X35" s="504">
        <f ca="1">SUMIF(別紙２!$E$6:$E$20,B35,別紙２!$H$6:$H$20)</f>
        <v>0</v>
      </c>
      <c r="Y35" s="505"/>
      <c r="Z35" s="505"/>
      <c r="AA35" s="505"/>
      <c r="AB35" s="238" t="s">
        <v>243</v>
      </c>
      <c r="AC35" s="239"/>
      <c r="AD35" s="506">
        <f ca="1">COUNTIFS(別紙２!$E$6:$E$20,B35,別紙２!$K$6:$K$20,"&gt;0")</f>
        <v>0</v>
      </c>
      <c r="AE35" s="507"/>
      <c r="AF35" s="508" t="s">
        <v>242</v>
      </c>
      <c r="AG35" s="509"/>
      <c r="AH35" s="504">
        <f ca="1">SUMIF(別紙２!$E$6:$E$20,B35,別紙２!$K$6:$K$20)</f>
        <v>0</v>
      </c>
      <c r="AI35" s="505"/>
      <c r="AJ35" s="505"/>
      <c r="AK35" s="505"/>
      <c r="AL35" s="238" t="s">
        <v>243</v>
      </c>
      <c r="AM35" s="239"/>
    </row>
    <row r="36" spans="1:39" ht="12.75" customHeight="1">
      <c r="A36" s="516" t="s">
        <v>266</v>
      </c>
      <c r="B36" s="214" t="s">
        <v>267</v>
      </c>
      <c r="C36" s="214"/>
      <c r="D36" s="214"/>
      <c r="E36" s="214"/>
      <c r="F36" s="214"/>
      <c r="G36" s="214"/>
      <c r="H36" s="214"/>
      <c r="I36" s="214"/>
      <c r="J36" s="214"/>
      <c r="K36" s="214"/>
      <c r="L36" s="214"/>
      <c r="M36" s="214"/>
      <c r="N36" s="214"/>
      <c r="O36" s="214"/>
      <c r="P36" s="214"/>
      <c r="Q36" s="214"/>
      <c r="R36" s="214"/>
      <c r="S36" s="214"/>
      <c r="T36" s="467">
        <f ca="1">COUNTIFS(別紙２!$E$6:$E$20,B36,別紙２!$H$6:$H$20,"&gt;0")</f>
        <v>0</v>
      </c>
      <c r="U36" s="468"/>
      <c r="V36" s="469" t="s">
        <v>242</v>
      </c>
      <c r="W36" s="470"/>
      <c r="X36" s="471">
        <f ca="1">SUMIF(別紙２!$E$6:$E$20,B36,別紙２!$H$6:$H$20)</f>
        <v>0</v>
      </c>
      <c r="Y36" s="472"/>
      <c r="Z36" s="472"/>
      <c r="AA36" s="472"/>
      <c r="AB36" s="240" t="s">
        <v>243</v>
      </c>
      <c r="AC36" s="228"/>
      <c r="AD36" s="467">
        <f ca="1">COUNTIFS(別紙２!$E$6:$E$20,B36,別紙２!$K$6:$K$20,"&gt;0")</f>
        <v>0</v>
      </c>
      <c r="AE36" s="468"/>
      <c r="AF36" s="469" t="s">
        <v>242</v>
      </c>
      <c r="AG36" s="470"/>
      <c r="AH36" s="471">
        <f ca="1">SUMIF(別紙２!$E$6:$E$20,B36,別紙２!$K$6:$K$20)</f>
        <v>0</v>
      </c>
      <c r="AI36" s="472"/>
      <c r="AJ36" s="472"/>
      <c r="AK36" s="472"/>
      <c r="AL36" s="240" t="s">
        <v>243</v>
      </c>
      <c r="AM36" s="228"/>
    </row>
    <row r="37" spans="1:39" ht="12.75" customHeight="1">
      <c r="A37" s="517"/>
      <c r="B37" s="218" t="s">
        <v>268</v>
      </c>
      <c r="C37" s="218"/>
      <c r="D37" s="218"/>
      <c r="E37" s="218"/>
      <c r="F37" s="218"/>
      <c r="G37" s="218"/>
      <c r="H37" s="218"/>
      <c r="I37" s="218"/>
      <c r="J37" s="218"/>
      <c r="K37" s="218"/>
      <c r="L37" s="218"/>
      <c r="M37" s="218"/>
      <c r="N37" s="218"/>
      <c r="O37" s="218"/>
      <c r="P37" s="218"/>
      <c r="Q37" s="218"/>
      <c r="R37" s="218"/>
      <c r="S37" s="218"/>
      <c r="T37" s="454">
        <f ca="1">COUNTIFS(別紙２!$E$6:$E$20,B37,別紙２!$H$6:$H$20,"&gt;0")</f>
        <v>0</v>
      </c>
      <c r="U37" s="455"/>
      <c r="V37" s="514" t="s">
        <v>242</v>
      </c>
      <c r="W37" s="515"/>
      <c r="X37" s="512">
        <f ca="1">SUMIF(別紙２!$E$6:$E$20,B37,別紙２!$H$6:$H$20)</f>
        <v>0</v>
      </c>
      <c r="Y37" s="513"/>
      <c r="Z37" s="513"/>
      <c r="AA37" s="513"/>
      <c r="AB37" s="241" t="s">
        <v>243</v>
      </c>
      <c r="AC37" s="242"/>
      <c r="AD37" s="454">
        <f ca="1">COUNTIFS(別紙２!$E$6:$E$20,B37,別紙２!$K$6:$K$20,"&gt;0")</f>
        <v>0</v>
      </c>
      <c r="AE37" s="455"/>
      <c r="AF37" s="514" t="s">
        <v>242</v>
      </c>
      <c r="AG37" s="515"/>
      <c r="AH37" s="512">
        <f ca="1">SUMIF(別紙２!$E$6:$E$20,B37,別紙２!$K$6:$K$20)</f>
        <v>0</v>
      </c>
      <c r="AI37" s="513"/>
      <c r="AJ37" s="513"/>
      <c r="AK37" s="513"/>
      <c r="AL37" s="241" t="s">
        <v>243</v>
      </c>
      <c r="AM37" s="242"/>
    </row>
    <row r="38" spans="1:39" ht="12.75" customHeight="1">
      <c r="A38" s="439" t="s">
        <v>269</v>
      </c>
      <c r="B38" s="212" t="s">
        <v>270</v>
      </c>
      <c r="C38" s="214"/>
      <c r="D38" s="214"/>
      <c r="E38" s="214"/>
      <c r="F38" s="214"/>
      <c r="G38" s="214"/>
      <c r="H38" s="214"/>
      <c r="I38" s="214"/>
      <c r="J38" s="214"/>
      <c r="K38" s="214"/>
      <c r="L38" s="214"/>
      <c r="M38" s="214"/>
      <c r="N38" s="214"/>
      <c r="O38" s="214"/>
      <c r="P38" s="214"/>
      <c r="Q38" s="214"/>
      <c r="R38" s="214"/>
      <c r="S38" s="214"/>
      <c r="T38" s="518">
        <f ca="1">COUNTIFS(別紙２!$E$6:$E$20,B38,別紙２!$H$6:$H$20,"&gt;0")</f>
        <v>0</v>
      </c>
      <c r="U38" s="519"/>
      <c r="V38" s="520" t="s">
        <v>242</v>
      </c>
      <c r="W38" s="521"/>
      <c r="X38" s="492">
        <f ca="1">SUMIF(別紙２!$E$6:$E$20,B38,別紙２!$H$6:$H$20)</f>
        <v>0</v>
      </c>
      <c r="Y38" s="493"/>
      <c r="Z38" s="493"/>
      <c r="AA38" s="493"/>
      <c r="AB38" s="243" t="s">
        <v>243</v>
      </c>
      <c r="AC38" s="244"/>
      <c r="AD38" s="518">
        <f ca="1">COUNTIFS(別紙２!$E$6:$E$20,B38,別紙２!$K$6:$K$20,"&gt;0")</f>
        <v>0</v>
      </c>
      <c r="AE38" s="519"/>
      <c r="AF38" s="520" t="s">
        <v>242</v>
      </c>
      <c r="AG38" s="521"/>
      <c r="AH38" s="492">
        <f ca="1">SUMIF(別紙２!$E$6:$E$20,B38,別紙２!$K$6:$K$20)</f>
        <v>0</v>
      </c>
      <c r="AI38" s="493"/>
      <c r="AJ38" s="493"/>
      <c r="AK38" s="493"/>
      <c r="AL38" s="243" t="s">
        <v>243</v>
      </c>
      <c r="AM38" s="244"/>
    </row>
    <row r="39" spans="1:39" ht="12.75" customHeight="1">
      <c r="A39" s="440"/>
      <c r="B39" s="229" t="s">
        <v>271</v>
      </c>
      <c r="C39" s="230"/>
      <c r="D39" s="230"/>
      <c r="E39" s="230"/>
      <c r="F39" s="230"/>
      <c r="G39" s="230"/>
      <c r="H39" s="230"/>
      <c r="I39" s="230"/>
      <c r="J39" s="230"/>
      <c r="K39" s="230"/>
      <c r="L39" s="230"/>
      <c r="M39" s="230"/>
      <c r="N39" s="230"/>
      <c r="O39" s="230"/>
      <c r="P39" s="230"/>
      <c r="Q39" s="230"/>
      <c r="R39" s="230"/>
      <c r="S39" s="230"/>
      <c r="T39" s="488">
        <f ca="1">COUNTIFS(別紙２!$E$6:$E$20,B39,別紙２!$H$6:$H$20,"&gt;0")</f>
        <v>0</v>
      </c>
      <c r="U39" s="489"/>
      <c r="V39" s="490" t="s">
        <v>242</v>
      </c>
      <c r="W39" s="491"/>
      <c r="X39" s="494">
        <f ca="1">SUMIF(別紙２!$E$6:$E$20,B39,別紙２!$H$6:$H$20)</f>
        <v>0</v>
      </c>
      <c r="Y39" s="495"/>
      <c r="Z39" s="495"/>
      <c r="AA39" s="495"/>
      <c r="AB39" s="232" t="s">
        <v>243</v>
      </c>
      <c r="AC39" s="233"/>
      <c r="AD39" s="488">
        <f ca="1">COUNTIFS(別紙２!$E$6:$E$20,B39,別紙２!$K$6:$K$20,"&gt;0")</f>
        <v>0</v>
      </c>
      <c r="AE39" s="489"/>
      <c r="AF39" s="490" t="s">
        <v>242</v>
      </c>
      <c r="AG39" s="491"/>
      <c r="AH39" s="494">
        <f ca="1">SUMIF(別紙２!$E$6:$E$20,B39,別紙２!$K$6:$K$20)</f>
        <v>0</v>
      </c>
      <c r="AI39" s="495"/>
      <c r="AJ39" s="495"/>
      <c r="AK39" s="495"/>
      <c r="AL39" s="232" t="s">
        <v>243</v>
      </c>
      <c r="AM39" s="233"/>
    </row>
    <row r="40" spans="1:39" ht="12.75" customHeight="1">
      <c r="A40" s="440"/>
      <c r="B40" s="229" t="s">
        <v>272</v>
      </c>
      <c r="C40" s="230"/>
      <c r="D40" s="230"/>
      <c r="E40" s="230"/>
      <c r="F40" s="230"/>
      <c r="G40" s="230"/>
      <c r="H40" s="230"/>
      <c r="I40" s="230"/>
      <c r="J40" s="230"/>
      <c r="K40" s="230"/>
      <c r="L40" s="230"/>
      <c r="M40" s="230"/>
      <c r="N40" s="230"/>
      <c r="O40" s="230"/>
      <c r="P40" s="230"/>
      <c r="Q40" s="230"/>
      <c r="R40" s="230"/>
      <c r="S40" s="230"/>
      <c r="T40" s="488">
        <f ca="1">COUNTIFS(別紙２!$E$6:$E$20,B40,別紙２!$H$6:$H$20,"&gt;0")</f>
        <v>0</v>
      </c>
      <c r="U40" s="489"/>
      <c r="V40" s="490" t="s">
        <v>242</v>
      </c>
      <c r="W40" s="491"/>
      <c r="X40" s="494">
        <f ca="1">SUMIF(別紙２!$E$6:$E$20,B40,別紙２!$H$6:$H$20)</f>
        <v>0</v>
      </c>
      <c r="Y40" s="495"/>
      <c r="Z40" s="495"/>
      <c r="AA40" s="495"/>
      <c r="AB40" s="232" t="s">
        <v>243</v>
      </c>
      <c r="AC40" s="233"/>
      <c r="AD40" s="488">
        <f ca="1">COUNTIFS(別紙２!$E$6:$E$20,B40,別紙２!$K$6:$K$20,"&gt;0")</f>
        <v>0</v>
      </c>
      <c r="AE40" s="489"/>
      <c r="AF40" s="490" t="s">
        <v>242</v>
      </c>
      <c r="AG40" s="491"/>
      <c r="AH40" s="494">
        <f ca="1">SUMIF(別紙２!$E$6:$E$20,B40,別紙２!$K$6:$K$20)</f>
        <v>0</v>
      </c>
      <c r="AI40" s="495"/>
      <c r="AJ40" s="495"/>
      <c r="AK40" s="495"/>
      <c r="AL40" s="232" t="s">
        <v>243</v>
      </c>
      <c r="AM40" s="233"/>
    </row>
    <row r="41" spans="1:39" ht="12.75" customHeight="1">
      <c r="A41" s="440"/>
      <c r="B41" s="229" t="s">
        <v>273</v>
      </c>
      <c r="C41" s="230"/>
      <c r="D41" s="230"/>
      <c r="E41" s="230"/>
      <c r="F41" s="230"/>
      <c r="G41" s="230"/>
      <c r="H41" s="230"/>
      <c r="I41" s="230"/>
      <c r="J41" s="230"/>
      <c r="K41" s="230"/>
      <c r="L41" s="230"/>
      <c r="M41" s="230"/>
      <c r="N41" s="230"/>
      <c r="O41" s="230"/>
      <c r="P41" s="230"/>
      <c r="Q41" s="230"/>
      <c r="R41" s="230"/>
      <c r="S41" s="230"/>
      <c r="T41" s="488">
        <f ca="1">COUNTIFS(別紙２!$E$6:$E$20,B41,別紙２!$H$6:$H$20,"&gt;0")</f>
        <v>0</v>
      </c>
      <c r="U41" s="489"/>
      <c r="V41" s="490" t="s">
        <v>242</v>
      </c>
      <c r="W41" s="491"/>
      <c r="X41" s="494">
        <f ca="1">SUMIF(別紙２!$E$6:$E$20,B41,別紙２!$H$6:$H$20)</f>
        <v>0</v>
      </c>
      <c r="Y41" s="495"/>
      <c r="Z41" s="495"/>
      <c r="AA41" s="495"/>
      <c r="AB41" s="232" t="s">
        <v>243</v>
      </c>
      <c r="AC41" s="233"/>
      <c r="AD41" s="488">
        <f ca="1">COUNTIFS(別紙２!$E$6:$E$20,B41,別紙２!$K$6:$K$20,"&gt;0")</f>
        <v>0</v>
      </c>
      <c r="AE41" s="489"/>
      <c r="AF41" s="490" t="s">
        <v>242</v>
      </c>
      <c r="AG41" s="491"/>
      <c r="AH41" s="494">
        <f ca="1">SUMIF(別紙２!$E$6:$E$20,B41,別紙２!$K$6:$K$20)</f>
        <v>0</v>
      </c>
      <c r="AI41" s="495"/>
      <c r="AJ41" s="495"/>
      <c r="AK41" s="495"/>
      <c r="AL41" s="232" t="s">
        <v>243</v>
      </c>
      <c r="AM41" s="233"/>
    </row>
    <row r="42" spans="1:39" ht="12.75" customHeight="1">
      <c r="A42" s="440"/>
      <c r="B42" s="229" t="s">
        <v>274</v>
      </c>
      <c r="C42" s="230"/>
      <c r="D42" s="230"/>
      <c r="E42" s="230"/>
      <c r="F42" s="230"/>
      <c r="G42" s="230"/>
      <c r="H42" s="230"/>
      <c r="I42" s="230"/>
      <c r="J42" s="230"/>
      <c r="K42" s="230"/>
      <c r="L42" s="230"/>
      <c r="M42" s="230"/>
      <c r="N42" s="230"/>
      <c r="O42" s="230"/>
      <c r="P42" s="230"/>
      <c r="Q42" s="230"/>
      <c r="R42" s="230"/>
      <c r="S42" s="230"/>
      <c r="T42" s="488">
        <f ca="1">COUNTIFS(別紙２!$E$6:$E$20,B42,別紙２!$H$6:$H$20,"&gt;0")</f>
        <v>0</v>
      </c>
      <c r="U42" s="489"/>
      <c r="V42" s="490" t="s">
        <v>242</v>
      </c>
      <c r="W42" s="491"/>
      <c r="X42" s="494">
        <f ca="1">SUMIF(別紙２!$E$6:$E$20,B42,別紙２!$H$6:$H$20)</f>
        <v>0</v>
      </c>
      <c r="Y42" s="495"/>
      <c r="Z42" s="495"/>
      <c r="AA42" s="495"/>
      <c r="AB42" s="232" t="s">
        <v>243</v>
      </c>
      <c r="AC42" s="233"/>
      <c r="AD42" s="488">
        <f ca="1">COUNTIFS(別紙２!$E$6:$E$20,B42,別紙２!$K$6:$K$20,"&gt;0")</f>
        <v>0</v>
      </c>
      <c r="AE42" s="489"/>
      <c r="AF42" s="490" t="s">
        <v>242</v>
      </c>
      <c r="AG42" s="491"/>
      <c r="AH42" s="494">
        <f ca="1">SUMIF(別紙２!$E$6:$E$20,B42,別紙２!$K$6:$K$20)</f>
        <v>0</v>
      </c>
      <c r="AI42" s="495"/>
      <c r="AJ42" s="495"/>
      <c r="AK42" s="495"/>
      <c r="AL42" s="232" t="s">
        <v>243</v>
      </c>
      <c r="AM42" s="233"/>
    </row>
    <row r="43" spans="1:39" ht="12.75" customHeight="1">
      <c r="A43" s="440"/>
      <c r="B43" s="229" t="s">
        <v>275</v>
      </c>
      <c r="C43" s="230"/>
      <c r="D43" s="230"/>
      <c r="E43" s="230"/>
      <c r="F43" s="230"/>
      <c r="G43" s="230"/>
      <c r="H43" s="230"/>
      <c r="I43" s="230"/>
      <c r="J43" s="230"/>
      <c r="K43" s="230"/>
      <c r="L43" s="230"/>
      <c r="M43" s="230"/>
      <c r="N43" s="230"/>
      <c r="O43" s="230"/>
      <c r="P43" s="230"/>
      <c r="Q43" s="230"/>
      <c r="R43" s="230"/>
      <c r="S43" s="230"/>
      <c r="T43" s="488">
        <f ca="1">COUNTIFS(別紙２!$E$6:$E$20,B43,別紙２!$H$6:$H$20,"&gt;0")</f>
        <v>0</v>
      </c>
      <c r="U43" s="489"/>
      <c r="V43" s="490" t="s">
        <v>242</v>
      </c>
      <c r="W43" s="491"/>
      <c r="X43" s="494">
        <f ca="1">SUMIF(別紙２!$E$6:$E$20,B43,別紙２!$H$6:$H$20)</f>
        <v>0</v>
      </c>
      <c r="Y43" s="495"/>
      <c r="Z43" s="495"/>
      <c r="AA43" s="495"/>
      <c r="AB43" s="232" t="s">
        <v>243</v>
      </c>
      <c r="AC43" s="233"/>
      <c r="AD43" s="488">
        <f ca="1">COUNTIFS(別紙２!$E$6:$E$20,B43,別紙２!$K$6:$K$20,"&gt;0")</f>
        <v>0</v>
      </c>
      <c r="AE43" s="489"/>
      <c r="AF43" s="490" t="s">
        <v>242</v>
      </c>
      <c r="AG43" s="491"/>
      <c r="AH43" s="494">
        <f ca="1">SUMIF(別紙２!$E$6:$E$20,B43,別紙２!$K$6:$K$20)</f>
        <v>0</v>
      </c>
      <c r="AI43" s="495"/>
      <c r="AJ43" s="495"/>
      <c r="AK43" s="495"/>
      <c r="AL43" s="232" t="s">
        <v>243</v>
      </c>
      <c r="AM43" s="233"/>
    </row>
    <row r="44" spans="1:39" ht="12.75" customHeight="1">
      <c r="A44" s="440"/>
      <c r="B44" s="229" t="s">
        <v>276</v>
      </c>
      <c r="C44" s="230"/>
      <c r="D44" s="230"/>
      <c r="E44" s="230"/>
      <c r="F44" s="230"/>
      <c r="G44" s="230"/>
      <c r="H44" s="230"/>
      <c r="I44" s="230"/>
      <c r="J44" s="230"/>
      <c r="K44" s="230"/>
      <c r="L44" s="230"/>
      <c r="M44" s="230"/>
      <c r="N44" s="230"/>
      <c r="O44" s="230"/>
      <c r="P44" s="230"/>
      <c r="Q44" s="230"/>
      <c r="R44" s="230"/>
      <c r="S44" s="230"/>
      <c r="T44" s="488">
        <f ca="1">COUNTIFS(別紙２!$E$6:$E$20,B44,別紙２!$H$6:$H$20,"&gt;0")</f>
        <v>0</v>
      </c>
      <c r="U44" s="489"/>
      <c r="V44" s="490" t="s">
        <v>242</v>
      </c>
      <c r="W44" s="491"/>
      <c r="X44" s="494">
        <f ca="1">SUMIF(別紙２!$E$6:$E$20,B44,別紙２!$H$6:$H$20)</f>
        <v>0</v>
      </c>
      <c r="Y44" s="495"/>
      <c r="Z44" s="495"/>
      <c r="AA44" s="495"/>
      <c r="AB44" s="232" t="s">
        <v>243</v>
      </c>
      <c r="AC44" s="233"/>
      <c r="AD44" s="488">
        <f ca="1">COUNTIFS(別紙２!$E$6:$E$20,B44,別紙２!$K$6:$K$20,"&gt;0")</f>
        <v>0</v>
      </c>
      <c r="AE44" s="489"/>
      <c r="AF44" s="490" t="s">
        <v>242</v>
      </c>
      <c r="AG44" s="491"/>
      <c r="AH44" s="494">
        <f ca="1">SUMIF(別紙２!$E$6:$E$20,B44,別紙２!$K$6:$K$20)</f>
        <v>0</v>
      </c>
      <c r="AI44" s="495"/>
      <c r="AJ44" s="495"/>
      <c r="AK44" s="495"/>
      <c r="AL44" s="232" t="s">
        <v>243</v>
      </c>
      <c r="AM44" s="233"/>
    </row>
    <row r="45" spans="1:39" ht="12.75" customHeight="1">
      <c r="A45" s="440"/>
      <c r="B45" s="229" t="s">
        <v>277</v>
      </c>
      <c r="C45" s="230"/>
      <c r="D45" s="230"/>
      <c r="E45" s="230"/>
      <c r="F45" s="230"/>
      <c r="G45" s="230"/>
      <c r="H45" s="230"/>
      <c r="I45" s="230"/>
      <c r="J45" s="230"/>
      <c r="K45" s="230"/>
      <c r="L45" s="230"/>
      <c r="M45" s="230"/>
      <c r="N45" s="230"/>
      <c r="O45" s="230"/>
      <c r="P45" s="230"/>
      <c r="Q45" s="230"/>
      <c r="R45" s="230"/>
      <c r="S45" s="230"/>
      <c r="T45" s="488">
        <f ca="1">COUNTIFS(別紙２!$E$6:$E$20,B45,別紙２!$H$6:$H$20,"&gt;0")</f>
        <v>0</v>
      </c>
      <c r="U45" s="489"/>
      <c r="V45" s="490" t="s">
        <v>242</v>
      </c>
      <c r="W45" s="491"/>
      <c r="X45" s="494">
        <f ca="1">SUMIF(別紙２!$E$6:$E$20,B45,別紙２!$H$6:$H$20)</f>
        <v>0</v>
      </c>
      <c r="Y45" s="495"/>
      <c r="Z45" s="495"/>
      <c r="AA45" s="495"/>
      <c r="AB45" s="232" t="s">
        <v>243</v>
      </c>
      <c r="AC45" s="233"/>
      <c r="AD45" s="488">
        <f ca="1">COUNTIFS(別紙２!$E$6:$E$20,B45,別紙２!$K$6:$K$20,"&gt;0")</f>
        <v>0</v>
      </c>
      <c r="AE45" s="489"/>
      <c r="AF45" s="490" t="s">
        <v>242</v>
      </c>
      <c r="AG45" s="491"/>
      <c r="AH45" s="494">
        <f ca="1">SUMIF(別紙２!$E$6:$E$20,B45,別紙２!$K$6:$K$20)</f>
        <v>0</v>
      </c>
      <c r="AI45" s="495"/>
      <c r="AJ45" s="495"/>
      <c r="AK45" s="495"/>
      <c r="AL45" s="232" t="s">
        <v>243</v>
      </c>
      <c r="AM45" s="233"/>
    </row>
    <row r="46" spans="1:39" ht="12.75" customHeight="1">
      <c r="A46" s="440"/>
      <c r="B46" s="229" t="s">
        <v>278</v>
      </c>
      <c r="C46" s="230"/>
      <c r="D46" s="230"/>
      <c r="E46" s="230"/>
      <c r="F46" s="230"/>
      <c r="G46" s="230"/>
      <c r="H46" s="230"/>
      <c r="I46" s="230"/>
      <c r="J46" s="230"/>
      <c r="K46" s="230"/>
      <c r="L46" s="230"/>
      <c r="M46" s="230"/>
      <c r="N46" s="230"/>
      <c r="O46" s="230"/>
      <c r="P46" s="230"/>
      <c r="Q46" s="230"/>
      <c r="R46" s="230"/>
      <c r="S46" s="230"/>
      <c r="T46" s="488">
        <f ca="1">COUNTIFS(別紙２!$E$6:$E$20,B46,別紙２!$H$6:$H$20,"&gt;0")</f>
        <v>0</v>
      </c>
      <c r="U46" s="489"/>
      <c r="V46" s="490" t="s">
        <v>242</v>
      </c>
      <c r="W46" s="491"/>
      <c r="X46" s="494">
        <f ca="1">SUMIF(別紙２!$E$6:$E$20,B46,別紙２!$H$6:$H$20)</f>
        <v>0</v>
      </c>
      <c r="Y46" s="495"/>
      <c r="Z46" s="495"/>
      <c r="AA46" s="495"/>
      <c r="AB46" s="232" t="s">
        <v>243</v>
      </c>
      <c r="AC46" s="233"/>
      <c r="AD46" s="488">
        <f ca="1">COUNTIFS(別紙２!$E$6:$E$20,B46,別紙２!$K$6:$K$20,"&gt;0")</f>
        <v>0</v>
      </c>
      <c r="AE46" s="489"/>
      <c r="AF46" s="490" t="s">
        <v>242</v>
      </c>
      <c r="AG46" s="491"/>
      <c r="AH46" s="494">
        <f ca="1">SUMIF(別紙２!$E$6:$E$20,B46,別紙２!$K$6:$K$20)</f>
        <v>0</v>
      </c>
      <c r="AI46" s="495"/>
      <c r="AJ46" s="495"/>
      <c r="AK46" s="495"/>
      <c r="AL46" s="232" t="s">
        <v>243</v>
      </c>
      <c r="AM46" s="233"/>
    </row>
    <row r="47" spans="1:39" ht="12.75" customHeight="1">
      <c r="A47" s="440"/>
      <c r="B47" s="229" t="s">
        <v>279</v>
      </c>
      <c r="C47" s="230"/>
      <c r="D47" s="230"/>
      <c r="E47" s="230"/>
      <c r="F47" s="230"/>
      <c r="G47" s="230"/>
      <c r="H47" s="230"/>
      <c r="I47" s="230"/>
      <c r="J47" s="230"/>
      <c r="K47" s="230"/>
      <c r="L47" s="230"/>
      <c r="M47" s="230"/>
      <c r="N47" s="230"/>
      <c r="O47" s="230"/>
      <c r="P47" s="230"/>
      <c r="Q47" s="230"/>
      <c r="R47" s="230"/>
      <c r="S47" s="230"/>
      <c r="T47" s="488">
        <f ca="1">COUNTIFS(別紙２!$E$6:$E$20,B47,別紙２!$H$6:$H$20,"&gt;0")</f>
        <v>0</v>
      </c>
      <c r="U47" s="489"/>
      <c r="V47" s="490" t="s">
        <v>242</v>
      </c>
      <c r="W47" s="491"/>
      <c r="X47" s="494">
        <f ca="1">SUMIF(別紙２!$E$6:$E$20,B47,別紙２!$H$6:$H$20)</f>
        <v>0</v>
      </c>
      <c r="Y47" s="495"/>
      <c r="Z47" s="495"/>
      <c r="AA47" s="495"/>
      <c r="AB47" s="232" t="s">
        <v>243</v>
      </c>
      <c r="AC47" s="233"/>
      <c r="AD47" s="488">
        <f ca="1">COUNTIFS(別紙２!$E$6:$E$20,B47,別紙２!$K$6:$K$20,"&gt;0")</f>
        <v>0</v>
      </c>
      <c r="AE47" s="489"/>
      <c r="AF47" s="490" t="s">
        <v>242</v>
      </c>
      <c r="AG47" s="491"/>
      <c r="AH47" s="494">
        <f ca="1">SUMIF(別紙２!$E$6:$E$20,B47,別紙２!$K$6:$K$20)</f>
        <v>0</v>
      </c>
      <c r="AI47" s="495"/>
      <c r="AJ47" s="495"/>
      <c r="AK47" s="495"/>
      <c r="AL47" s="232" t="s">
        <v>243</v>
      </c>
      <c r="AM47" s="233"/>
    </row>
    <row r="48" spans="1:39" ht="12.75" customHeight="1">
      <c r="A48" s="440"/>
      <c r="B48" s="229" t="s">
        <v>280</v>
      </c>
      <c r="C48" s="230"/>
      <c r="D48" s="230"/>
      <c r="E48" s="230"/>
      <c r="F48" s="230"/>
      <c r="G48" s="230"/>
      <c r="H48" s="230"/>
      <c r="I48" s="230"/>
      <c r="J48" s="230"/>
      <c r="K48" s="230"/>
      <c r="L48" s="230"/>
      <c r="M48" s="230"/>
      <c r="N48" s="230"/>
      <c r="O48" s="230"/>
      <c r="P48" s="230"/>
      <c r="Q48" s="230"/>
      <c r="R48" s="230"/>
      <c r="S48" s="230"/>
      <c r="T48" s="488">
        <f ca="1">COUNTIFS(別紙２!$E$6:$E$20,B48,別紙２!$H$6:$H$20,"&gt;0")</f>
        <v>0</v>
      </c>
      <c r="U48" s="489"/>
      <c r="V48" s="490" t="s">
        <v>242</v>
      </c>
      <c r="W48" s="491"/>
      <c r="X48" s="494">
        <f ca="1">SUMIF(別紙２!$E$6:$E$20,B48,別紙２!$H$6:$H$20)</f>
        <v>0</v>
      </c>
      <c r="Y48" s="495"/>
      <c r="Z48" s="495"/>
      <c r="AA48" s="495"/>
      <c r="AB48" s="232" t="s">
        <v>243</v>
      </c>
      <c r="AC48" s="233"/>
      <c r="AD48" s="488">
        <f ca="1">COUNTIFS(別紙２!$E$6:$E$20,B48,別紙２!$K$6:$K$20,"&gt;0")</f>
        <v>0</v>
      </c>
      <c r="AE48" s="489"/>
      <c r="AF48" s="490" t="s">
        <v>242</v>
      </c>
      <c r="AG48" s="491"/>
      <c r="AH48" s="494">
        <f ca="1">SUMIF(別紙２!$E$6:$E$20,B48,別紙２!$K$6:$K$20)</f>
        <v>0</v>
      </c>
      <c r="AI48" s="495"/>
      <c r="AJ48" s="495"/>
      <c r="AK48" s="495"/>
      <c r="AL48" s="232" t="s">
        <v>243</v>
      </c>
      <c r="AM48" s="233"/>
    </row>
    <row r="49" spans="1:39" ht="12.75" customHeight="1">
      <c r="A49" s="440"/>
      <c r="B49" s="229" t="s">
        <v>281</v>
      </c>
      <c r="C49" s="245"/>
      <c r="D49" s="245"/>
      <c r="E49" s="245"/>
      <c r="F49" s="245"/>
      <c r="G49" s="245"/>
      <c r="H49" s="245"/>
      <c r="I49" s="245"/>
      <c r="J49" s="245"/>
      <c r="K49" s="245"/>
      <c r="L49" s="245"/>
      <c r="M49" s="245"/>
      <c r="N49" s="245"/>
      <c r="O49" s="245"/>
      <c r="P49" s="245"/>
      <c r="Q49" s="245"/>
      <c r="R49" s="245"/>
      <c r="S49" s="245"/>
      <c r="T49" s="488">
        <f ca="1">COUNTIFS(別紙２!$E$6:$E$20,B49,別紙２!$H$6:$H$20,"&gt;0")</f>
        <v>0</v>
      </c>
      <c r="U49" s="489"/>
      <c r="V49" s="490" t="s">
        <v>242</v>
      </c>
      <c r="W49" s="491"/>
      <c r="X49" s="494">
        <f ca="1">SUMIF(別紙２!$E$6:$E$20,B49,別紙２!$H$6:$H$20)</f>
        <v>0</v>
      </c>
      <c r="Y49" s="495"/>
      <c r="Z49" s="495"/>
      <c r="AA49" s="495"/>
      <c r="AB49" s="232" t="s">
        <v>243</v>
      </c>
      <c r="AC49" s="233"/>
      <c r="AD49" s="488">
        <f ca="1">COUNTIFS(別紙２!$E$6:$E$20,B49,別紙２!$K$6:$K$20,"&gt;0")</f>
        <v>0</v>
      </c>
      <c r="AE49" s="489"/>
      <c r="AF49" s="490" t="s">
        <v>242</v>
      </c>
      <c r="AG49" s="491"/>
      <c r="AH49" s="494">
        <f ca="1">SUMIF(別紙２!$E$6:$E$20,B49,別紙２!$K$6:$K$20)</f>
        <v>0</v>
      </c>
      <c r="AI49" s="495"/>
      <c r="AJ49" s="495"/>
      <c r="AK49" s="495"/>
      <c r="AL49" s="232" t="s">
        <v>243</v>
      </c>
      <c r="AM49" s="233"/>
    </row>
    <row r="50" spans="1:39" ht="12.75" customHeight="1">
      <c r="A50" s="440"/>
      <c r="B50" s="246" t="s">
        <v>282</v>
      </c>
      <c r="C50" s="245"/>
      <c r="D50" s="245"/>
      <c r="E50" s="245"/>
      <c r="F50" s="245"/>
      <c r="G50" s="245"/>
      <c r="H50" s="245"/>
      <c r="I50" s="245"/>
      <c r="J50" s="245"/>
      <c r="K50" s="245"/>
      <c r="L50" s="245"/>
      <c r="M50" s="245"/>
      <c r="N50" s="245"/>
      <c r="O50" s="245"/>
      <c r="P50" s="245"/>
      <c r="Q50" s="245"/>
      <c r="R50" s="245"/>
      <c r="S50" s="245"/>
      <c r="T50" s="488">
        <f ca="1">COUNTIFS(別紙２!$E$6:$E$20,B50,別紙２!$H$6:$H$20,"&gt;0")</f>
        <v>0</v>
      </c>
      <c r="U50" s="489"/>
      <c r="V50" s="490" t="s">
        <v>242</v>
      </c>
      <c r="W50" s="491"/>
      <c r="X50" s="494">
        <f ca="1">SUMIF(別紙２!$E$6:$E$20,B50,別紙２!$H$6:$H$20)</f>
        <v>0</v>
      </c>
      <c r="Y50" s="495"/>
      <c r="Z50" s="495"/>
      <c r="AA50" s="495"/>
      <c r="AB50" s="232" t="s">
        <v>243</v>
      </c>
      <c r="AC50" s="233"/>
      <c r="AD50" s="488">
        <f ca="1">COUNTIFS(別紙２!$E$6:$E$20,B50,別紙２!$K$6:$K$20,"&gt;0")</f>
        <v>0</v>
      </c>
      <c r="AE50" s="489"/>
      <c r="AF50" s="490" t="s">
        <v>242</v>
      </c>
      <c r="AG50" s="491"/>
      <c r="AH50" s="494">
        <f ca="1">SUMIF(別紙２!$E$6:$E$20,B50,別紙２!$K$6:$K$20)</f>
        <v>0</v>
      </c>
      <c r="AI50" s="495"/>
      <c r="AJ50" s="495"/>
      <c r="AK50" s="495"/>
      <c r="AL50" s="232" t="s">
        <v>243</v>
      </c>
      <c r="AM50" s="233"/>
    </row>
    <row r="51" spans="1:39" ht="12.75" customHeight="1">
      <c r="A51" s="440"/>
      <c r="B51" s="246" t="s">
        <v>283</v>
      </c>
      <c r="C51" s="245"/>
      <c r="D51" s="245"/>
      <c r="E51" s="245"/>
      <c r="F51" s="245"/>
      <c r="G51" s="245"/>
      <c r="H51" s="245"/>
      <c r="I51" s="245"/>
      <c r="J51" s="245"/>
      <c r="K51" s="245"/>
      <c r="L51" s="245"/>
      <c r="M51" s="245"/>
      <c r="N51" s="245"/>
      <c r="O51" s="245"/>
      <c r="P51" s="245"/>
      <c r="Q51" s="245"/>
      <c r="R51" s="245"/>
      <c r="S51" s="245"/>
      <c r="T51" s="506">
        <f ca="1">COUNTIFS(別紙２!$E$6:$E$20,B51,別紙２!$H$6:$H$20,"&gt;0")</f>
        <v>0</v>
      </c>
      <c r="U51" s="507"/>
      <c r="V51" s="508" t="s">
        <v>242</v>
      </c>
      <c r="W51" s="509"/>
      <c r="X51" s="526">
        <f ca="1">SUMIF(別紙２!$E$6:$E$20,B51,別紙２!$H$6:$H$20)</f>
        <v>0</v>
      </c>
      <c r="Y51" s="527"/>
      <c r="Z51" s="527"/>
      <c r="AA51" s="527"/>
      <c r="AB51" s="238" t="s">
        <v>243</v>
      </c>
      <c r="AC51" s="239"/>
      <c r="AD51" s="506">
        <f ca="1">COUNTIFS(別紙２!$E$6:$E$20,B51,別紙２!$K$6:$K$20,"&gt;0")</f>
        <v>0</v>
      </c>
      <c r="AE51" s="507"/>
      <c r="AF51" s="508" t="s">
        <v>242</v>
      </c>
      <c r="AG51" s="509"/>
      <c r="AH51" s="526">
        <f ca="1">SUMIF(別紙２!$E$6:$E$20,B51,別紙２!$K$6:$K$20)</f>
        <v>0</v>
      </c>
      <c r="AI51" s="527"/>
      <c r="AJ51" s="527"/>
      <c r="AK51" s="527"/>
      <c r="AL51" s="238" t="s">
        <v>243</v>
      </c>
      <c r="AM51" s="239"/>
    </row>
    <row r="52" spans="1:39" ht="15.75" customHeight="1">
      <c r="A52" s="530" t="s">
        <v>284</v>
      </c>
      <c r="B52" s="531"/>
      <c r="C52" s="531"/>
      <c r="D52" s="531"/>
      <c r="E52" s="531"/>
      <c r="F52" s="531"/>
      <c r="G52" s="531"/>
      <c r="H52" s="531"/>
      <c r="I52" s="531"/>
      <c r="J52" s="531"/>
      <c r="K52" s="531"/>
      <c r="L52" s="531"/>
      <c r="M52" s="531"/>
      <c r="N52" s="531"/>
      <c r="O52" s="531"/>
      <c r="P52" s="531"/>
      <c r="Q52" s="531"/>
      <c r="R52" s="531"/>
      <c r="S52" s="532"/>
      <c r="T52" s="537">
        <f ca="1">SUM(T17:U51)</f>
        <v>0</v>
      </c>
      <c r="U52" s="538"/>
      <c r="V52" s="539" t="s">
        <v>242</v>
      </c>
      <c r="W52" s="540"/>
      <c r="X52" s="528">
        <f ca="1">SUM(X17:AA51)</f>
        <v>0</v>
      </c>
      <c r="Y52" s="529"/>
      <c r="Z52" s="529"/>
      <c r="AA52" s="529"/>
      <c r="AB52" s="247" t="s">
        <v>243</v>
      </c>
      <c r="AC52" s="248"/>
      <c r="AD52" s="537">
        <f ca="1">SUM(AD17:AE51)</f>
        <v>0</v>
      </c>
      <c r="AE52" s="538"/>
      <c r="AF52" s="539" t="s">
        <v>242</v>
      </c>
      <c r="AG52" s="540"/>
      <c r="AH52" s="528">
        <f ca="1">SUM(AH17:AK51)</f>
        <v>0</v>
      </c>
      <c r="AI52" s="529"/>
      <c r="AJ52" s="529"/>
      <c r="AK52" s="529"/>
      <c r="AL52" s="247" t="s">
        <v>243</v>
      </c>
      <c r="AM52" s="248"/>
    </row>
    <row r="53" spans="1:39" ht="15.75" customHeight="1">
      <c r="A53" s="530" t="s">
        <v>285</v>
      </c>
      <c r="B53" s="531"/>
      <c r="C53" s="531"/>
      <c r="D53" s="531"/>
      <c r="E53" s="531"/>
      <c r="F53" s="531"/>
      <c r="G53" s="531"/>
      <c r="H53" s="531"/>
      <c r="I53" s="531"/>
      <c r="J53" s="531"/>
      <c r="K53" s="531"/>
      <c r="L53" s="531"/>
      <c r="M53" s="531"/>
      <c r="N53" s="531"/>
      <c r="O53" s="531"/>
      <c r="P53" s="531"/>
      <c r="Q53" s="531"/>
      <c r="R53" s="531"/>
      <c r="S53" s="532"/>
      <c r="T53" s="533">
        <f ca="1">X52+AH52</f>
        <v>0</v>
      </c>
      <c r="U53" s="534"/>
      <c r="V53" s="534"/>
      <c r="W53" s="534"/>
      <c r="X53" s="534"/>
      <c r="Y53" s="534"/>
      <c r="Z53" s="534"/>
      <c r="AA53" s="534"/>
      <c r="AB53" s="534"/>
      <c r="AC53" s="534"/>
      <c r="AD53" s="534"/>
      <c r="AE53" s="534"/>
      <c r="AF53" s="534"/>
      <c r="AG53" s="534"/>
      <c r="AH53" s="534"/>
      <c r="AI53" s="534"/>
      <c r="AJ53" s="534"/>
      <c r="AK53" s="534"/>
      <c r="AL53" s="247" t="s">
        <v>243</v>
      </c>
      <c r="AM53" s="248"/>
    </row>
    <row r="54" spans="1:39" ht="12" customHeight="1">
      <c r="A54" s="535" t="s">
        <v>494</v>
      </c>
      <c r="B54" s="536"/>
      <c r="C54" s="536"/>
      <c r="D54" s="536"/>
      <c r="E54" s="536"/>
      <c r="F54" s="536"/>
      <c r="G54" s="536"/>
      <c r="H54" s="536"/>
      <c r="I54" s="536"/>
      <c r="J54" s="536"/>
      <c r="K54" s="536"/>
      <c r="L54" s="536"/>
      <c r="M54" s="536"/>
      <c r="N54" s="536"/>
      <c r="O54" s="536"/>
      <c r="P54" s="536"/>
      <c r="Q54" s="536"/>
      <c r="R54" s="536"/>
      <c r="S54" s="536"/>
      <c r="T54" s="536"/>
      <c r="U54" s="536"/>
      <c r="V54" s="536"/>
      <c r="W54" s="536"/>
      <c r="X54" s="536"/>
      <c r="Y54" s="536"/>
      <c r="Z54" s="536"/>
      <c r="AA54" s="536"/>
      <c r="AB54" s="536"/>
      <c r="AC54" s="536"/>
      <c r="AD54" s="536"/>
      <c r="AE54" s="536"/>
      <c r="AF54" s="536"/>
      <c r="AG54" s="536"/>
      <c r="AH54" s="536"/>
      <c r="AI54" s="536"/>
      <c r="AJ54" s="536"/>
      <c r="AK54" s="536"/>
      <c r="AL54" s="536"/>
      <c r="AM54" s="536"/>
    </row>
    <row r="55" spans="1:39" ht="12" customHeight="1">
      <c r="A55" s="417"/>
      <c r="B55" s="418"/>
      <c r="C55" s="419" t="s">
        <v>493</v>
      </c>
      <c r="D55" s="418"/>
      <c r="E55" s="418"/>
      <c r="F55" s="418"/>
      <c r="G55" s="418"/>
      <c r="H55" s="418"/>
      <c r="I55" s="418"/>
      <c r="J55" s="418"/>
      <c r="K55" s="418"/>
      <c r="L55" s="418"/>
      <c r="M55" s="418"/>
      <c r="N55" s="418"/>
      <c r="O55" s="418"/>
      <c r="P55" s="418"/>
      <c r="Q55" s="418"/>
      <c r="R55" s="418"/>
      <c r="S55" s="418"/>
      <c r="T55" s="418"/>
      <c r="U55" s="418"/>
      <c r="V55" s="418"/>
      <c r="W55" s="418"/>
      <c r="X55" s="418"/>
      <c r="Y55" s="418"/>
      <c r="Z55" s="418"/>
      <c r="AA55" s="418"/>
      <c r="AB55" s="418"/>
      <c r="AC55" s="418"/>
      <c r="AD55" s="418"/>
      <c r="AE55" s="418"/>
      <c r="AF55" s="418"/>
      <c r="AG55" s="418"/>
      <c r="AH55" s="418"/>
      <c r="AI55" s="418"/>
      <c r="AJ55" s="418"/>
      <c r="AK55" s="418"/>
      <c r="AL55" s="418"/>
      <c r="AM55" s="418"/>
    </row>
    <row r="56" spans="1:39" s="250" customFormat="1" ht="12" customHeight="1">
      <c r="A56" s="249" t="s">
        <v>286</v>
      </c>
      <c r="B56" s="249"/>
      <c r="C56" s="249"/>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row>
    <row r="57" spans="1:39" ht="12" customHeight="1">
      <c r="A57" s="250" t="s">
        <v>287</v>
      </c>
    </row>
    <row r="58" spans="1:39" s="250" customFormat="1" ht="12" customHeight="1">
      <c r="C58" s="250" t="s">
        <v>288</v>
      </c>
    </row>
  </sheetData>
  <mergeCells count="248">
    <mergeCell ref="AH52:AK52"/>
    <mergeCell ref="A53:S53"/>
    <mergeCell ref="T53:AK53"/>
    <mergeCell ref="A54:AM54"/>
    <mergeCell ref="A52:S52"/>
    <mergeCell ref="T52:U52"/>
    <mergeCell ref="V52:W52"/>
    <mergeCell ref="X52:AA52"/>
    <mergeCell ref="AD52:AE52"/>
    <mergeCell ref="AF52:AG52"/>
    <mergeCell ref="AD51:AE51"/>
    <mergeCell ref="AF51:AG51"/>
    <mergeCell ref="AH51:AK51"/>
    <mergeCell ref="T50:U50"/>
    <mergeCell ref="V50:W50"/>
    <mergeCell ref="X50:AA50"/>
    <mergeCell ref="AD50:AE50"/>
    <mergeCell ref="AF50:AG50"/>
    <mergeCell ref="AH50:AK50"/>
    <mergeCell ref="AH47:AK47"/>
    <mergeCell ref="T46:U46"/>
    <mergeCell ref="V46:W46"/>
    <mergeCell ref="X46:AA46"/>
    <mergeCell ref="AD46:AE46"/>
    <mergeCell ref="AF46:AG46"/>
    <mergeCell ref="AH46:AK46"/>
    <mergeCell ref="T49:U49"/>
    <mergeCell ref="V49:W49"/>
    <mergeCell ref="X49:AA49"/>
    <mergeCell ref="AD49:AE49"/>
    <mergeCell ref="AF49:AG49"/>
    <mergeCell ref="AH49:AK49"/>
    <mergeCell ref="T48:U48"/>
    <mergeCell ref="V48:W48"/>
    <mergeCell ref="X48:AA48"/>
    <mergeCell ref="AD48:AE48"/>
    <mergeCell ref="AF48:AG48"/>
    <mergeCell ref="AH48:AK48"/>
    <mergeCell ref="AH43:AK43"/>
    <mergeCell ref="T42:U42"/>
    <mergeCell ref="V42:W42"/>
    <mergeCell ref="X42:AA42"/>
    <mergeCell ref="AD42:AE42"/>
    <mergeCell ref="AF42:AG42"/>
    <mergeCell ref="AH42:AK42"/>
    <mergeCell ref="T45:U45"/>
    <mergeCell ref="V45:W45"/>
    <mergeCell ref="X45:AA45"/>
    <mergeCell ref="AD45:AE45"/>
    <mergeCell ref="AF45:AG45"/>
    <mergeCell ref="AH45:AK45"/>
    <mergeCell ref="T44:U44"/>
    <mergeCell ref="V44:W44"/>
    <mergeCell ref="X44:AA44"/>
    <mergeCell ref="AD44:AE44"/>
    <mergeCell ref="AF44:AG44"/>
    <mergeCell ref="AH44:AK44"/>
    <mergeCell ref="AH40:AK40"/>
    <mergeCell ref="T41:U41"/>
    <mergeCell ref="V41:W41"/>
    <mergeCell ref="X41:AA41"/>
    <mergeCell ref="AD41:AE41"/>
    <mergeCell ref="AF41:AG41"/>
    <mergeCell ref="AH41:AK41"/>
    <mergeCell ref="AH38:AK38"/>
    <mergeCell ref="T39:U39"/>
    <mergeCell ref="V39:W39"/>
    <mergeCell ref="X39:AA39"/>
    <mergeCell ref="AD39:AE39"/>
    <mergeCell ref="AF39:AG39"/>
    <mergeCell ref="AH39:AK39"/>
    <mergeCell ref="A38:A51"/>
    <mergeCell ref="T38:U38"/>
    <mergeCell ref="V38:W38"/>
    <mergeCell ref="X38:AA38"/>
    <mergeCell ref="AD38:AE38"/>
    <mergeCell ref="AF38:AG38"/>
    <mergeCell ref="T40:U40"/>
    <mergeCell ref="V40:W40"/>
    <mergeCell ref="X40:AA40"/>
    <mergeCell ref="AD40:AE40"/>
    <mergeCell ref="AF40:AG40"/>
    <mergeCell ref="T43:U43"/>
    <mergeCell ref="V43:W43"/>
    <mergeCell ref="X43:AA43"/>
    <mergeCell ref="AD43:AE43"/>
    <mergeCell ref="AF43:AG43"/>
    <mergeCell ref="T47:U47"/>
    <mergeCell ref="V47:W47"/>
    <mergeCell ref="X47:AA47"/>
    <mergeCell ref="AD47:AE47"/>
    <mergeCell ref="AF47:AG47"/>
    <mergeCell ref="T51:U51"/>
    <mergeCell ref="V51:W51"/>
    <mergeCell ref="X51:AA51"/>
    <mergeCell ref="AH36:AK36"/>
    <mergeCell ref="T37:U37"/>
    <mergeCell ref="V37:W37"/>
    <mergeCell ref="X37:AA37"/>
    <mergeCell ref="AD37:AE37"/>
    <mergeCell ref="AF37:AG37"/>
    <mergeCell ref="AH37:AK37"/>
    <mergeCell ref="A36:A37"/>
    <mergeCell ref="T36:U36"/>
    <mergeCell ref="V36:W36"/>
    <mergeCell ref="X36:AA36"/>
    <mergeCell ref="AD36:AE36"/>
    <mergeCell ref="AF36:AG36"/>
    <mergeCell ref="T35:U35"/>
    <mergeCell ref="V35:W35"/>
    <mergeCell ref="X35:AA35"/>
    <mergeCell ref="AD35:AE35"/>
    <mergeCell ref="AF35:AG35"/>
    <mergeCell ref="AH35:AK35"/>
    <mergeCell ref="T34:U34"/>
    <mergeCell ref="V34:W34"/>
    <mergeCell ref="X34:AA34"/>
    <mergeCell ref="AD34:AE34"/>
    <mergeCell ref="AF34:AG34"/>
    <mergeCell ref="AH34:AK34"/>
    <mergeCell ref="AH29:AK29"/>
    <mergeCell ref="T30:U30"/>
    <mergeCell ref="V30:W30"/>
    <mergeCell ref="X30:AA30"/>
    <mergeCell ref="AD30:AE30"/>
    <mergeCell ref="AF30:AG30"/>
    <mergeCell ref="AH30:AK30"/>
    <mergeCell ref="T33:U33"/>
    <mergeCell ref="V33:W33"/>
    <mergeCell ref="X33:AA33"/>
    <mergeCell ref="AD33:AE33"/>
    <mergeCell ref="AF33:AG33"/>
    <mergeCell ref="AH33:AK33"/>
    <mergeCell ref="T32:U32"/>
    <mergeCell ref="V32:W32"/>
    <mergeCell ref="X32:AA32"/>
    <mergeCell ref="AD32:AE32"/>
    <mergeCell ref="AF32:AG32"/>
    <mergeCell ref="AH32:AK32"/>
    <mergeCell ref="AH27:AK27"/>
    <mergeCell ref="T28:U28"/>
    <mergeCell ref="V28:W28"/>
    <mergeCell ref="X28:AA28"/>
    <mergeCell ref="AD28:AE28"/>
    <mergeCell ref="AF28:AG28"/>
    <mergeCell ref="AH28:AK28"/>
    <mergeCell ref="A27:A35"/>
    <mergeCell ref="T27:U27"/>
    <mergeCell ref="V27:W27"/>
    <mergeCell ref="X27:AA27"/>
    <mergeCell ref="AD27:AE27"/>
    <mergeCell ref="AF27:AG27"/>
    <mergeCell ref="T29:U29"/>
    <mergeCell ref="V29:W29"/>
    <mergeCell ref="X29:AA29"/>
    <mergeCell ref="AD29:AE29"/>
    <mergeCell ref="T31:U31"/>
    <mergeCell ref="V31:W31"/>
    <mergeCell ref="X31:AA31"/>
    <mergeCell ref="AD31:AE31"/>
    <mergeCell ref="AF31:AG31"/>
    <mergeCell ref="AH31:AK31"/>
    <mergeCell ref="AF29:AG29"/>
    <mergeCell ref="AH25:AK25"/>
    <mergeCell ref="T26:U26"/>
    <mergeCell ref="V26:W26"/>
    <mergeCell ref="X26:AA26"/>
    <mergeCell ref="AD26:AE26"/>
    <mergeCell ref="AF26:AG26"/>
    <mergeCell ref="AH26:AK26"/>
    <mergeCell ref="A25:A26"/>
    <mergeCell ref="T25:U25"/>
    <mergeCell ref="V25:W25"/>
    <mergeCell ref="X25:AA25"/>
    <mergeCell ref="AD25:AE25"/>
    <mergeCell ref="AF25:AG25"/>
    <mergeCell ref="T24:U24"/>
    <mergeCell ref="V24:W24"/>
    <mergeCell ref="X24:AA24"/>
    <mergeCell ref="AD24:AE24"/>
    <mergeCell ref="AF24:AG24"/>
    <mergeCell ref="AH24:AK24"/>
    <mergeCell ref="T23:U23"/>
    <mergeCell ref="V23:W23"/>
    <mergeCell ref="X23:AA23"/>
    <mergeCell ref="AD23:AE23"/>
    <mergeCell ref="AF23:AG23"/>
    <mergeCell ref="AH23:AK23"/>
    <mergeCell ref="T22:U22"/>
    <mergeCell ref="V22:W22"/>
    <mergeCell ref="X22:AA22"/>
    <mergeCell ref="AD22:AE22"/>
    <mergeCell ref="AF22:AG22"/>
    <mergeCell ref="AH22:AK22"/>
    <mergeCell ref="T21:U21"/>
    <mergeCell ref="V21:W21"/>
    <mergeCell ref="X21:AA21"/>
    <mergeCell ref="AD21:AE21"/>
    <mergeCell ref="AF21:AG21"/>
    <mergeCell ref="AH21:AK21"/>
    <mergeCell ref="AD16:AG16"/>
    <mergeCell ref="AH16:AM16"/>
    <mergeCell ref="T20:U20"/>
    <mergeCell ref="V20:W20"/>
    <mergeCell ref="X20:AA20"/>
    <mergeCell ref="AD20:AE20"/>
    <mergeCell ref="AF20:AG20"/>
    <mergeCell ref="AH20:AK20"/>
    <mergeCell ref="T19:U19"/>
    <mergeCell ref="V19:W19"/>
    <mergeCell ref="X19:AA19"/>
    <mergeCell ref="AD19:AE19"/>
    <mergeCell ref="AF19:AG19"/>
    <mergeCell ref="AH19:AK19"/>
    <mergeCell ref="A17:A24"/>
    <mergeCell ref="T17:U17"/>
    <mergeCell ref="V17:W17"/>
    <mergeCell ref="X17:AA17"/>
    <mergeCell ref="AD17:AE17"/>
    <mergeCell ref="AF17:AG17"/>
    <mergeCell ref="AH17:AK17"/>
    <mergeCell ref="AG10:AM10"/>
    <mergeCell ref="S11:Y11"/>
    <mergeCell ref="AG11:AM11"/>
    <mergeCell ref="S12:Y12"/>
    <mergeCell ref="AG12:AM12"/>
    <mergeCell ref="A14:S16"/>
    <mergeCell ref="T14:AM14"/>
    <mergeCell ref="T15:AC15"/>
    <mergeCell ref="AD15:AM15"/>
    <mergeCell ref="T16:W16"/>
    <mergeCell ref="T18:U18"/>
    <mergeCell ref="V18:W18"/>
    <mergeCell ref="X18:AA18"/>
    <mergeCell ref="AD18:AE18"/>
    <mergeCell ref="AF18:AG18"/>
    <mergeCell ref="AH18:AK18"/>
    <mergeCell ref="X16:AC16"/>
    <mergeCell ref="A3:AM3"/>
    <mergeCell ref="A5:A12"/>
    <mergeCell ref="L5:AM5"/>
    <mergeCell ref="L6:AM6"/>
    <mergeCell ref="B7:K9"/>
    <mergeCell ref="Q7:R7"/>
    <mergeCell ref="T7:V7"/>
    <mergeCell ref="L8:AM8"/>
    <mergeCell ref="L9:AM9"/>
    <mergeCell ref="S10:Y10"/>
  </mergeCells>
  <phoneticPr fontId="8"/>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view="pageBreakPreview" zoomScaleNormal="140" zoomScaleSheetLayoutView="100" workbookViewId="0">
      <selection activeCell="X25" sqref="X25"/>
    </sheetView>
  </sheetViews>
  <sheetFormatPr defaultColWidth="2.21875" defaultRowHeight="13.2"/>
  <cols>
    <col min="1" max="1" width="2.21875" style="251"/>
    <col min="2" max="2" width="3.109375" style="251" customWidth="1"/>
    <col min="3" max="3" width="12.88671875" style="251" customWidth="1"/>
    <col min="4" max="4" width="16.88671875" style="251" customWidth="1"/>
    <col min="5" max="5" width="18.88671875" style="251" customWidth="1"/>
    <col min="6" max="11" width="11.21875" style="251" customWidth="1"/>
    <col min="12" max="12" width="12.6640625" style="251" customWidth="1"/>
    <col min="13" max="13" width="18.77734375" style="251" customWidth="1"/>
    <col min="14" max="16384" width="2.21875" style="251"/>
  </cols>
  <sheetData>
    <row r="1" spans="1:13">
      <c r="A1" s="251" t="s">
        <v>289</v>
      </c>
    </row>
    <row r="3" spans="1:13" ht="18" customHeight="1" thickBot="1">
      <c r="B3" s="252"/>
      <c r="M3" s="253" t="s">
        <v>290</v>
      </c>
    </row>
    <row r="4" spans="1:13" ht="18" customHeight="1" thickBot="1">
      <c r="B4" s="547" t="s">
        <v>291</v>
      </c>
      <c r="C4" s="548" t="s">
        <v>292</v>
      </c>
      <c r="D4" s="549" t="s">
        <v>293</v>
      </c>
      <c r="E4" s="550" t="s">
        <v>294</v>
      </c>
      <c r="F4" s="551" t="s">
        <v>236</v>
      </c>
      <c r="G4" s="551"/>
      <c r="H4" s="552"/>
      <c r="I4" s="551" t="s">
        <v>237</v>
      </c>
      <c r="J4" s="551"/>
      <c r="K4" s="552"/>
      <c r="L4" s="541" t="s">
        <v>295</v>
      </c>
      <c r="M4" s="542" t="s">
        <v>296</v>
      </c>
    </row>
    <row r="5" spans="1:13" ht="27.75" customHeight="1">
      <c r="B5" s="547"/>
      <c r="C5" s="548"/>
      <c r="D5" s="549"/>
      <c r="E5" s="550"/>
      <c r="F5" s="254" t="s">
        <v>297</v>
      </c>
      <c r="G5" s="254" t="s">
        <v>298</v>
      </c>
      <c r="H5" s="255" t="s">
        <v>299</v>
      </c>
      <c r="I5" s="256" t="s">
        <v>300</v>
      </c>
      <c r="J5" s="254" t="s">
        <v>301</v>
      </c>
      <c r="K5" s="257" t="s">
        <v>302</v>
      </c>
      <c r="L5" s="542"/>
      <c r="M5" s="542"/>
    </row>
    <row r="6" spans="1:13" ht="22.5" customHeight="1">
      <c r="B6" s="258">
        <v>1</v>
      </c>
      <c r="C6" s="259" t="str">
        <f ca="1">IFERROR(INDIRECT("個票"&amp;$B6&amp;"！$AG$4"),"")</f>
        <v/>
      </c>
      <c r="D6" s="259" t="str">
        <f ca="1">IFERROR(INDIRECT("個票"&amp;$B6&amp;"！$L$4"),"")</f>
        <v/>
      </c>
      <c r="E6" s="258" t="str">
        <f ca="1">IFERROR(INDIRECT("個票"&amp;$B6&amp;"！$L$5"),"")</f>
        <v/>
      </c>
      <c r="F6" s="260" t="str">
        <f ca="1">IF(G6&lt;&gt;0,IFERROR(INDIRECT("個票"&amp;$B6&amp;"！$AA$13"),""),0)</f>
        <v/>
      </c>
      <c r="G6" s="260" t="str">
        <f ca="1">IFERROR(INDIRECT("個票"&amp;$B6&amp;"！$AI$13"),"")</f>
        <v/>
      </c>
      <c r="H6" s="261">
        <f ca="1">MIN(F6:G6)</f>
        <v>0</v>
      </c>
      <c r="I6" s="262" t="str">
        <f ca="1">IF(J6&lt;&gt;0,IFERROR(INDIRECT("個票"&amp;$B6&amp;"！$AA$47"),""),0)</f>
        <v/>
      </c>
      <c r="J6" s="260" t="str">
        <f ca="1">IFERROR(INDIRECT("個票"&amp;$B6&amp;"！$AI$47"),"")</f>
        <v/>
      </c>
      <c r="K6" s="263">
        <f ca="1">MIN(I6:J6)</f>
        <v>0</v>
      </c>
      <c r="L6" s="263">
        <f ca="1">SUM(H6,K6)</f>
        <v>0</v>
      </c>
      <c r="M6" s="264"/>
    </row>
    <row r="7" spans="1:13" ht="22.5" customHeight="1">
      <c r="B7" s="258">
        <v>2</v>
      </c>
      <c r="C7" s="259" t="str">
        <f t="shared" ref="C7:C20" ca="1" si="0">IFERROR(INDIRECT("個票"&amp;$B7&amp;"！$AG$4"),"")</f>
        <v/>
      </c>
      <c r="D7" s="259" t="str">
        <f t="shared" ref="D7:D20" ca="1" si="1">IFERROR(INDIRECT("個票"&amp;$B7&amp;"！$L$4"),"")</f>
        <v/>
      </c>
      <c r="E7" s="258" t="str">
        <f t="shared" ref="E7:E20" ca="1" si="2">IFERROR(INDIRECT("個票"&amp;$B7&amp;"！$L$5"),"")</f>
        <v/>
      </c>
      <c r="F7" s="260" t="str">
        <f t="shared" ref="F7:F20" ca="1" si="3">IF(G7&lt;&gt;0,IFERROR(INDIRECT("個票"&amp;$B7&amp;"！$AA$13"),""),0)</f>
        <v/>
      </c>
      <c r="G7" s="260" t="str">
        <f t="shared" ref="G7:G20" ca="1" si="4">IFERROR(INDIRECT("個票"&amp;$B7&amp;"！$AI$13"),"")</f>
        <v/>
      </c>
      <c r="H7" s="261">
        <f t="shared" ref="H7:H20" ca="1" si="5">MIN(F7:G7)</f>
        <v>0</v>
      </c>
      <c r="I7" s="262" t="str">
        <f ca="1">IF(J7&lt;&gt;0,IFERROR(INDIRECT("個票"&amp;$B7&amp;"！$AA$47"),""),0)</f>
        <v/>
      </c>
      <c r="J7" s="260" t="str">
        <f ca="1">IFERROR(INDIRECT("個票"&amp;$B7&amp;"！$AI$47"),"")</f>
        <v/>
      </c>
      <c r="K7" s="263">
        <f t="shared" ref="K7:K20" ca="1" si="6">MIN(I7:J7)</f>
        <v>0</v>
      </c>
      <c r="L7" s="263">
        <f t="shared" ref="L7:L19" ca="1" si="7">SUM(H7,K7)</f>
        <v>0</v>
      </c>
      <c r="M7" s="264"/>
    </row>
    <row r="8" spans="1:13" ht="22.5" customHeight="1">
      <c r="B8" s="258">
        <v>3</v>
      </c>
      <c r="C8" s="259" t="str">
        <f t="shared" ca="1" si="0"/>
        <v/>
      </c>
      <c r="D8" s="259" t="str">
        <f t="shared" ca="1" si="1"/>
        <v/>
      </c>
      <c r="E8" s="258" t="str">
        <f t="shared" ca="1" si="2"/>
        <v/>
      </c>
      <c r="F8" s="260" t="str">
        <f t="shared" ca="1" si="3"/>
        <v/>
      </c>
      <c r="G8" s="260" t="str">
        <f t="shared" ca="1" si="4"/>
        <v/>
      </c>
      <c r="H8" s="261">
        <f t="shared" ca="1" si="5"/>
        <v>0</v>
      </c>
      <c r="I8" s="262" t="str">
        <f t="shared" ref="I8:I20" ca="1" si="8">IF(J8&lt;&gt;0,IFERROR(INDIRECT("個票"&amp;$B8&amp;"！$AA$47"),""),0)</f>
        <v/>
      </c>
      <c r="J8" s="260" t="str">
        <f t="shared" ref="J8:J20" ca="1" si="9">IFERROR(INDIRECT("個票"&amp;$B8&amp;"！$AI$47"),"")</f>
        <v/>
      </c>
      <c r="K8" s="263">
        <f t="shared" ca="1" si="6"/>
        <v>0</v>
      </c>
      <c r="L8" s="263">
        <f t="shared" ca="1" si="7"/>
        <v>0</v>
      </c>
      <c r="M8" s="264"/>
    </row>
    <row r="9" spans="1:13" ht="22.5" customHeight="1">
      <c r="B9" s="258">
        <v>4</v>
      </c>
      <c r="C9" s="259" t="str">
        <f t="shared" ca="1" si="0"/>
        <v/>
      </c>
      <c r="D9" s="259" t="str">
        <f t="shared" ca="1" si="1"/>
        <v/>
      </c>
      <c r="E9" s="258" t="str">
        <f t="shared" ca="1" si="2"/>
        <v/>
      </c>
      <c r="F9" s="260" t="str">
        <f t="shared" ca="1" si="3"/>
        <v/>
      </c>
      <c r="G9" s="260" t="str">
        <f t="shared" ca="1" si="4"/>
        <v/>
      </c>
      <c r="H9" s="261">
        <f t="shared" ca="1" si="5"/>
        <v>0</v>
      </c>
      <c r="I9" s="262" t="str">
        <f t="shared" ca="1" si="8"/>
        <v/>
      </c>
      <c r="J9" s="260" t="str">
        <f t="shared" ca="1" si="9"/>
        <v/>
      </c>
      <c r="K9" s="263">
        <f t="shared" ca="1" si="6"/>
        <v>0</v>
      </c>
      <c r="L9" s="263">
        <f t="shared" ca="1" si="7"/>
        <v>0</v>
      </c>
      <c r="M9" s="264"/>
    </row>
    <row r="10" spans="1:13" ht="22.5" customHeight="1">
      <c r="B10" s="258">
        <v>5</v>
      </c>
      <c r="C10" s="259" t="str">
        <f t="shared" ca="1" si="0"/>
        <v/>
      </c>
      <c r="D10" s="259" t="str">
        <f t="shared" ca="1" si="1"/>
        <v/>
      </c>
      <c r="E10" s="258" t="str">
        <f t="shared" ca="1" si="2"/>
        <v/>
      </c>
      <c r="F10" s="260" t="str">
        <f t="shared" ca="1" si="3"/>
        <v/>
      </c>
      <c r="G10" s="260" t="str">
        <f t="shared" ca="1" si="4"/>
        <v/>
      </c>
      <c r="H10" s="261">
        <f t="shared" ca="1" si="5"/>
        <v>0</v>
      </c>
      <c r="I10" s="262" t="str">
        <f t="shared" ca="1" si="8"/>
        <v/>
      </c>
      <c r="J10" s="260" t="str">
        <f t="shared" ca="1" si="9"/>
        <v/>
      </c>
      <c r="K10" s="263">
        <f t="shared" ca="1" si="6"/>
        <v>0</v>
      </c>
      <c r="L10" s="263">
        <f t="shared" ca="1" si="7"/>
        <v>0</v>
      </c>
      <c r="M10" s="264"/>
    </row>
    <row r="11" spans="1:13" ht="22.5" customHeight="1">
      <c r="B11" s="258">
        <v>6</v>
      </c>
      <c r="C11" s="259" t="str">
        <f t="shared" ca="1" si="0"/>
        <v/>
      </c>
      <c r="D11" s="259" t="str">
        <f t="shared" ca="1" si="1"/>
        <v/>
      </c>
      <c r="E11" s="258" t="str">
        <f t="shared" ca="1" si="2"/>
        <v/>
      </c>
      <c r="F11" s="260" t="str">
        <f t="shared" ca="1" si="3"/>
        <v/>
      </c>
      <c r="G11" s="260" t="str">
        <f t="shared" ca="1" si="4"/>
        <v/>
      </c>
      <c r="H11" s="261">
        <f t="shared" ca="1" si="5"/>
        <v>0</v>
      </c>
      <c r="I11" s="262" t="str">
        <f t="shared" ca="1" si="8"/>
        <v/>
      </c>
      <c r="J11" s="260" t="str">
        <f t="shared" ca="1" si="9"/>
        <v/>
      </c>
      <c r="K11" s="263">
        <f t="shared" ca="1" si="6"/>
        <v>0</v>
      </c>
      <c r="L11" s="263">
        <f t="shared" ca="1" si="7"/>
        <v>0</v>
      </c>
      <c r="M11" s="264"/>
    </row>
    <row r="12" spans="1:13" ht="22.5" customHeight="1">
      <c r="B12" s="258">
        <v>7</v>
      </c>
      <c r="C12" s="259" t="str">
        <f t="shared" ca="1" si="0"/>
        <v/>
      </c>
      <c r="D12" s="259" t="str">
        <f t="shared" ca="1" si="1"/>
        <v/>
      </c>
      <c r="E12" s="258" t="str">
        <f t="shared" ca="1" si="2"/>
        <v/>
      </c>
      <c r="F12" s="260" t="str">
        <f t="shared" ca="1" si="3"/>
        <v/>
      </c>
      <c r="G12" s="260" t="str">
        <f t="shared" ca="1" si="4"/>
        <v/>
      </c>
      <c r="H12" s="261">
        <f t="shared" ca="1" si="5"/>
        <v>0</v>
      </c>
      <c r="I12" s="262" t="str">
        <f t="shared" ca="1" si="8"/>
        <v/>
      </c>
      <c r="J12" s="260" t="str">
        <f t="shared" ca="1" si="9"/>
        <v/>
      </c>
      <c r="K12" s="263">
        <f t="shared" ca="1" si="6"/>
        <v>0</v>
      </c>
      <c r="L12" s="263">
        <f t="shared" ca="1" si="7"/>
        <v>0</v>
      </c>
      <c r="M12" s="264"/>
    </row>
    <row r="13" spans="1:13" ht="22.5" customHeight="1">
      <c r="B13" s="258">
        <v>8</v>
      </c>
      <c r="C13" s="259" t="str">
        <f t="shared" ca="1" si="0"/>
        <v/>
      </c>
      <c r="D13" s="259" t="str">
        <f t="shared" ca="1" si="1"/>
        <v/>
      </c>
      <c r="E13" s="258" t="str">
        <f t="shared" ca="1" si="2"/>
        <v/>
      </c>
      <c r="F13" s="260" t="str">
        <f t="shared" ca="1" si="3"/>
        <v/>
      </c>
      <c r="G13" s="260" t="str">
        <f t="shared" ca="1" si="4"/>
        <v/>
      </c>
      <c r="H13" s="261">
        <f t="shared" ca="1" si="5"/>
        <v>0</v>
      </c>
      <c r="I13" s="262" t="str">
        <f t="shared" ca="1" si="8"/>
        <v/>
      </c>
      <c r="J13" s="260" t="str">
        <f t="shared" ca="1" si="9"/>
        <v/>
      </c>
      <c r="K13" s="263">
        <f t="shared" ca="1" si="6"/>
        <v>0</v>
      </c>
      <c r="L13" s="263">
        <f t="shared" ca="1" si="7"/>
        <v>0</v>
      </c>
      <c r="M13" s="264"/>
    </row>
    <row r="14" spans="1:13" ht="22.5" customHeight="1">
      <c r="B14" s="258">
        <v>9</v>
      </c>
      <c r="C14" s="259" t="str">
        <f t="shared" ca="1" si="0"/>
        <v/>
      </c>
      <c r="D14" s="259" t="str">
        <f t="shared" ca="1" si="1"/>
        <v/>
      </c>
      <c r="E14" s="258" t="str">
        <f t="shared" ca="1" si="2"/>
        <v/>
      </c>
      <c r="F14" s="260" t="str">
        <f t="shared" ca="1" si="3"/>
        <v/>
      </c>
      <c r="G14" s="260" t="str">
        <f t="shared" ca="1" si="4"/>
        <v/>
      </c>
      <c r="H14" s="261">
        <f t="shared" ca="1" si="5"/>
        <v>0</v>
      </c>
      <c r="I14" s="262" t="str">
        <f t="shared" ca="1" si="8"/>
        <v/>
      </c>
      <c r="J14" s="260" t="str">
        <f t="shared" ca="1" si="9"/>
        <v/>
      </c>
      <c r="K14" s="263">
        <f t="shared" ca="1" si="6"/>
        <v>0</v>
      </c>
      <c r="L14" s="263">
        <f t="shared" ca="1" si="7"/>
        <v>0</v>
      </c>
      <c r="M14" s="264"/>
    </row>
    <row r="15" spans="1:13" ht="22.5" customHeight="1">
      <c r="B15" s="258">
        <v>10</v>
      </c>
      <c r="C15" s="259" t="str">
        <f t="shared" ca="1" si="0"/>
        <v/>
      </c>
      <c r="D15" s="259" t="str">
        <f t="shared" ca="1" si="1"/>
        <v/>
      </c>
      <c r="E15" s="258" t="str">
        <f t="shared" ca="1" si="2"/>
        <v/>
      </c>
      <c r="F15" s="260" t="str">
        <f t="shared" ca="1" si="3"/>
        <v/>
      </c>
      <c r="G15" s="260" t="str">
        <f t="shared" ca="1" si="4"/>
        <v/>
      </c>
      <c r="H15" s="261">
        <f t="shared" ca="1" si="5"/>
        <v>0</v>
      </c>
      <c r="I15" s="262" t="str">
        <f t="shared" ca="1" si="8"/>
        <v/>
      </c>
      <c r="J15" s="260" t="str">
        <f t="shared" ca="1" si="9"/>
        <v/>
      </c>
      <c r="K15" s="263">
        <f t="shared" ca="1" si="6"/>
        <v>0</v>
      </c>
      <c r="L15" s="263">
        <f t="shared" ca="1" si="7"/>
        <v>0</v>
      </c>
      <c r="M15" s="264"/>
    </row>
    <row r="16" spans="1:13" ht="22.5" customHeight="1">
      <c r="B16" s="258">
        <v>11</v>
      </c>
      <c r="C16" s="259" t="str">
        <f t="shared" ca="1" si="0"/>
        <v/>
      </c>
      <c r="D16" s="259" t="str">
        <f t="shared" ca="1" si="1"/>
        <v/>
      </c>
      <c r="E16" s="258" t="str">
        <f t="shared" ca="1" si="2"/>
        <v/>
      </c>
      <c r="F16" s="260" t="str">
        <f t="shared" ca="1" si="3"/>
        <v/>
      </c>
      <c r="G16" s="260" t="str">
        <f t="shared" ca="1" si="4"/>
        <v/>
      </c>
      <c r="H16" s="261">
        <f t="shared" ca="1" si="5"/>
        <v>0</v>
      </c>
      <c r="I16" s="262" t="str">
        <f t="shared" ca="1" si="8"/>
        <v/>
      </c>
      <c r="J16" s="260" t="str">
        <f t="shared" ca="1" si="9"/>
        <v/>
      </c>
      <c r="K16" s="263">
        <f t="shared" ca="1" si="6"/>
        <v>0</v>
      </c>
      <c r="L16" s="263">
        <f t="shared" ca="1" si="7"/>
        <v>0</v>
      </c>
      <c r="M16" s="264"/>
    </row>
    <row r="17" spans="1:13" ht="22.5" customHeight="1">
      <c r="B17" s="258">
        <v>12</v>
      </c>
      <c r="C17" s="259" t="str">
        <f t="shared" ca="1" si="0"/>
        <v/>
      </c>
      <c r="D17" s="259" t="str">
        <f t="shared" ca="1" si="1"/>
        <v/>
      </c>
      <c r="E17" s="258" t="str">
        <f t="shared" ca="1" si="2"/>
        <v/>
      </c>
      <c r="F17" s="260" t="str">
        <f t="shared" ca="1" si="3"/>
        <v/>
      </c>
      <c r="G17" s="260" t="str">
        <f t="shared" ca="1" si="4"/>
        <v/>
      </c>
      <c r="H17" s="261">
        <f t="shared" ca="1" si="5"/>
        <v>0</v>
      </c>
      <c r="I17" s="262" t="str">
        <f t="shared" ca="1" si="8"/>
        <v/>
      </c>
      <c r="J17" s="260" t="str">
        <f t="shared" ca="1" si="9"/>
        <v/>
      </c>
      <c r="K17" s="263">
        <f t="shared" ca="1" si="6"/>
        <v>0</v>
      </c>
      <c r="L17" s="263">
        <f t="shared" ca="1" si="7"/>
        <v>0</v>
      </c>
      <c r="M17" s="264"/>
    </row>
    <row r="18" spans="1:13" ht="22.5" customHeight="1">
      <c r="B18" s="258">
        <v>13</v>
      </c>
      <c r="C18" s="259" t="str">
        <f t="shared" ca="1" si="0"/>
        <v/>
      </c>
      <c r="D18" s="259" t="str">
        <f t="shared" ca="1" si="1"/>
        <v/>
      </c>
      <c r="E18" s="258" t="str">
        <f t="shared" ca="1" si="2"/>
        <v/>
      </c>
      <c r="F18" s="260" t="str">
        <f t="shared" ca="1" si="3"/>
        <v/>
      </c>
      <c r="G18" s="260" t="str">
        <f t="shared" ca="1" si="4"/>
        <v/>
      </c>
      <c r="H18" s="261">
        <f t="shared" ca="1" si="5"/>
        <v>0</v>
      </c>
      <c r="I18" s="262" t="str">
        <f t="shared" ca="1" si="8"/>
        <v/>
      </c>
      <c r="J18" s="260" t="str">
        <f t="shared" ca="1" si="9"/>
        <v/>
      </c>
      <c r="K18" s="263">
        <f t="shared" ca="1" si="6"/>
        <v>0</v>
      </c>
      <c r="L18" s="263">
        <f t="shared" ca="1" si="7"/>
        <v>0</v>
      </c>
      <c r="M18" s="264"/>
    </row>
    <row r="19" spans="1:13" ht="22.5" customHeight="1">
      <c r="B19" s="258">
        <v>14</v>
      </c>
      <c r="C19" s="259" t="str">
        <f t="shared" ca="1" si="0"/>
        <v/>
      </c>
      <c r="D19" s="259" t="str">
        <f t="shared" ca="1" si="1"/>
        <v/>
      </c>
      <c r="E19" s="258" t="str">
        <f t="shared" ca="1" si="2"/>
        <v/>
      </c>
      <c r="F19" s="260" t="str">
        <f t="shared" ca="1" si="3"/>
        <v/>
      </c>
      <c r="G19" s="260" t="str">
        <f t="shared" ca="1" si="4"/>
        <v/>
      </c>
      <c r="H19" s="261">
        <f t="shared" ca="1" si="5"/>
        <v>0</v>
      </c>
      <c r="I19" s="262" t="str">
        <f t="shared" ca="1" si="8"/>
        <v/>
      </c>
      <c r="J19" s="260" t="str">
        <f t="shared" ca="1" si="9"/>
        <v/>
      </c>
      <c r="K19" s="263">
        <f t="shared" ca="1" si="6"/>
        <v>0</v>
      </c>
      <c r="L19" s="263">
        <f t="shared" ca="1" si="7"/>
        <v>0</v>
      </c>
      <c r="M19" s="264"/>
    </row>
    <row r="20" spans="1:13" ht="22.5" customHeight="1" thickBot="1">
      <c r="B20" s="265">
        <v>15</v>
      </c>
      <c r="C20" s="266" t="str">
        <f t="shared" ca="1" si="0"/>
        <v/>
      </c>
      <c r="D20" s="266" t="str">
        <f t="shared" ca="1" si="1"/>
        <v/>
      </c>
      <c r="E20" s="265" t="str">
        <f t="shared" ca="1" si="2"/>
        <v/>
      </c>
      <c r="F20" s="267" t="str">
        <f t="shared" ca="1" si="3"/>
        <v/>
      </c>
      <c r="G20" s="267" t="str">
        <f t="shared" ca="1" si="4"/>
        <v/>
      </c>
      <c r="H20" s="268">
        <f t="shared" ca="1" si="5"/>
        <v>0</v>
      </c>
      <c r="I20" s="262" t="str">
        <f t="shared" ca="1" si="8"/>
        <v/>
      </c>
      <c r="J20" s="260" t="str">
        <f t="shared" ca="1" si="9"/>
        <v/>
      </c>
      <c r="K20" s="269">
        <f t="shared" ca="1" si="6"/>
        <v>0</v>
      </c>
      <c r="L20" s="270">
        <f ca="1">SUM(H20,K20)</f>
        <v>0</v>
      </c>
      <c r="M20" s="271"/>
    </row>
    <row r="21" spans="1:13" ht="22.5" customHeight="1" thickTop="1" thickBot="1">
      <c r="B21" s="543" t="s">
        <v>303</v>
      </c>
      <c r="C21" s="544"/>
      <c r="D21" s="544"/>
      <c r="E21" s="544"/>
      <c r="F21" s="272"/>
      <c r="G21" s="272"/>
      <c r="H21" s="273">
        <f ca="1">SUM(H6:H20)</f>
        <v>0</v>
      </c>
      <c r="I21" s="274"/>
      <c r="J21" s="272"/>
      <c r="K21" s="275">
        <f ca="1">SUM(K6:K20)</f>
        <v>0</v>
      </c>
      <c r="L21" s="275">
        <f ca="1">SUM(H21,K21)</f>
        <v>0</v>
      </c>
      <c r="M21" s="276"/>
    </row>
    <row r="22" spans="1:13" ht="19.5" customHeight="1"/>
    <row r="23" spans="1:13" s="277" customFormat="1" ht="18" customHeight="1">
      <c r="A23" s="251" t="s">
        <v>304</v>
      </c>
      <c r="B23" s="251"/>
      <c r="C23" s="251"/>
      <c r="D23" s="251"/>
    </row>
    <row r="24" spans="1:13" s="277" customFormat="1" ht="16.5" customHeight="1">
      <c r="A24" s="251"/>
      <c r="B24" s="278">
        <v>1</v>
      </c>
      <c r="C24" s="279" t="s">
        <v>305</v>
      </c>
      <c r="D24" s="251"/>
    </row>
    <row r="25" spans="1:13" s="282" customFormat="1" ht="31.05" customHeight="1">
      <c r="A25" s="280"/>
      <c r="B25" s="281">
        <v>2</v>
      </c>
      <c r="C25" s="545" t="s">
        <v>495</v>
      </c>
      <c r="D25" s="546"/>
      <c r="E25" s="546"/>
      <c r="F25" s="546"/>
      <c r="G25" s="546"/>
      <c r="H25" s="546"/>
      <c r="I25" s="546"/>
      <c r="J25" s="546"/>
      <c r="K25" s="546"/>
      <c r="L25" s="546"/>
      <c r="M25" s="546"/>
    </row>
    <row r="26" spans="1:13" s="282" customFormat="1" ht="16.5" customHeight="1">
      <c r="A26" s="280"/>
      <c r="B26" s="281">
        <v>3</v>
      </c>
      <c r="C26" s="283" t="s">
        <v>306</v>
      </c>
      <c r="D26" s="284"/>
      <c r="E26" s="285"/>
      <c r="F26" s="285"/>
      <c r="G26" s="285"/>
      <c r="H26" s="285"/>
      <c r="I26" s="285"/>
      <c r="J26" s="285"/>
      <c r="K26" s="285"/>
      <c r="L26" s="285"/>
      <c r="M26" s="285"/>
    </row>
    <row r="27" spans="1:13" s="282" customFormat="1" ht="16.5" customHeight="1">
      <c r="A27" s="280"/>
      <c r="B27" s="286">
        <v>4</v>
      </c>
      <c r="C27" s="287" t="s">
        <v>307</v>
      </c>
      <c r="D27" s="280"/>
    </row>
    <row r="28" spans="1:13" s="282" customFormat="1" ht="16.5" customHeight="1">
      <c r="A28" s="280"/>
      <c r="B28" s="286">
        <v>5</v>
      </c>
      <c r="C28" s="287" t="s">
        <v>308</v>
      </c>
      <c r="D28" s="280"/>
    </row>
    <row r="29" spans="1:13" s="277" customFormat="1" ht="22.5" customHeight="1"/>
    <row r="30" spans="1:13" s="277" customFormat="1" ht="22.5" customHeight="1"/>
    <row r="31" spans="1:13" s="277" customFormat="1" ht="22.5" customHeight="1"/>
    <row r="32" spans="1:13" s="277" customFormat="1" ht="22.5" customHeight="1"/>
    <row r="33" s="277" customFormat="1" ht="22.5" customHeight="1"/>
    <row r="34" s="277" customFormat="1" ht="22.5" customHeight="1"/>
    <row r="35" s="277" customFormat="1" ht="22.5" customHeight="1"/>
    <row r="36" s="277" customFormat="1" ht="22.5" customHeight="1"/>
    <row r="37" s="277" customFormat="1" ht="22.5" customHeight="1"/>
    <row r="38" s="277" customFormat="1" ht="22.5" customHeight="1"/>
    <row r="39" s="277" customFormat="1" ht="22.5" customHeight="1"/>
  </sheetData>
  <mergeCells count="10">
    <mergeCell ref="L4:L5"/>
    <mergeCell ref="M4:M5"/>
    <mergeCell ref="B21:E21"/>
    <mergeCell ref="C25:M25"/>
    <mergeCell ref="B4:B5"/>
    <mergeCell ref="C4:C5"/>
    <mergeCell ref="D4:D5"/>
    <mergeCell ref="E4:E5"/>
    <mergeCell ref="F4:H4"/>
    <mergeCell ref="I4:K4"/>
  </mergeCells>
  <phoneticPr fontId="8"/>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96"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37"/>
  <sheetViews>
    <sheetView showGridLines="0" view="pageBreakPreview" zoomScale="97" zoomScaleNormal="120" zoomScaleSheetLayoutView="100" workbookViewId="0">
      <selection activeCell="AZ15" sqref="AZ15"/>
    </sheetView>
  </sheetViews>
  <sheetFormatPr defaultColWidth="2.21875" defaultRowHeight="13.2"/>
  <cols>
    <col min="1" max="1" width="2.21875" style="284" customWidth="1"/>
    <col min="2" max="5" width="2.33203125" style="284" customWidth="1"/>
    <col min="6" max="7" width="2.33203125" style="284" bestFit="1" customWidth="1"/>
    <col min="8" max="38" width="2.21875" style="284"/>
    <col min="39" max="39" width="3.109375" style="284" customWidth="1"/>
    <col min="40" max="40" width="2.21875" style="284"/>
    <col min="41" max="47" width="2.21875" style="284" customWidth="1"/>
    <col min="48" max="16384" width="2.21875" style="284"/>
  </cols>
  <sheetData>
    <row r="1" spans="1:46">
      <c r="A1" s="627" t="s">
        <v>309</v>
      </c>
    </row>
    <row r="3" spans="1:46" s="283" customFormat="1" ht="12" customHeight="1">
      <c r="A3" s="628" t="s">
        <v>310</v>
      </c>
      <c r="B3" s="629" t="s">
        <v>220</v>
      </c>
      <c r="C3" s="630"/>
      <c r="D3" s="630"/>
      <c r="E3" s="631"/>
      <c r="F3" s="631"/>
      <c r="G3" s="631"/>
      <c r="H3" s="631"/>
      <c r="I3" s="631"/>
      <c r="J3" s="631"/>
      <c r="K3" s="632"/>
      <c r="L3" s="633"/>
      <c r="M3" s="634"/>
      <c r="N3" s="634"/>
      <c r="O3" s="634"/>
      <c r="P3" s="634"/>
      <c r="Q3" s="634"/>
      <c r="R3" s="634"/>
      <c r="S3" s="634"/>
      <c r="T3" s="634"/>
      <c r="U3" s="634"/>
      <c r="V3" s="634"/>
      <c r="W3" s="634"/>
      <c r="X3" s="634"/>
      <c r="Y3" s="634"/>
      <c r="Z3" s="634"/>
      <c r="AA3" s="634"/>
      <c r="AB3" s="634"/>
      <c r="AC3" s="634"/>
      <c r="AD3" s="634"/>
      <c r="AE3" s="634"/>
      <c r="AF3" s="635"/>
      <c r="AG3" s="636" t="s">
        <v>311</v>
      </c>
      <c r="AH3" s="637"/>
      <c r="AI3" s="637"/>
      <c r="AJ3" s="637"/>
      <c r="AK3" s="637"/>
      <c r="AL3" s="637"/>
      <c r="AM3" s="638"/>
    </row>
    <row r="4" spans="1:46" s="283" customFormat="1" ht="20.25" customHeight="1">
      <c r="A4" s="639"/>
      <c r="B4" s="640" t="s">
        <v>312</v>
      </c>
      <c r="C4" s="641"/>
      <c r="D4" s="641"/>
      <c r="E4" s="642"/>
      <c r="F4" s="642"/>
      <c r="G4" s="642"/>
      <c r="H4" s="642"/>
      <c r="I4" s="642"/>
      <c r="J4" s="642"/>
      <c r="K4" s="643"/>
      <c r="L4" s="644"/>
      <c r="M4" s="645"/>
      <c r="N4" s="645"/>
      <c r="O4" s="645"/>
      <c r="P4" s="645"/>
      <c r="Q4" s="645"/>
      <c r="R4" s="645"/>
      <c r="S4" s="645"/>
      <c r="T4" s="645"/>
      <c r="U4" s="645"/>
      <c r="V4" s="645"/>
      <c r="W4" s="645"/>
      <c r="X4" s="645"/>
      <c r="Y4" s="645"/>
      <c r="Z4" s="645"/>
      <c r="AA4" s="645"/>
      <c r="AB4" s="645"/>
      <c r="AC4" s="645"/>
      <c r="AD4" s="645"/>
      <c r="AE4" s="645"/>
      <c r="AF4" s="646"/>
      <c r="AG4" s="647"/>
      <c r="AH4" s="648"/>
      <c r="AI4" s="648"/>
      <c r="AJ4" s="648"/>
      <c r="AK4" s="648"/>
      <c r="AL4" s="648"/>
      <c r="AM4" s="649"/>
      <c r="AP4" s="650"/>
      <c r="AQ4" s="650"/>
      <c r="AR4" s="650"/>
      <c r="AS4" s="650"/>
      <c r="AT4" s="650"/>
    </row>
    <row r="5" spans="1:46" s="283" customFormat="1" ht="20.25" customHeight="1">
      <c r="A5" s="639"/>
      <c r="B5" s="651" t="s">
        <v>294</v>
      </c>
      <c r="C5" s="652"/>
      <c r="D5" s="652"/>
      <c r="E5" s="653"/>
      <c r="F5" s="653"/>
      <c r="G5" s="653"/>
      <c r="H5" s="653"/>
      <c r="I5" s="653"/>
      <c r="J5" s="653"/>
      <c r="K5" s="654"/>
      <c r="L5" s="655"/>
      <c r="M5" s="656"/>
      <c r="N5" s="656"/>
      <c r="O5" s="656"/>
      <c r="P5" s="656"/>
      <c r="Q5" s="656"/>
      <c r="R5" s="656"/>
      <c r="S5" s="656"/>
      <c r="T5" s="656"/>
      <c r="U5" s="656"/>
      <c r="V5" s="656"/>
      <c r="W5" s="656"/>
      <c r="X5" s="656"/>
      <c r="Y5" s="656"/>
      <c r="Z5" s="656"/>
      <c r="AA5" s="656"/>
      <c r="AB5" s="657"/>
      <c r="AC5" s="658" t="s">
        <v>313</v>
      </c>
      <c r="AD5" s="659"/>
      <c r="AE5" s="659"/>
      <c r="AF5" s="660"/>
      <c r="AG5" s="661"/>
      <c r="AH5" s="661"/>
      <c r="AI5" s="661"/>
      <c r="AJ5" s="661"/>
      <c r="AK5" s="661"/>
      <c r="AL5" s="662" t="s">
        <v>314</v>
      </c>
      <c r="AM5" s="663"/>
      <c r="AP5" s="650"/>
      <c r="AQ5" s="650"/>
      <c r="AR5" s="650"/>
      <c r="AS5" s="650"/>
      <c r="AT5" s="650"/>
    </row>
    <row r="6" spans="1:46" s="283" customFormat="1" ht="13.5" customHeight="1">
      <c r="A6" s="639"/>
      <c r="B6" s="664" t="s">
        <v>315</v>
      </c>
      <c r="C6" s="665"/>
      <c r="D6" s="665"/>
      <c r="E6" s="665"/>
      <c r="F6" s="665"/>
      <c r="G6" s="665"/>
      <c r="H6" s="665"/>
      <c r="I6" s="665"/>
      <c r="J6" s="665"/>
      <c r="K6" s="666"/>
      <c r="L6" s="667" t="s">
        <v>223</v>
      </c>
      <c r="M6" s="667"/>
      <c r="N6" s="667"/>
      <c r="O6" s="667"/>
      <c r="P6" s="667"/>
      <c r="Q6" s="668"/>
      <c r="R6" s="668"/>
      <c r="S6" s="667" t="s">
        <v>316</v>
      </c>
      <c r="T6" s="668"/>
      <c r="U6" s="668"/>
      <c r="V6" s="668"/>
      <c r="W6" s="667" t="s">
        <v>317</v>
      </c>
      <c r="X6" s="667"/>
      <c r="Y6" s="667"/>
      <c r="Z6" s="667"/>
      <c r="AA6" s="667"/>
      <c r="AB6" s="667"/>
      <c r="AC6" s="669" t="s">
        <v>318</v>
      </c>
      <c r="AD6" s="667"/>
      <c r="AE6" s="667"/>
      <c r="AF6" s="667"/>
      <c r="AG6" s="667"/>
      <c r="AH6" s="667"/>
      <c r="AI6" s="667"/>
      <c r="AJ6" s="667"/>
      <c r="AK6" s="667"/>
      <c r="AL6" s="667"/>
      <c r="AM6" s="670"/>
      <c r="AP6" s="671"/>
      <c r="AQ6" s="672"/>
      <c r="AR6" s="672"/>
      <c r="AS6" s="672"/>
      <c r="AT6" s="673"/>
    </row>
    <row r="7" spans="1:46" s="283" customFormat="1" ht="20.25" customHeight="1">
      <c r="A7" s="639"/>
      <c r="B7" s="674"/>
      <c r="C7" s="675"/>
      <c r="D7" s="675"/>
      <c r="E7" s="675"/>
      <c r="F7" s="675"/>
      <c r="G7" s="675"/>
      <c r="H7" s="675"/>
      <c r="I7" s="675"/>
      <c r="J7" s="675"/>
      <c r="K7" s="676"/>
      <c r="L7" s="644"/>
      <c r="M7" s="645"/>
      <c r="N7" s="645"/>
      <c r="O7" s="645"/>
      <c r="P7" s="645"/>
      <c r="Q7" s="645"/>
      <c r="R7" s="645"/>
      <c r="S7" s="645"/>
      <c r="T7" s="645"/>
      <c r="U7" s="645"/>
      <c r="V7" s="645"/>
      <c r="W7" s="645"/>
      <c r="X7" s="645"/>
      <c r="Y7" s="645"/>
      <c r="Z7" s="645"/>
      <c r="AA7" s="645"/>
      <c r="AB7" s="645"/>
      <c r="AC7" s="645"/>
      <c r="AD7" s="645"/>
      <c r="AE7" s="645"/>
      <c r="AF7" s="645"/>
      <c r="AG7" s="645"/>
      <c r="AH7" s="645"/>
      <c r="AI7" s="645"/>
      <c r="AJ7" s="645"/>
      <c r="AK7" s="645"/>
      <c r="AL7" s="645"/>
      <c r="AM7" s="646"/>
      <c r="AP7" s="672"/>
      <c r="AQ7" s="672"/>
      <c r="AR7" s="672"/>
      <c r="AS7" s="672"/>
      <c r="AT7" s="673"/>
    </row>
    <row r="8" spans="1:46" s="283" customFormat="1" ht="20.25" customHeight="1">
      <c r="A8" s="639"/>
      <c r="B8" s="677" t="s">
        <v>226</v>
      </c>
      <c r="C8" s="678"/>
      <c r="D8" s="678"/>
      <c r="E8" s="679"/>
      <c r="F8" s="679"/>
      <c r="G8" s="679"/>
      <c r="H8" s="679"/>
      <c r="I8" s="679"/>
      <c r="J8" s="679"/>
      <c r="K8" s="679"/>
      <c r="L8" s="677" t="s">
        <v>227</v>
      </c>
      <c r="M8" s="679"/>
      <c r="N8" s="679"/>
      <c r="O8" s="679"/>
      <c r="P8" s="679"/>
      <c r="Q8" s="679"/>
      <c r="R8" s="680"/>
      <c r="S8" s="681"/>
      <c r="T8" s="682"/>
      <c r="U8" s="682"/>
      <c r="V8" s="682"/>
      <c r="W8" s="682"/>
      <c r="X8" s="682"/>
      <c r="Y8" s="683"/>
      <c r="Z8" s="677" t="s">
        <v>319</v>
      </c>
      <c r="AA8" s="679"/>
      <c r="AB8" s="679"/>
      <c r="AC8" s="679"/>
      <c r="AD8" s="679"/>
      <c r="AE8" s="679"/>
      <c r="AF8" s="680"/>
      <c r="AG8" s="681"/>
      <c r="AH8" s="682"/>
      <c r="AI8" s="682"/>
      <c r="AJ8" s="682"/>
      <c r="AK8" s="682"/>
      <c r="AL8" s="682"/>
      <c r="AM8" s="683"/>
    </row>
    <row r="9" spans="1:46" s="283" customFormat="1" ht="20.25" customHeight="1">
      <c r="A9" s="684"/>
      <c r="B9" s="677" t="s">
        <v>320</v>
      </c>
      <c r="C9" s="678"/>
      <c r="D9" s="678"/>
      <c r="E9" s="679"/>
      <c r="F9" s="679"/>
      <c r="G9" s="679"/>
      <c r="H9" s="679"/>
      <c r="I9" s="679"/>
      <c r="J9" s="679"/>
      <c r="K9" s="679"/>
      <c r="L9" s="681"/>
      <c r="M9" s="682"/>
      <c r="N9" s="682"/>
      <c r="O9" s="682"/>
      <c r="P9" s="682"/>
      <c r="Q9" s="682"/>
      <c r="R9" s="682"/>
      <c r="S9" s="682"/>
      <c r="T9" s="682"/>
      <c r="U9" s="682"/>
      <c r="V9" s="682"/>
      <c r="W9" s="682"/>
      <c r="X9" s="682"/>
      <c r="Y9" s="682"/>
      <c r="Z9" s="682"/>
      <c r="AA9" s="682"/>
      <c r="AB9" s="682"/>
      <c r="AC9" s="682"/>
      <c r="AD9" s="682"/>
      <c r="AE9" s="682"/>
      <c r="AF9" s="682"/>
      <c r="AG9" s="682"/>
      <c r="AH9" s="682"/>
      <c r="AI9" s="682"/>
      <c r="AJ9" s="682"/>
      <c r="AK9" s="682"/>
      <c r="AL9" s="682"/>
      <c r="AM9" s="683"/>
    </row>
    <row r="10" spans="1:46" s="283" customFormat="1" ht="18" customHeight="1">
      <c r="A10" s="685" t="s">
        <v>321</v>
      </c>
      <c r="B10" s="686"/>
      <c r="C10" s="686"/>
      <c r="D10" s="686"/>
      <c r="E10" s="686"/>
      <c r="F10" s="686"/>
      <c r="G10" s="686"/>
      <c r="H10" s="687"/>
      <c r="I10" s="688"/>
      <c r="J10" s="689" t="s">
        <v>322</v>
      </c>
      <c r="K10" s="667"/>
      <c r="L10" s="690"/>
      <c r="M10" s="690"/>
      <c r="N10" s="690"/>
      <c r="O10" s="690"/>
      <c r="P10" s="690"/>
      <c r="Q10" s="690"/>
      <c r="R10" s="690"/>
      <c r="S10" s="690"/>
      <c r="T10" s="690"/>
      <c r="U10" s="690"/>
      <c r="V10" s="690"/>
      <c r="W10" s="690"/>
      <c r="X10" s="690"/>
      <c r="Y10" s="690"/>
      <c r="Z10" s="690"/>
      <c r="AA10" s="690"/>
      <c r="AB10" s="690"/>
      <c r="AC10" s="690"/>
      <c r="AD10" s="690"/>
      <c r="AE10" s="690"/>
      <c r="AF10" s="690"/>
      <c r="AG10" s="690"/>
      <c r="AH10" s="690"/>
      <c r="AI10" s="690"/>
      <c r="AJ10" s="690"/>
      <c r="AK10" s="690"/>
      <c r="AL10" s="690"/>
      <c r="AM10" s="691"/>
    </row>
    <row r="11" spans="1:46" s="283" customFormat="1" ht="18" customHeight="1">
      <c r="A11" s="692"/>
      <c r="B11" s="693"/>
      <c r="C11" s="693"/>
      <c r="D11" s="693"/>
      <c r="E11" s="693"/>
      <c r="F11" s="693"/>
      <c r="G11" s="693"/>
      <c r="H11" s="694"/>
      <c r="I11" s="695"/>
      <c r="J11" s="696" t="s">
        <v>323</v>
      </c>
      <c r="K11" s="642"/>
      <c r="L11" s="641"/>
      <c r="M11" s="641"/>
      <c r="N11" s="641"/>
      <c r="O11" s="641"/>
      <c r="P11" s="641"/>
      <c r="Q11" s="641"/>
      <c r="R11" s="641"/>
      <c r="S11" s="641"/>
      <c r="T11" s="641"/>
      <c r="U11" s="641"/>
      <c r="V11" s="641"/>
      <c r="W11" s="641"/>
      <c r="X11" s="641"/>
      <c r="Y11" s="641"/>
      <c r="Z11" s="641"/>
      <c r="AA11" s="641"/>
      <c r="AB11" s="641"/>
      <c r="AC11" s="641"/>
      <c r="AD11" s="641"/>
      <c r="AE11" s="641"/>
      <c r="AF11" s="641"/>
      <c r="AG11" s="641"/>
      <c r="AH11" s="641"/>
      <c r="AI11" s="641"/>
      <c r="AJ11" s="641"/>
      <c r="AK11" s="641"/>
      <c r="AL11" s="641"/>
      <c r="AM11" s="697"/>
    </row>
    <row r="12" spans="1:46" s="283" customFormat="1" ht="5.25" customHeight="1">
      <c r="A12" s="698"/>
      <c r="B12" s="698"/>
      <c r="C12" s="698"/>
      <c r="D12" s="698"/>
      <c r="E12" s="698"/>
      <c r="F12" s="698"/>
      <c r="G12" s="698"/>
      <c r="H12" s="698"/>
      <c r="I12" s="689"/>
      <c r="J12" s="699"/>
      <c r="K12" s="667"/>
      <c r="L12" s="690"/>
      <c r="M12" s="690"/>
      <c r="N12" s="690"/>
      <c r="O12" s="690"/>
      <c r="P12" s="690"/>
      <c r="Q12" s="690"/>
      <c r="R12" s="690"/>
      <c r="S12" s="690"/>
      <c r="T12" s="690"/>
      <c r="U12" s="690"/>
      <c r="V12" s="690"/>
      <c r="W12" s="690"/>
      <c r="X12" s="690"/>
      <c r="Y12" s="690"/>
      <c r="Z12" s="690"/>
      <c r="AA12" s="690"/>
      <c r="AB12" s="690"/>
      <c r="AC12" s="690"/>
      <c r="AD12" s="690"/>
      <c r="AE12" s="690"/>
      <c r="AF12" s="690"/>
      <c r="AG12" s="690"/>
      <c r="AH12" s="690"/>
      <c r="AI12" s="690"/>
      <c r="AJ12" s="690"/>
      <c r="AK12" s="690"/>
      <c r="AL12" s="690"/>
      <c r="AM12" s="690"/>
    </row>
    <row r="13" spans="1:46" s="283" customFormat="1" ht="20.25" customHeight="1">
      <c r="A13" s="700" t="s">
        <v>324</v>
      </c>
      <c r="B13" s="701"/>
      <c r="C13" s="702"/>
      <c r="D13" s="702"/>
      <c r="E13" s="702"/>
      <c r="F13" s="702"/>
      <c r="G13" s="702"/>
      <c r="H13" s="702"/>
      <c r="I13" s="703"/>
      <c r="J13" s="704"/>
      <c r="K13" s="642"/>
      <c r="L13" s="641"/>
      <c r="M13" s="641"/>
      <c r="N13" s="641"/>
      <c r="O13" s="641"/>
      <c r="P13" s="641"/>
      <c r="Q13" s="641"/>
      <c r="R13" s="641"/>
      <c r="S13" s="641"/>
      <c r="T13" s="641"/>
      <c r="U13" s="641"/>
      <c r="V13" s="641"/>
      <c r="W13" s="636" t="s">
        <v>325</v>
      </c>
      <c r="X13" s="637"/>
      <c r="Y13" s="637"/>
      <c r="Z13" s="638"/>
      <c r="AA13" s="705" t="str">
        <f>IF(L5="","",VLOOKUP(L5,$A$94:$B$128,2,0))</f>
        <v/>
      </c>
      <c r="AB13" s="706"/>
      <c r="AC13" s="706"/>
      <c r="AD13" s="637" t="s">
        <v>326</v>
      </c>
      <c r="AE13" s="638"/>
      <c r="AF13" s="636" t="s">
        <v>327</v>
      </c>
      <c r="AG13" s="637"/>
      <c r="AH13" s="638"/>
      <c r="AI13" s="707">
        <f>ROUNDDOWN($F$45/1000,0)</f>
        <v>0</v>
      </c>
      <c r="AJ13" s="708"/>
      <c r="AK13" s="708"/>
      <c r="AL13" s="637" t="s">
        <v>326</v>
      </c>
      <c r="AM13" s="638"/>
    </row>
    <row r="14" spans="1:46" s="283" customFormat="1" ht="20.25" customHeight="1">
      <c r="A14" s="288" t="s">
        <v>328</v>
      </c>
      <c r="B14" s="709"/>
      <c r="C14" s="710"/>
      <c r="D14" s="710"/>
      <c r="E14" s="710"/>
      <c r="F14" s="710"/>
      <c r="G14" s="710"/>
      <c r="H14" s="711"/>
      <c r="I14" s="712"/>
      <c r="J14" s="713"/>
      <c r="K14" s="714" t="s">
        <v>329</v>
      </c>
      <c r="L14" s="715"/>
      <c r="M14" s="715"/>
      <c r="N14" s="715"/>
      <c r="O14" s="715"/>
      <c r="P14" s="715"/>
      <c r="Q14" s="715"/>
      <c r="R14" s="715"/>
      <c r="S14" s="715"/>
      <c r="T14" s="715"/>
      <c r="U14" s="715"/>
      <c r="V14" s="715"/>
      <c r="W14" s="715"/>
      <c r="X14" s="715"/>
      <c r="Y14" s="715"/>
      <c r="Z14" s="715"/>
      <c r="AA14" s="715"/>
      <c r="AB14" s="715"/>
      <c r="AC14" s="715"/>
      <c r="AD14" s="715"/>
      <c r="AE14" s="715"/>
      <c r="AF14" s="716" t="s">
        <v>330</v>
      </c>
      <c r="AG14" s="717"/>
      <c r="AH14" s="717"/>
      <c r="AI14" s="718"/>
      <c r="AJ14" s="718"/>
      <c r="AK14" s="678"/>
      <c r="AL14" s="710"/>
      <c r="AM14" s="719"/>
    </row>
    <row r="15" spans="1:46" s="283" customFormat="1" ht="17.25" customHeight="1">
      <c r="A15" s="720"/>
      <c r="B15" s="671"/>
      <c r="C15" s="553" t="s">
        <v>496</v>
      </c>
      <c r="D15" s="553"/>
      <c r="E15" s="553"/>
      <c r="F15" s="553"/>
      <c r="G15" s="553"/>
      <c r="H15" s="553"/>
      <c r="I15" s="553"/>
      <c r="J15" s="553"/>
      <c r="K15" s="553"/>
      <c r="L15" s="553"/>
      <c r="M15" s="553"/>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3"/>
      <c r="AM15" s="554"/>
    </row>
    <row r="16" spans="1:46" s="283" customFormat="1" ht="17.25" customHeight="1">
      <c r="A16" s="721"/>
      <c r="B16" s="722"/>
      <c r="C16" s="553"/>
      <c r="D16" s="553"/>
      <c r="E16" s="553"/>
      <c r="F16" s="553"/>
      <c r="G16" s="553"/>
      <c r="H16" s="553"/>
      <c r="I16" s="553"/>
      <c r="J16" s="553"/>
      <c r="K16" s="553"/>
      <c r="L16" s="553"/>
      <c r="M16" s="553"/>
      <c r="N16" s="553"/>
      <c r="O16" s="553"/>
      <c r="P16" s="553"/>
      <c r="Q16" s="553"/>
      <c r="R16" s="553"/>
      <c r="S16" s="553"/>
      <c r="T16" s="553"/>
      <c r="U16" s="553"/>
      <c r="V16" s="553"/>
      <c r="W16" s="553"/>
      <c r="X16" s="553"/>
      <c r="Y16" s="553"/>
      <c r="Z16" s="553"/>
      <c r="AA16" s="553"/>
      <c r="AB16" s="553"/>
      <c r="AC16" s="553"/>
      <c r="AD16" s="553"/>
      <c r="AE16" s="553"/>
      <c r="AF16" s="553"/>
      <c r="AG16" s="553"/>
      <c r="AH16" s="553"/>
      <c r="AI16" s="553"/>
      <c r="AJ16" s="553"/>
      <c r="AK16" s="553"/>
      <c r="AL16" s="553"/>
      <c r="AM16" s="554"/>
    </row>
    <row r="17" spans="1:39" s="283" customFormat="1" ht="17.25" customHeight="1">
      <c r="A17" s="721"/>
      <c r="B17" s="722"/>
      <c r="C17" s="553"/>
      <c r="D17" s="553"/>
      <c r="E17" s="553"/>
      <c r="F17" s="553"/>
      <c r="G17" s="553"/>
      <c r="H17" s="553"/>
      <c r="I17" s="553"/>
      <c r="J17" s="553"/>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3"/>
      <c r="AK17" s="553"/>
      <c r="AL17" s="553"/>
      <c r="AM17" s="554"/>
    </row>
    <row r="18" spans="1:39" s="283" customFormat="1" ht="17.25" customHeight="1">
      <c r="A18" s="721"/>
      <c r="B18" s="722"/>
      <c r="C18" s="553"/>
      <c r="D18" s="553"/>
      <c r="E18" s="553"/>
      <c r="F18" s="553"/>
      <c r="G18" s="553"/>
      <c r="H18" s="553"/>
      <c r="I18" s="553"/>
      <c r="J18" s="553"/>
      <c r="K18" s="553"/>
      <c r="L18" s="553"/>
      <c r="M18" s="553"/>
      <c r="N18" s="553"/>
      <c r="O18" s="553"/>
      <c r="P18" s="553"/>
      <c r="Q18" s="553"/>
      <c r="R18" s="553"/>
      <c r="S18" s="553"/>
      <c r="T18" s="553"/>
      <c r="U18" s="553"/>
      <c r="V18" s="553"/>
      <c r="W18" s="553"/>
      <c r="X18" s="553"/>
      <c r="Y18" s="553"/>
      <c r="Z18" s="553"/>
      <c r="AA18" s="553"/>
      <c r="AB18" s="553"/>
      <c r="AC18" s="553"/>
      <c r="AD18" s="553"/>
      <c r="AE18" s="553"/>
      <c r="AF18" s="553"/>
      <c r="AG18" s="553"/>
      <c r="AH18" s="553"/>
      <c r="AI18" s="553"/>
      <c r="AJ18" s="553"/>
      <c r="AK18" s="553"/>
      <c r="AL18" s="553"/>
      <c r="AM18" s="554"/>
    </row>
    <row r="19" spans="1:39" s="283" customFormat="1" ht="17.25" customHeight="1">
      <c r="A19" s="721"/>
      <c r="B19" s="722"/>
      <c r="C19" s="553"/>
      <c r="D19" s="553"/>
      <c r="E19" s="553"/>
      <c r="F19" s="553"/>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553"/>
      <c r="AI19" s="553"/>
      <c r="AJ19" s="553"/>
      <c r="AK19" s="553"/>
      <c r="AL19" s="553"/>
      <c r="AM19" s="554"/>
    </row>
    <row r="20" spans="1:39" s="283" customFormat="1" ht="17.25" customHeight="1">
      <c r="A20" s="721"/>
      <c r="B20" s="722"/>
      <c r="C20" s="553"/>
      <c r="D20" s="553"/>
      <c r="E20" s="553"/>
      <c r="F20" s="553"/>
      <c r="G20" s="553"/>
      <c r="H20" s="553"/>
      <c r="I20" s="553"/>
      <c r="J20" s="553"/>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4"/>
    </row>
    <row r="21" spans="1:39" s="283" customFormat="1" ht="17.25" customHeight="1">
      <c r="A21" s="721"/>
      <c r="B21" s="722"/>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4"/>
    </row>
    <row r="22" spans="1:39" s="283" customFormat="1" ht="31.05" customHeight="1">
      <c r="A22" s="723"/>
      <c r="B22" s="724"/>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6"/>
    </row>
    <row r="23" spans="1:39" s="283" customFormat="1" ht="18.75" customHeight="1">
      <c r="A23" s="725" t="s">
        <v>331</v>
      </c>
      <c r="B23" s="726"/>
      <c r="C23" s="726"/>
      <c r="D23" s="726"/>
      <c r="E23" s="726"/>
      <c r="F23" s="424"/>
      <c r="G23" s="424"/>
      <c r="H23" s="424"/>
      <c r="I23" s="424"/>
      <c r="J23" s="424"/>
      <c r="K23" s="424"/>
      <c r="L23" s="424"/>
      <c r="M23" s="424"/>
      <c r="N23" s="424"/>
      <c r="O23" s="424"/>
      <c r="P23" s="424"/>
      <c r="Q23" s="424"/>
      <c r="R23" s="424"/>
      <c r="S23" s="424"/>
      <c r="T23" s="424"/>
      <c r="U23" s="424"/>
      <c r="V23" s="424"/>
      <c r="W23" s="424"/>
      <c r="X23" s="424"/>
      <c r="Y23" s="424"/>
      <c r="Z23" s="424"/>
      <c r="AA23" s="424"/>
      <c r="AB23" s="424"/>
      <c r="AC23" s="424"/>
      <c r="AD23" s="424"/>
      <c r="AE23" s="424"/>
      <c r="AF23" s="424"/>
      <c r="AG23" s="424"/>
      <c r="AH23" s="424"/>
      <c r="AI23" s="424"/>
      <c r="AJ23" s="424"/>
      <c r="AK23" s="424"/>
      <c r="AL23" s="424"/>
      <c r="AM23" s="425"/>
    </row>
    <row r="24" spans="1:39" ht="18" customHeight="1">
      <c r="A24" s="725" t="s">
        <v>332</v>
      </c>
      <c r="B24" s="726"/>
      <c r="C24" s="726"/>
      <c r="D24" s="726"/>
      <c r="E24" s="727"/>
      <c r="F24" s="725" t="s">
        <v>333</v>
      </c>
      <c r="G24" s="726"/>
      <c r="H24" s="726"/>
      <c r="I24" s="726"/>
      <c r="J24" s="726"/>
      <c r="K24" s="728" t="s">
        <v>334</v>
      </c>
      <c r="L24" s="728"/>
      <c r="M24" s="728"/>
      <c r="N24" s="728"/>
      <c r="O24" s="728"/>
      <c r="P24" s="728"/>
      <c r="Q24" s="728"/>
      <c r="R24" s="728"/>
      <c r="S24" s="728"/>
      <c r="T24" s="728"/>
      <c r="U24" s="728"/>
      <c r="V24" s="728"/>
      <c r="W24" s="728"/>
      <c r="X24" s="728"/>
      <c r="Y24" s="728"/>
      <c r="Z24" s="728"/>
      <c r="AA24" s="728"/>
      <c r="AB24" s="728"/>
      <c r="AC24" s="728"/>
      <c r="AD24" s="728"/>
      <c r="AE24" s="728"/>
      <c r="AF24" s="728"/>
      <c r="AG24" s="728"/>
      <c r="AH24" s="728"/>
      <c r="AI24" s="728"/>
      <c r="AJ24" s="728"/>
      <c r="AK24" s="728"/>
      <c r="AL24" s="728"/>
      <c r="AM24" s="728"/>
    </row>
    <row r="25" spans="1:39" ht="17.100000000000001" customHeight="1">
      <c r="A25" s="729"/>
      <c r="B25" s="729"/>
      <c r="C25" s="729"/>
      <c r="D25" s="729"/>
      <c r="E25" s="729"/>
      <c r="F25" s="730"/>
      <c r="G25" s="730"/>
      <c r="H25" s="730"/>
      <c r="I25" s="730"/>
      <c r="J25" s="730"/>
      <c r="K25" s="731"/>
      <c r="L25" s="731"/>
      <c r="M25" s="731"/>
      <c r="N25" s="731"/>
      <c r="O25" s="731"/>
      <c r="P25" s="731"/>
      <c r="Q25" s="731"/>
      <c r="R25" s="731"/>
      <c r="S25" s="731"/>
      <c r="T25" s="731"/>
      <c r="U25" s="731"/>
      <c r="V25" s="731"/>
      <c r="W25" s="731"/>
      <c r="X25" s="731"/>
      <c r="Y25" s="731"/>
      <c r="Z25" s="731"/>
      <c r="AA25" s="731"/>
      <c r="AB25" s="731"/>
      <c r="AC25" s="731"/>
      <c r="AD25" s="731"/>
      <c r="AE25" s="731"/>
      <c r="AF25" s="731"/>
      <c r="AG25" s="731"/>
      <c r="AH25" s="731"/>
      <c r="AI25" s="731"/>
      <c r="AJ25" s="731"/>
      <c r="AK25" s="731"/>
      <c r="AL25" s="731"/>
      <c r="AM25" s="731"/>
    </row>
    <row r="26" spans="1:39" ht="17.100000000000001" customHeight="1">
      <c r="A26" s="729"/>
      <c r="B26" s="729"/>
      <c r="C26" s="729"/>
      <c r="D26" s="729"/>
      <c r="E26" s="729"/>
      <c r="F26" s="730"/>
      <c r="G26" s="730"/>
      <c r="H26" s="730"/>
      <c r="I26" s="730"/>
      <c r="J26" s="730"/>
      <c r="K26" s="731"/>
      <c r="L26" s="731"/>
      <c r="M26" s="731"/>
      <c r="N26" s="731"/>
      <c r="O26" s="731"/>
      <c r="P26" s="731"/>
      <c r="Q26" s="731"/>
      <c r="R26" s="731"/>
      <c r="S26" s="731"/>
      <c r="T26" s="731"/>
      <c r="U26" s="731"/>
      <c r="V26" s="731"/>
      <c r="W26" s="731"/>
      <c r="X26" s="731"/>
      <c r="Y26" s="731"/>
      <c r="Z26" s="731"/>
      <c r="AA26" s="731"/>
      <c r="AB26" s="731"/>
      <c r="AC26" s="731"/>
      <c r="AD26" s="731"/>
      <c r="AE26" s="731"/>
      <c r="AF26" s="731"/>
      <c r="AG26" s="731"/>
      <c r="AH26" s="731"/>
      <c r="AI26" s="731"/>
      <c r="AJ26" s="731"/>
      <c r="AK26" s="731"/>
      <c r="AL26" s="731"/>
      <c r="AM26" s="731"/>
    </row>
    <row r="27" spans="1:39" ht="17.100000000000001" customHeight="1">
      <c r="A27" s="729"/>
      <c r="B27" s="729"/>
      <c r="C27" s="729"/>
      <c r="D27" s="729"/>
      <c r="E27" s="729"/>
      <c r="F27" s="730"/>
      <c r="G27" s="730"/>
      <c r="H27" s="730"/>
      <c r="I27" s="730"/>
      <c r="J27" s="730"/>
      <c r="K27" s="731"/>
      <c r="L27" s="731"/>
      <c r="M27" s="731"/>
      <c r="N27" s="731"/>
      <c r="O27" s="731"/>
      <c r="P27" s="731"/>
      <c r="Q27" s="731"/>
      <c r="R27" s="731"/>
      <c r="S27" s="731"/>
      <c r="T27" s="731"/>
      <c r="U27" s="731"/>
      <c r="V27" s="731"/>
      <c r="W27" s="731"/>
      <c r="X27" s="731"/>
      <c r="Y27" s="731"/>
      <c r="Z27" s="731"/>
      <c r="AA27" s="731"/>
      <c r="AB27" s="731"/>
      <c r="AC27" s="731"/>
      <c r="AD27" s="731"/>
      <c r="AE27" s="731"/>
      <c r="AF27" s="731"/>
      <c r="AG27" s="731"/>
      <c r="AH27" s="731"/>
      <c r="AI27" s="731"/>
      <c r="AJ27" s="731"/>
      <c r="AK27" s="731"/>
      <c r="AL27" s="731"/>
      <c r="AM27" s="731"/>
    </row>
    <row r="28" spans="1:39" ht="17.100000000000001" customHeight="1">
      <c r="A28" s="729"/>
      <c r="B28" s="729"/>
      <c r="C28" s="729"/>
      <c r="D28" s="729"/>
      <c r="E28" s="729"/>
      <c r="F28" s="730"/>
      <c r="G28" s="730"/>
      <c r="H28" s="730"/>
      <c r="I28" s="730"/>
      <c r="J28" s="730"/>
      <c r="K28" s="731"/>
      <c r="L28" s="731"/>
      <c r="M28" s="731"/>
      <c r="N28" s="731"/>
      <c r="O28" s="731"/>
      <c r="P28" s="731"/>
      <c r="Q28" s="731"/>
      <c r="R28" s="731"/>
      <c r="S28" s="731"/>
      <c r="T28" s="731"/>
      <c r="U28" s="731"/>
      <c r="V28" s="731"/>
      <c r="W28" s="731"/>
      <c r="X28" s="731"/>
      <c r="Y28" s="731"/>
      <c r="Z28" s="731"/>
      <c r="AA28" s="731"/>
      <c r="AB28" s="731"/>
      <c r="AC28" s="731"/>
      <c r="AD28" s="731"/>
      <c r="AE28" s="731"/>
      <c r="AF28" s="731"/>
      <c r="AG28" s="731"/>
      <c r="AH28" s="731"/>
      <c r="AI28" s="731"/>
      <c r="AJ28" s="731"/>
      <c r="AK28" s="731"/>
      <c r="AL28" s="731"/>
      <c r="AM28" s="731"/>
    </row>
    <row r="29" spans="1:39" ht="17.100000000000001" customHeight="1">
      <c r="A29" s="729"/>
      <c r="B29" s="729"/>
      <c r="C29" s="729"/>
      <c r="D29" s="729"/>
      <c r="E29" s="729"/>
      <c r="F29" s="730"/>
      <c r="G29" s="730"/>
      <c r="H29" s="730"/>
      <c r="I29" s="730"/>
      <c r="J29" s="730"/>
      <c r="K29" s="731"/>
      <c r="L29" s="731"/>
      <c r="M29" s="731"/>
      <c r="N29" s="731"/>
      <c r="O29" s="731"/>
      <c r="P29" s="731"/>
      <c r="Q29" s="731"/>
      <c r="R29" s="731"/>
      <c r="S29" s="731"/>
      <c r="T29" s="731"/>
      <c r="U29" s="731"/>
      <c r="V29" s="731"/>
      <c r="W29" s="731"/>
      <c r="X29" s="731"/>
      <c r="Y29" s="731"/>
      <c r="Z29" s="731"/>
      <c r="AA29" s="731"/>
      <c r="AB29" s="731"/>
      <c r="AC29" s="731"/>
      <c r="AD29" s="731"/>
      <c r="AE29" s="731"/>
      <c r="AF29" s="731"/>
      <c r="AG29" s="731"/>
      <c r="AH29" s="731"/>
      <c r="AI29" s="731"/>
      <c r="AJ29" s="731"/>
      <c r="AK29" s="731"/>
      <c r="AL29" s="731"/>
      <c r="AM29" s="731"/>
    </row>
    <row r="30" spans="1:39" ht="17.100000000000001" customHeight="1">
      <c r="A30" s="729"/>
      <c r="B30" s="729"/>
      <c r="C30" s="729"/>
      <c r="D30" s="729"/>
      <c r="E30" s="729"/>
      <c r="F30" s="730"/>
      <c r="G30" s="730"/>
      <c r="H30" s="730"/>
      <c r="I30" s="730"/>
      <c r="J30" s="730"/>
      <c r="K30" s="731"/>
      <c r="L30" s="731"/>
      <c r="M30" s="731"/>
      <c r="N30" s="731"/>
      <c r="O30" s="731"/>
      <c r="P30" s="731"/>
      <c r="Q30" s="731"/>
      <c r="R30" s="731"/>
      <c r="S30" s="731"/>
      <c r="T30" s="731"/>
      <c r="U30" s="731"/>
      <c r="V30" s="731"/>
      <c r="W30" s="731"/>
      <c r="X30" s="731"/>
      <c r="Y30" s="731"/>
      <c r="Z30" s="731"/>
      <c r="AA30" s="731"/>
      <c r="AB30" s="731"/>
      <c r="AC30" s="731"/>
      <c r="AD30" s="731"/>
      <c r="AE30" s="731"/>
      <c r="AF30" s="731"/>
      <c r="AG30" s="731"/>
      <c r="AH30" s="731"/>
      <c r="AI30" s="731"/>
      <c r="AJ30" s="731"/>
      <c r="AK30" s="731"/>
      <c r="AL30" s="731"/>
      <c r="AM30" s="731"/>
    </row>
    <row r="31" spans="1:39" ht="17.100000000000001" customHeight="1">
      <c r="A31" s="729"/>
      <c r="B31" s="729"/>
      <c r="C31" s="729"/>
      <c r="D31" s="729"/>
      <c r="E31" s="729"/>
      <c r="F31" s="730"/>
      <c r="G31" s="730"/>
      <c r="H31" s="730"/>
      <c r="I31" s="730"/>
      <c r="J31" s="730"/>
      <c r="K31" s="731"/>
      <c r="L31" s="731"/>
      <c r="M31" s="731"/>
      <c r="N31" s="731"/>
      <c r="O31" s="731"/>
      <c r="P31" s="731"/>
      <c r="Q31" s="731"/>
      <c r="R31" s="731"/>
      <c r="S31" s="731"/>
      <c r="T31" s="731"/>
      <c r="U31" s="731"/>
      <c r="V31" s="731"/>
      <c r="W31" s="731"/>
      <c r="X31" s="731"/>
      <c r="Y31" s="731"/>
      <c r="Z31" s="731"/>
      <c r="AA31" s="731"/>
      <c r="AB31" s="731"/>
      <c r="AC31" s="731"/>
      <c r="AD31" s="731"/>
      <c r="AE31" s="731"/>
      <c r="AF31" s="731"/>
      <c r="AG31" s="731"/>
      <c r="AH31" s="731"/>
      <c r="AI31" s="731"/>
      <c r="AJ31" s="731"/>
      <c r="AK31" s="731"/>
      <c r="AL31" s="731"/>
      <c r="AM31" s="731"/>
    </row>
    <row r="32" spans="1:39" ht="17.100000000000001" customHeight="1">
      <c r="A32" s="729"/>
      <c r="B32" s="729"/>
      <c r="C32" s="729"/>
      <c r="D32" s="729"/>
      <c r="E32" s="729"/>
      <c r="F32" s="730"/>
      <c r="G32" s="730"/>
      <c r="H32" s="730"/>
      <c r="I32" s="730"/>
      <c r="J32" s="730"/>
      <c r="K32" s="731"/>
      <c r="L32" s="731"/>
      <c r="M32" s="731"/>
      <c r="N32" s="731"/>
      <c r="O32" s="731"/>
      <c r="P32" s="731"/>
      <c r="Q32" s="731"/>
      <c r="R32" s="731"/>
      <c r="S32" s="731"/>
      <c r="T32" s="731"/>
      <c r="U32" s="731"/>
      <c r="V32" s="731"/>
      <c r="W32" s="731"/>
      <c r="X32" s="731"/>
      <c r="Y32" s="731"/>
      <c r="Z32" s="731"/>
      <c r="AA32" s="731"/>
      <c r="AB32" s="731"/>
      <c r="AC32" s="731"/>
      <c r="AD32" s="731"/>
      <c r="AE32" s="731"/>
      <c r="AF32" s="731"/>
      <c r="AG32" s="731"/>
      <c r="AH32" s="731"/>
      <c r="AI32" s="731"/>
      <c r="AJ32" s="731"/>
      <c r="AK32" s="731"/>
      <c r="AL32" s="731"/>
      <c r="AM32" s="731"/>
    </row>
    <row r="33" spans="1:39" ht="17.100000000000001" customHeight="1">
      <c r="A33" s="729"/>
      <c r="B33" s="729"/>
      <c r="C33" s="729"/>
      <c r="D33" s="729"/>
      <c r="E33" s="729"/>
      <c r="F33" s="730"/>
      <c r="G33" s="730"/>
      <c r="H33" s="730"/>
      <c r="I33" s="730"/>
      <c r="J33" s="730"/>
      <c r="K33" s="731"/>
      <c r="L33" s="731"/>
      <c r="M33" s="731"/>
      <c r="N33" s="731"/>
      <c r="O33" s="731"/>
      <c r="P33" s="731"/>
      <c r="Q33" s="731"/>
      <c r="R33" s="731"/>
      <c r="S33" s="731"/>
      <c r="T33" s="731"/>
      <c r="U33" s="731"/>
      <c r="V33" s="731"/>
      <c r="W33" s="731"/>
      <c r="X33" s="731"/>
      <c r="Y33" s="731"/>
      <c r="Z33" s="731"/>
      <c r="AA33" s="731"/>
      <c r="AB33" s="731"/>
      <c r="AC33" s="731"/>
      <c r="AD33" s="731"/>
      <c r="AE33" s="731"/>
      <c r="AF33" s="731"/>
      <c r="AG33" s="731"/>
      <c r="AH33" s="731"/>
      <c r="AI33" s="731"/>
      <c r="AJ33" s="731"/>
      <c r="AK33" s="731"/>
      <c r="AL33" s="731"/>
      <c r="AM33" s="731"/>
    </row>
    <row r="34" spans="1:39" ht="17.100000000000001" customHeight="1">
      <c r="A34" s="729"/>
      <c r="B34" s="729"/>
      <c r="C34" s="729"/>
      <c r="D34" s="729"/>
      <c r="E34" s="729"/>
      <c r="F34" s="730"/>
      <c r="G34" s="730"/>
      <c r="H34" s="730"/>
      <c r="I34" s="730"/>
      <c r="J34" s="730"/>
      <c r="K34" s="731"/>
      <c r="L34" s="731"/>
      <c r="M34" s="731"/>
      <c r="N34" s="731"/>
      <c r="O34" s="731"/>
      <c r="P34" s="731"/>
      <c r="Q34" s="731"/>
      <c r="R34" s="731"/>
      <c r="S34" s="731"/>
      <c r="T34" s="731"/>
      <c r="U34" s="731"/>
      <c r="V34" s="731"/>
      <c r="W34" s="731"/>
      <c r="X34" s="731"/>
      <c r="Y34" s="731"/>
      <c r="Z34" s="731"/>
      <c r="AA34" s="731"/>
      <c r="AB34" s="731"/>
      <c r="AC34" s="731"/>
      <c r="AD34" s="731"/>
      <c r="AE34" s="731"/>
      <c r="AF34" s="731"/>
      <c r="AG34" s="731"/>
      <c r="AH34" s="731"/>
      <c r="AI34" s="731"/>
      <c r="AJ34" s="731"/>
      <c r="AK34" s="731"/>
      <c r="AL34" s="731"/>
      <c r="AM34" s="731"/>
    </row>
    <row r="35" spans="1:39" ht="17.100000000000001" customHeight="1">
      <c r="A35" s="729"/>
      <c r="B35" s="729"/>
      <c r="C35" s="729"/>
      <c r="D35" s="729"/>
      <c r="E35" s="729"/>
      <c r="F35" s="730"/>
      <c r="G35" s="730"/>
      <c r="H35" s="730"/>
      <c r="I35" s="730"/>
      <c r="J35" s="730"/>
      <c r="K35" s="731"/>
      <c r="L35" s="731"/>
      <c r="M35" s="731"/>
      <c r="N35" s="731"/>
      <c r="O35" s="731"/>
      <c r="P35" s="731"/>
      <c r="Q35" s="731"/>
      <c r="R35" s="731"/>
      <c r="S35" s="731"/>
      <c r="T35" s="731"/>
      <c r="U35" s="731"/>
      <c r="V35" s="731"/>
      <c r="W35" s="731"/>
      <c r="X35" s="731"/>
      <c r="Y35" s="731"/>
      <c r="Z35" s="731"/>
      <c r="AA35" s="731"/>
      <c r="AB35" s="731"/>
      <c r="AC35" s="731"/>
      <c r="AD35" s="731"/>
      <c r="AE35" s="731"/>
      <c r="AF35" s="731"/>
      <c r="AG35" s="731"/>
      <c r="AH35" s="731"/>
      <c r="AI35" s="731"/>
      <c r="AJ35" s="731"/>
      <c r="AK35" s="731"/>
      <c r="AL35" s="731"/>
      <c r="AM35" s="731"/>
    </row>
    <row r="36" spans="1:39" ht="17.100000000000001" customHeight="1">
      <c r="A36" s="729"/>
      <c r="B36" s="729"/>
      <c r="C36" s="729"/>
      <c r="D36" s="729"/>
      <c r="E36" s="729"/>
      <c r="F36" s="730"/>
      <c r="G36" s="730"/>
      <c r="H36" s="730"/>
      <c r="I36" s="730"/>
      <c r="J36" s="730"/>
      <c r="K36" s="731"/>
      <c r="L36" s="731"/>
      <c r="M36" s="731"/>
      <c r="N36" s="731"/>
      <c r="O36" s="731"/>
      <c r="P36" s="731"/>
      <c r="Q36" s="731"/>
      <c r="R36" s="731"/>
      <c r="S36" s="731"/>
      <c r="T36" s="731"/>
      <c r="U36" s="731"/>
      <c r="V36" s="731"/>
      <c r="W36" s="731"/>
      <c r="X36" s="731"/>
      <c r="Y36" s="731"/>
      <c r="Z36" s="731"/>
      <c r="AA36" s="731"/>
      <c r="AB36" s="731"/>
      <c r="AC36" s="731"/>
      <c r="AD36" s="731"/>
      <c r="AE36" s="731"/>
      <c r="AF36" s="731"/>
      <c r="AG36" s="731"/>
      <c r="AH36" s="731"/>
      <c r="AI36" s="731"/>
      <c r="AJ36" s="731"/>
      <c r="AK36" s="731"/>
      <c r="AL36" s="731"/>
      <c r="AM36" s="731"/>
    </row>
    <row r="37" spans="1:39" ht="17.100000000000001" customHeight="1">
      <c r="A37" s="729"/>
      <c r="B37" s="729"/>
      <c r="C37" s="729"/>
      <c r="D37" s="729"/>
      <c r="E37" s="729"/>
      <c r="F37" s="730"/>
      <c r="G37" s="730"/>
      <c r="H37" s="730"/>
      <c r="I37" s="730"/>
      <c r="J37" s="730"/>
      <c r="K37" s="731"/>
      <c r="L37" s="731"/>
      <c r="M37" s="731"/>
      <c r="N37" s="731"/>
      <c r="O37" s="731"/>
      <c r="P37" s="731"/>
      <c r="Q37" s="731"/>
      <c r="R37" s="731"/>
      <c r="S37" s="731"/>
      <c r="T37" s="731"/>
      <c r="U37" s="731"/>
      <c r="V37" s="731"/>
      <c r="W37" s="731"/>
      <c r="X37" s="731"/>
      <c r="Y37" s="731"/>
      <c r="Z37" s="731"/>
      <c r="AA37" s="731"/>
      <c r="AB37" s="731"/>
      <c r="AC37" s="731"/>
      <c r="AD37" s="731"/>
      <c r="AE37" s="731"/>
      <c r="AF37" s="731"/>
      <c r="AG37" s="731"/>
      <c r="AH37" s="731"/>
      <c r="AI37" s="731"/>
      <c r="AJ37" s="731"/>
      <c r="AK37" s="731"/>
      <c r="AL37" s="731"/>
      <c r="AM37" s="731"/>
    </row>
    <row r="38" spans="1:39" ht="17.100000000000001" customHeight="1">
      <c r="A38" s="729"/>
      <c r="B38" s="729"/>
      <c r="C38" s="729"/>
      <c r="D38" s="729"/>
      <c r="E38" s="729"/>
      <c r="F38" s="730"/>
      <c r="G38" s="730"/>
      <c r="H38" s="730"/>
      <c r="I38" s="730"/>
      <c r="J38" s="730"/>
      <c r="K38" s="731"/>
      <c r="L38" s="731"/>
      <c r="M38" s="731"/>
      <c r="N38" s="731"/>
      <c r="O38" s="731"/>
      <c r="P38" s="731"/>
      <c r="Q38" s="731"/>
      <c r="R38" s="731"/>
      <c r="S38" s="731"/>
      <c r="T38" s="731"/>
      <c r="U38" s="731"/>
      <c r="V38" s="731"/>
      <c r="W38" s="731"/>
      <c r="X38" s="731"/>
      <c r="Y38" s="731"/>
      <c r="Z38" s="731"/>
      <c r="AA38" s="731"/>
      <c r="AB38" s="731"/>
      <c r="AC38" s="731"/>
      <c r="AD38" s="731"/>
      <c r="AE38" s="731"/>
      <c r="AF38" s="731"/>
      <c r="AG38" s="731"/>
      <c r="AH38" s="731"/>
      <c r="AI38" s="731"/>
      <c r="AJ38" s="731"/>
      <c r="AK38" s="731"/>
      <c r="AL38" s="731"/>
      <c r="AM38" s="731"/>
    </row>
    <row r="39" spans="1:39" ht="17.100000000000001" customHeight="1">
      <c r="A39" s="729"/>
      <c r="B39" s="729"/>
      <c r="C39" s="729"/>
      <c r="D39" s="729"/>
      <c r="E39" s="729"/>
      <c r="F39" s="730"/>
      <c r="G39" s="730"/>
      <c r="H39" s="730"/>
      <c r="I39" s="730"/>
      <c r="J39" s="730"/>
      <c r="K39" s="731"/>
      <c r="L39" s="731"/>
      <c r="M39" s="731"/>
      <c r="N39" s="731"/>
      <c r="O39" s="731"/>
      <c r="P39" s="731"/>
      <c r="Q39" s="731"/>
      <c r="R39" s="731"/>
      <c r="S39" s="731"/>
      <c r="T39" s="731"/>
      <c r="U39" s="731"/>
      <c r="V39" s="731"/>
      <c r="W39" s="731"/>
      <c r="X39" s="731"/>
      <c r="Y39" s="731"/>
      <c r="Z39" s="731"/>
      <c r="AA39" s="731"/>
      <c r="AB39" s="731"/>
      <c r="AC39" s="731"/>
      <c r="AD39" s="731"/>
      <c r="AE39" s="731"/>
      <c r="AF39" s="731"/>
      <c r="AG39" s="731"/>
      <c r="AH39" s="731"/>
      <c r="AI39" s="731"/>
      <c r="AJ39" s="731"/>
      <c r="AK39" s="731"/>
      <c r="AL39" s="731"/>
      <c r="AM39" s="731"/>
    </row>
    <row r="40" spans="1:39" ht="17.100000000000001" customHeight="1">
      <c r="A40" s="729"/>
      <c r="B40" s="729"/>
      <c r="C40" s="729"/>
      <c r="D40" s="729"/>
      <c r="E40" s="729"/>
      <c r="F40" s="730"/>
      <c r="G40" s="730"/>
      <c r="H40" s="730"/>
      <c r="I40" s="730"/>
      <c r="J40" s="730"/>
      <c r="K40" s="731"/>
      <c r="L40" s="731"/>
      <c r="M40" s="731"/>
      <c r="N40" s="731"/>
      <c r="O40" s="731"/>
      <c r="P40" s="731"/>
      <c r="Q40" s="731"/>
      <c r="R40" s="731"/>
      <c r="S40" s="731"/>
      <c r="T40" s="731"/>
      <c r="U40" s="731"/>
      <c r="V40" s="731"/>
      <c r="W40" s="731"/>
      <c r="X40" s="731"/>
      <c r="Y40" s="731"/>
      <c r="Z40" s="731"/>
      <c r="AA40" s="731"/>
      <c r="AB40" s="731"/>
      <c r="AC40" s="731"/>
      <c r="AD40" s="731"/>
      <c r="AE40" s="731"/>
      <c r="AF40" s="731"/>
      <c r="AG40" s="731"/>
      <c r="AH40" s="731"/>
      <c r="AI40" s="731"/>
      <c r="AJ40" s="731"/>
      <c r="AK40" s="731"/>
      <c r="AL40" s="731"/>
      <c r="AM40" s="731"/>
    </row>
    <row r="41" spans="1:39" ht="17.100000000000001" customHeight="1">
      <c r="A41" s="729"/>
      <c r="B41" s="729"/>
      <c r="C41" s="729"/>
      <c r="D41" s="729"/>
      <c r="E41" s="729"/>
      <c r="F41" s="730"/>
      <c r="G41" s="730"/>
      <c r="H41" s="730"/>
      <c r="I41" s="730"/>
      <c r="J41" s="730"/>
      <c r="K41" s="731"/>
      <c r="L41" s="731"/>
      <c r="M41" s="731"/>
      <c r="N41" s="731"/>
      <c r="O41" s="731"/>
      <c r="P41" s="731"/>
      <c r="Q41" s="731"/>
      <c r="R41" s="731"/>
      <c r="S41" s="731"/>
      <c r="T41" s="731"/>
      <c r="U41" s="731"/>
      <c r="V41" s="731"/>
      <c r="W41" s="731"/>
      <c r="X41" s="731"/>
      <c r="Y41" s="731"/>
      <c r="Z41" s="731"/>
      <c r="AA41" s="731"/>
      <c r="AB41" s="731"/>
      <c r="AC41" s="731"/>
      <c r="AD41" s="731"/>
      <c r="AE41" s="731"/>
      <c r="AF41" s="731"/>
      <c r="AG41" s="731"/>
      <c r="AH41" s="731"/>
      <c r="AI41" s="731"/>
      <c r="AJ41" s="731"/>
      <c r="AK41" s="731"/>
      <c r="AL41" s="731"/>
      <c r="AM41" s="731"/>
    </row>
    <row r="42" spans="1:39" ht="17.100000000000001" customHeight="1">
      <c r="A42" s="729"/>
      <c r="B42" s="729"/>
      <c r="C42" s="729"/>
      <c r="D42" s="729"/>
      <c r="E42" s="729"/>
      <c r="F42" s="730"/>
      <c r="G42" s="730"/>
      <c r="H42" s="730"/>
      <c r="I42" s="730"/>
      <c r="J42" s="730"/>
      <c r="K42" s="731"/>
      <c r="L42" s="731"/>
      <c r="M42" s="731"/>
      <c r="N42" s="731"/>
      <c r="O42" s="731"/>
      <c r="P42" s="731"/>
      <c r="Q42" s="731"/>
      <c r="R42" s="731"/>
      <c r="S42" s="731"/>
      <c r="T42" s="731"/>
      <c r="U42" s="731"/>
      <c r="V42" s="731"/>
      <c r="W42" s="731"/>
      <c r="X42" s="731"/>
      <c r="Y42" s="731"/>
      <c r="Z42" s="731"/>
      <c r="AA42" s="731"/>
      <c r="AB42" s="731"/>
      <c r="AC42" s="731"/>
      <c r="AD42" s="731"/>
      <c r="AE42" s="731"/>
      <c r="AF42" s="731"/>
      <c r="AG42" s="731"/>
      <c r="AH42" s="731"/>
      <c r="AI42" s="731"/>
      <c r="AJ42" s="731"/>
      <c r="AK42" s="731"/>
      <c r="AL42" s="731"/>
      <c r="AM42" s="731"/>
    </row>
    <row r="43" spans="1:39" ht="17.100000000000001" customHeight="1">
      <c r="A43" s="729"/>
      <c r="B43" s="729"/>
      <c r="C43" s="729"/>
      <c r="D43" s="729"/>
      <c r="E43" s="729"/>
      <c r="F43" s="730"/>
      <c r="G43" s="730"/>
      <c r="H43" s="730"/>
      <c r="I43" s="730"/>
      <c r="J43" s="730"/>
      <c r="K43" s="731"/>
      <c r="L43" s="731"/>
      <c r="M43" s="731"/>
      <c r="N43" s="731"/>
      <c r="O43" s="731"/>
      <c r="P43" s="731"/>
      <c r="Q43" s="731"/>
      <c r="R43" s="731"/>
      <c r="S43" s="731"/>
      <c r="T43" s="731"/>
      <c r="U43" s="731"/>
      <c r="V43" s="731"/>
      <c r="W43" s="731"/>
      <c r="X43" s="731"/>
      <c r="Y43" s="731"/>
      <c r="Z43" s="731"/>
      <c r="AA43" s="731"/>
      <c r="AB43" s="731"/>
      <c r="AC43" s="731"/>
      <c r="AD43" s="731"/>
      <c r="AE43" s="731"/>
      <c r="AF43" s="731"/>
      <c r="AG43" s="731"/>
      <c r="AH43" s="731"/>
      <c r="AI43" s="731"/>
      <c r="AJ43" s="731"/>
      <c r="AK43" s="731"/>
      <c r="AL43" s="731"/>
      <c r="AM43" s="731"/>
    </row>
    <row r="44" spans="1:39" ht="17.100000000000001" customHeight="1" thickBot="1">
      <c r="A44" s="732"/>
      <c r="B44" s="733"/>
      <c r="C44" s="733"/>
      <c r="D44" s="733"/>
      <c r="E44" s="734"/>
      <c r="F44" s="735"/>
      <c r="G44" s="736"/>
      <c r="H44" s="736"/>
      <c r="I44" s="736"/>
      <c r="J44" s="737"/>
      <c r="K44" s="738"/>
      <c r="L44" s="738"/>
      <c r="M44" s="738"/>
      <c r="N44" s="738"/>
      <c r="O44" s="738"/>
      <c r="P44" s="738"/>
      <c r="Q44" s="738"/>
      <c r="R44" s="738"/>
      <c r="S44" s="738"/>
      <c r="T44" s="738"/>
      <c r="U44" s="738"/>
      <c r="V44" s="738"/>
      <c r="W44" s="738"/>
      <c r="X44" s="738"/>
      <c r="Y44" s="738"/>
      <c r="Z44" s="738"/>
      <c r="AA44" s="738"/>
      <c r="AB44" s="738"/>
      <c r="AC44" s="738"/>
      <c r="AD44" s="738"/>
      <c r="AE44" s="738"/>
      <c r="AF44" s="738"/>
      <c r="AG44" s="738"/>
      <c r="AH44" s="738"/>
      <c r="AI44" s="738"/>
      <c r="AJ44" s="738"/>
      <c r="AK44" s="738"/>
      <c r="AL44" s="738"/>
      <c r="AM44" s="738"/>
    </row>
    <row r="45" spans="1:39" ht="22.5" customHeight="1" thickTop="1">
      <c r="A45" s="739" t="s">
        <v>335</v>
      </c>
      <c r="B45" s="740"/>
      <c r="C45" s="740"/>
      <c r="D45" s="740"/>
      <c r="E45" s="740"/>
      <c r="F45" s="741">
        <f>SUM(F25:J44)</f>
        <v>0</v>
      </c>
      <c r="G45" s="742"/>
      <c r="H45" s="742"/>
      <c r="I45" s="742"/>
      <c r="J45" s="743"/>
      <c r="K45" s="744"/>
      <c r="L45" s="744"/>
      <c r="M45" s="744"/>
      <c r="N45" s="744"/>
      <c r="O45" s="744"/>
      <c r="P45" s="744"/>
      <c r="Q45" s="744"/>
      <c r="R45" s="744"/>
      <c r="S45" s="744"/>
      <c r="T45" s="744"/>
      <c r="U45" s="744"/>
      <c r="V45" s="744"/>
      <c r="W45" s="744"/>
      <c r="X45" s="744"/>
      <c r="Y45" s="744"/>
      <c r="Z45" s="744"/>
      <c r="AA45" s="744"/>
      <c r="AB45" s="744"/>
      <c r="AC45" s="744"/>
      <c r="AD45" s="744"/>
      <c r="AE45" s="744"/>
      <c r="AF45" s="744"/>
      <c r="AG45" s="744"/>
      <c r="AH45" s="744"/>
      <c r="AI45" s="744"/>
      <c r="AJ45" s="744"/>
      <c r="AK45" s="744"/>
      <c r="AL45" s="744"/>
      <c r="AM45" s="744"/>
    </row>
    <row r="46" spans="1:39" ht="18.75" customHeight="1">
      <c r="A46" s="745"/>
      <c r="B46" s="746"/>
      <c r="C46" s="747"/>
      <c r="D46" s="698"/>
      <c r="E46" s="748"/>
      <c r="F46" s="698"/>
      <c r="G46" s="698"/>
      <c r="H46" s="698"/>
      <c r="I46" s="698"/>
      <c r="J46" s="749"/>
      <c r="K46" s="749"/>
      <c r="L46" s="749"/>
      <c r="M46" s="749"/>
      <c r="N46" s="749"/>
      <c r="O46" s="746"/>
      <c r="P46" s="750"/>
      <c r="Q46" s="745"/>
      <c r="R46" s="745"/>
      <c r="S46" s="749"/>
      <c r="T46" s="699"/>
      <c r="U46" s="749"/>
      <c r="V46" s="749"/>
      <c r="W46" s="749"/>
      <c r="X46" s="749"/>
      <c r="Y46" s="698"/>
      <c r="Z46" s="698"/>
      <c r="AA46" s="698"/>
      <c r="AB46" s="746"/>
      <c r="AC46" s="747"/>
      <c r="AD46" s="749"/>
      <c r="AE46" s="749"/>
      <c r="AF46" s="749"/>
      <c r="AG46" s="749"/>
      <c r="AH46" s="749"/>
      <c r="AI46" s="751"/>
      <c r="AJ46" s="751"/>
      <c r="AK46" s="751"/>
      <c r="AL46" s="751"/>
      <c r="AM46" s="752"/>
    </row>
    <row r="47" spans="1:39" ht="21.6" customHeight="1">
      <c r="A47" s="753" t="s">
        <v>237</v>
      </c>
      <c r="B47" s="702"/>
      <c r="C47" s="754"/>
      <c r="D47" s="702"/>
      <c r="E47" s="755"/>
      <c r="F47" s="702"/>
      <c r="G47" s="702"/>
      <c r="H47" s="702"/>
      <c r="I47" s="702"/>
      <c r="J47" s="756"/>
      <c r="K47" s="756"/>
      <c r="L47" s="756"/>
      <c r="M47" s="756"/>
      <c r="N47" s="756"/>
      <c r="O47" s="757"/>
      <c r="P47" s="758"/>
      <c r="Q47" s="759"/>
      <c r="R47" s="759"/>
      <c r="S47" s="756"/>
      <c r="T47" s="704"/>
      <c r="U47" s="756"/>
      <c r="V47" s="760"/>
      <c r="W47" s="761" t="s">
        <v>325</v>
      </c>
      <c r="X47" s="762"/>
      <c r="Y47" s="762"/>
      <c r="Z47" s="763"/>
      <c r="AA47" s="764" t="str">
        <f>IF(L5="","",VLOOKUP(L5,$A$94:$C$128,3,FALSE))</f>
        <v/>
      </c>
      <c r="AB47" s="765"/>
      <c r="AC47" s="765"/>
      <c r="AD47" s="762" t="s">
        <v>326</v>
      </c>
      <c r="AE47" s="763"/>
      <c r="AF47" s="761" t="s">
        <v>327</v>
      </c>
      <c r="AG47" s="762"/>
      <c r="AH47" s="763"/>
      <c r="AI47" s="766">
        <f>ROUNDDOWN($F$65/1000,0)</f>
        <v>0</v>
      </c>
      <c r="AJ47" s="767"/>
      <c r="AK47" s="767"/>
      <c r="AL47" s="762" t="s">
        <v>326</v>
      </c>
      <c r="AM47" s="763"/>
    </row>
    <row r="48" spans="1:39" ht="18.75" customHeight="1">
      <c r="A48" s="288" t="s">
        <v>328</v>
      </c>
      <c r="B48" s="709"/>
      <c r="C48" s="710"/>
      <c r="D48" s="710"/>
      <c r="E48" s="710"/>
      <c r="F48" s="710"/>
      <c r="G48" s="710"/>
      <c r="H48" s="711"/>
      <c r="I48" s="712"/>
      <c r="J48" s="713"/>
      <c r="K48" s="714" t="s">
        <v>329</v>
      </c>
      <c r="L48" s="715"/>
      <c r="M48" s="715"/>
      <c r="N48" s="715"/>
      <c r="O48" s="715"/>
      <c r="P48" s="715"/>
      <c r="Q48" s="715"/>
      <c r="R48" s="715"/>
      <c r="S48" s="715"/>
      <c r="T48" s="715"/>
      <c r="U48" s="715"/>
      <c r="V48" s="715"/>
      <c r="W48" s="715"/>
      <c r="X48" s="715"/>
      <c r="Y48" s="715"/>
      <c r="Z48" s="715"/>
      <c r="AA48" s="715"/>
      <c r="AB48" s="715"/>
      <c r="AC48" s="715"/>
      <c r="AD48" s="715"/>
      <c r="AE48" s="715"/>
      <c r="AF48" s="716" t="s">
        <v>336</v>
      </c>
      <c r="AG48" s="717"/>
      <c r="AH48" s="717"/>
      <c r="AI48" s="718"/>
      <c r="AJ48" s="718"/>
      <c r="AK48" s="678"/>
      <c r="AL48" s="710"/>
      <c r="AM48" s="719"/>
    </row>
    <row r="49" spans="1:40" ht="25.5" customHeight="1">
      <c r="A49" s="720"/>
      <c r="B49" s="671"/>
      <c r="C49" s="768" t="s">
        <v>486</v>
      </c>
      <c r="D49" s="768"/>
      <c r="E49" s="768"/>
      <c r="F49" s="768"/>
      <c r="G49" s="768"/>
      <c r="H49" s="768"/>
      <c r="I49" s="768"/>
      <c r="J49" s="768"/>
      <c r="K49" s="768"/>
      <c r="L49" s="768"/>
      <c r="M49" s="768"/>
      <c r="N49" s="768"/>
      <c r="O49" s="768"/>
      <c r="P49" s="768"/>
      <c r="Q49" s="768"/>
      <c r="R49" s="768"/>
      <c r="S49" s="768"/>
      <c r="T49" s="768"/>
      <c r="U49" s="768"/>
      <c r="V49" s="768"/>
      <c r="W49" s="768"/>
      <c r="X49" s="768"/>
      <c r="Y49" s="768"/>
      <c r="Z49" s="768"/>
      <c r="AA49" s="768"/>
      <c r="AB49" s="768"/>
      <c r="AC49" s="768"/>
      <c r="AD49" s="768"/>
      <c r="AE49" s="768"/>
      <c r="AF49" s="768"/>
      <c r="AG49" s="768"/>
      <c r="AH49" s="768"/>
      <c r="AI49" s="768"/>
      <c r="AJ49" s="768"/>
      <c r="AK49" s="768"/>
      <c r="AL49" s="768"/>
      <c r="AM49" s="769"/>
    </row>
    <row r="50" spans="1:40" ht="25.5" customHeight="1">
      <c r="A50" s="723"/>
      <c r="B50" s="724"/>
      <c r="C50" s="555"/>
      <c r="D50" s="555"/>
      <c r="E50" s="555"/>
      <c r="F50" s="555"/>
      <c r="G50" s="555"/>
      <c r="H50" s="555"/>
      <c r="I50" s="555"/>
      <c r="J50" s="555"/>
      <c r="K50" s="555"/>
      <c r="L50" s="555"/>
      <c r="M50" s="555"/>
      <c r="N50" s="555"/>
      <c r="O50" s="555"/>
      <c r="P50" s="555"/>
      <c r="Q50" s="555"/>
      <c r="R50" s="555"/>
      <c r="S50" s="555"/>
      <c r="T50" s="555"/>
      <c r="U50" s="555"/>
      <c r="V50" s="555"/>
      <c r="W50" s="555"/>
      <c r="X50" s="555"/>
      <c r="Y50" s="555"/>
      <c r="Z50" s="555"/>
      <c r="AA50" s="555"/>
      <c r="AB50" s="555"/>
      <c r="AC50" s="555"/>
      <c r="AD50" s="555"/>
      <c r="AE50" s="555"/>
      <c r="AF50" s="555"/>
      <c r="AG50" s="555"/>
      <c r="AH50" s="555"/>
      <c r="AI50" s="555"/>
      <c r="AJ50" s="555"/>
      <c r="AK50" s="555"/>
      <c r="AL50" s="555"/>
      <c r="AM50" s="556"/>
    </row>
    <row r="51" spans="1:40" ht="18.75" customHeight="1">
      <c r="A51" s="725" t="s">
        <v>331</v>
      </c>
      <c r="B51" s="726"/>
      <c r="C51" s="726"/>
      <c r="D51" s="726"/>
      <c r="E51" s="726"/>
      <c r="F51" s="422"/>
      <c r="G51" s="422"/>
      <c r="H51" s="422"/>
      <c r="I51" s="422"/>
      <c r="J51" s="422"/>
      <c r="K51" s="422"/>
      <c r="L51" s="422"/>
      <c r="M51" s="422"/>
      <c r="N51" s="422"/>
      <c r="O51" s="422"/>
      <c r="P51" s="422"/>
      <c r="Q51" s="422"/>
      <c r="R51" s="422"/>
      <c r="S51" s="422"/>
      <c r="T51" s="422"/>
      <c r="U51" s="422"/>
      <c r="V51" s="422"/>
      <c r="W51" s="422"/>
      <c r="X51" s="422"/>
      <c r="Y51" s="422"/>
      <c r="Z51" s="422"/>
      <c r="AA51" s="422"/>
      <c r="AB51" s="422"/>
      <c r="AC51" s="422"/>
      <c r="AD51" s="422"/>
      <c r="AE51" s="422"/>
      <c r="AF51" s="422"/>
      <c r="AG51" s="422"/>
      <c r="AH51" s="422"/>
      <c r="AI51" s="422"/>
      <c r="AJ51" s="422"/>
      <c r="AK51" s="422"/>
      <c r="AL51" s="422"/>
      <c r="AM51" s="423"/>
    </row>
    <row r="52" spans="1:40" ht="18" customHeight="1">
      <c r="A52" s="725" t="s">
        <v>332</v>
      </c>
      <c r="B52" s="726"/>
      <c r="C52" s="726"/>
      <c r="D52" s="726"/>
      <c r="E52" s="727"/>
      <c r="F52" s="725" t="s">
        <v>333</v>
      </c>
      <c r="G52" s="726"/>
      <c r="H52" s="726"/>
      <c r="I52" s="726"/>
      <c r="J52" s="726"/>
      <c r="K52" s="728" t="s">
        <v>334</v>
      </c>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728"/>
      <c r="AM52" s="728"/>
    </row>
    <row r="53" spans="1:40" ht="17.100000000000001" customHeight="1">
      <c r="A53" s="729"/>
      <c r="B53" s="729"/>
      <c r="C53" s="729"/>
      <c r="D53" s="729"/>
      <c r="E53" s="729"/>
      <c r="F53" s="730"/>
      <c r="G53" s="730"/>
      <c r="H53" s="730"/>
      <c r="I53" s="730"/>
      <c r="J53" s="730"/>
      <c r="K53" s="731"/>
      <c r="L53" s="731"/>
      <c r="M53" s="731"/>
      <c r="N53" s="731"/>
      <c r="O53" s="731"/>
      <c r="P53" s="731"/>
      <c r="Q53" s="731"/>
      <c r="R53" s="731"/>
      <c r="S53" s="731"/>
      <c r="T53" s="731"/>
      <c r="U53" s="731"/>
      <c r="V53" s="731"/>
      <c r="W53" s="731"/>
      <c r="X53" s="731"/>
      <c r="Y53" s="731"/>
      <c r="Z53" s="731"/>
      <c r="AA53" s="731"/>
      <c r="AB53" s="731"/>
      <c r="AC53" s="731"/>
      <c r="AD53" s="731"/>
      <c r="AE53" s="731"/>
      <c r="AF53" s="731"/>
      <c r="AG53" s="731"/>
      <c r="AH53" s="731"/>
      <c r="AI53" s="731"/>
      <c r="AJ53" s="731"/>
      <c r="AK53" s="731"/>
      <c r="AL53" s="731"/>
      <c r="AM53" s="731"/>
    </row>
    <row r="54" spans="1:40" ht="17.100000000000001" customHeight="1">
      <c r="A54" s="729"/>
      <c r="B54" s="729"/>
      <c r="C54" s="729"/>
      <c r="D54" s="729"/>
      <c r="E54" s="729"/>
      <c r="F54" s="730"/>
      <c r="G54" s="730"/>
      <c r="H54" s="730"/>
      <c r="I54" s="730"/>
      <c r="J54" s="730"/>
      <c r="K54" s="731"/>
      <c r="L54" s="731"/>
      <c r="M54" s="731"/>
      <c r="N54" s="731"/>
      <c r="O54" s="731"/>
      <c r="P54" s="731"/>
      <c r="Q54" s="731"/>
      <c r="R54" s="731"/>
      <c r="S54" s="731"/>
      <c r="T54" s="731"/>
      <c r="U54" s="731"/>
      <c r="V54" s="731"/>
      <c r="W54" s="731"/>
      <c r="X54" s="731"/>
      <c r="Y54" s="731"/>
      <c r="Z54" s="731"/>
      <c r="AA54" s="731"/>
      <c r="AB54" s="731"/>
      <c r="AC54" s="731"/>
      <c r="AD54" s="731"/>
      <c r="AE54" s="731"/>
      <c r="AF54" s="731"/>
      <c r="AG54" s="731"/>
      <c r="AH54" s="731"/>
      <c r="AI54" s="731"/>
      <c r="AJ54" s="731"/>
      <c r="AK54" s="731"/>
      <c r="AL54" s="731"/>
      <c r="AM54" s="731"/>
    </row>
    <row r="55" spans="1:40" ht="17.100000000000001" customHeight="1">
      <c r="A55" s="729"/>
      <c r="B55" s="729"/>
      <c r="C55" s="729"/>
      <c r="D55" s="729"/>
      <c r="E55" s="729"/>
      <c r="F55" s="730"/>
      <c r="G55" s="730"/>
      <c r="H55" s="730"/>
      <c r="I55" s="730"/>
      <c r="J55" s="730"/>
      <c r="K55" s="731"/>
      <c r="L55" s="731"/>
      <c r="M55" s="731"/>
      <c r="N55" s="731"/>
      <c r="O55" s="731"/>
      <c r="P55" s="731"/>
      <c r="Q55" s="731"/>
      <c r="R55" s="731"/>
      <c r="S55" s="731"/>
      <c r="T55" s="731"/>
      <c r="U55" s="731"/>
      <c r="V55" s="731"/>
      <c r="W55" s="731"/>
      <c r="X55" s="731"/>
      <c r="Y55" s="731"/>
      <c r="Z55" s="731"/>
      <c r="AA55" s="731"/>
      <c r="AB55" s="731"/>
      <c r="AC55" s="731"/>
      <c r="AD55" s="731"/>
      <c r="AE55" s="731"/>
      <c r="AF55" s="731"/>
      <c r="AG55" s="731"/>
      <c r="AH55" s="731"/>
      <c r="AI55" s="731"/>
      <c r="AJ55" s="731"/>
      <c r="AK55" s="731"/>
      <c r="AL55" s="731"/>
      <c r="AM55" s="731"/>
    </row>
    <row r="56" spans="1:40" ht="17.100000000000001" customHeight="1">
      <c r="A56" s="729"/>
      <c r="B56" s="729"/>
      <c r="C56" s="729"/>
      <c r="D56" s="729"/>
      <c r="E56" s="729"/>
      <c r="F56" s="730"/>
      <c r="G56" s="730"/>
      <c r="H56" s="730"/>
      <c r="I56" s="730"/>
      <c r="J56" s="730"/>
      <c r="K56" s="731"/>
      <c r="L56" s="731"/>
      <c r="M56" s="731"/>
      <c r="N56" s="731"/>
      <c r="O56" s="731"/>
      <c r="P56" s="731"/>
      <c r="Q56" s="731"/>
      <c r="R56" s="731"/>
      <c r="S56" s="731"/>
      <c r="T56" s="731"/>
      <c r="U56" s="731"/>
      <c r="V56" s="731"/>
      <c r="W56" s="731"/>
      <c r="X56" s="731"/>
      <c r="Y56" s="731"/>
      <c r="Z56" s="731"/>
      <c r="AA56" s="731"/>
      <c r="AB56" s="731"/>
      <c r="AC56" s="731"/>
      <c r="AD56" s="731"/>
      <c r="AE56" s="731"/>
      <c r="AF56" s="731"/>
      <c r="AG56" s="731"/>
      <c r="AH56" s="731"/>
      <c r="AI56" s="731"/>
      <c r="AJ56" s="731"/>
      <c r="AK56" s="731"/>
      <c r="AL56" s="731"/>
      <c r="AM56" s="731"/>
    </row>
    <row r="57" spans="1:40" ht="17.100000000000001" customHeight="1">
      <c r="A57" s="729"/>
      <c r="B57" s="729"/>
      <c r="C57" s="729"/>
      <c r="D57" s="729"/>
      <c r="E57" s="729"/>
      <c r="F57" s="730"/>
      <c r="G57" s="730"/>
      <c r="H57" s="730"/>
      <c r="I57" s="730"/>
      <c r="J57" s="730"/>
      <c r="K57" s="731"/>
      <c r="L57" s="731"/>
      <c r="M57" s="731"/>
      <c r="N57" s="731"/>
      <c r="O57" s="731"/>
      <c r="P57" s="731"/>
      <c r="Q57" s="731"/>
      <c r="R57" s="731"/>
      <c r="S57" s="731"/>
      <c r="T57" s="731"/>
      <c r="U57" s="731"/>
      <c r="V57" s="731"/>
      <c r="W57" s="731"/>
      <c r="X57" s="731"/>
      <c r="Y57" s="731"/>
      <c r="Z57" s="731"/>
      <c r="AA57" s="731"/>
      <c r="AB57" s="731"/>
      <c r="AC57" s="731"/>
      <c r="AD57" s="731"/>
      <c r="AE57" s="731"/>
      <c r="AF57" s="731"/>
      <c r="AG57" s="731"/>
      <c r="AH57" s="731"/>
      <c r="AI57" s="731"/>
      <c r="AJ57" s="731"/>
      <c r="AK57" s="731"/>
      <c r="AL57" s="731"/>
      <c r="AM57" s="731"/>
    </row>
    <row r="58" spans="1:40" ht="17.100000000000001" customHeight="1">
      <c r="A58" s="729"/>
      <c r="B58" s="729"/>
      <c r="C58" s="729"/>
      <c r="D58" s="729"/>
      <c r="E58" s="729"/>
      <c r="F58" s="730"/>
      <c r="G58" s="730"/>
      <c r="H58" s="730"/>
      <c r="I58" s="730"/>
      <c r="J58" s="730"/>
      <c r="K58" s="731"/>
      <c r="L58" s="731"/>
      <c r="M58" s="731"/>
      <c r="N58" s="731"/>
      <c r="O58" s="731"/>
      <c r="P58" s="731"/>
      <c r="Q58" s="731"/>
      <c r="R58" s="731"/>
      <c r="S58" s="731"/>
      <c r="T58" s="731"/>
      <c r="U58" s="731"/>
      <c r="V58" s="731"/>
      <c r="W58" s="731"/>
      <c r="X58" s="731"/>
      <c r="Y58" s="731"/>
      <c r="Z58" s="731"/>
      <c r="AA58" s="731"/>
      <c r="AB58" s="731"/>
      <c r="AC58" s="731"/>
      <c r="AD58" s="731"/>
      <c r="AE58" s="731"/>
      <c r="AF58" s="731"/>
      <c r="AG58" s="731"/>
      <c r="AH58" s="731"/>
      <c r="AI58" s="731"/>
      <c r="AJ58" s="731"/>
      <c r="AK58" s="731"/>
      <c r="AL58" s="731"/>
      <c r="AM58" s="731"/>
    </row>
    <row r="59" spans="1:40" ht="17.100000000000001" customHeight="1">
      <c r="A59" s="729"/>
      <c r="B59" s="729"/>
      <c r="C59" s="729"/>
      <c r="D59" s="729"/>
      <c r="E59" s="729"/>
      <c r="F59" s="730"/>
      <c r="G59" s="730"/>
      <c r="H59" s="730"/>
      <c r="I59" s="730"/>
      <c r="J59" s="730"/>
      <c r="K59" s="731"/>
      <c r="L59" s="731"/>
      <c r="M59" s="731"/>
      <c r="N59" s="731"/>
      <c r="O59" s="731"/>
      <c r="P59" s="731"/>
      <c r="Q59" s="731"/>
      <c r="R59" s="731"/>
      <c r="S59" s="731"/>
      <c r="T59" s="731"/>
      <c r="U59" s="731"/>
      <c r="V59" s="731"/>
      <c r="W59" s="731"/>
      <c r="X59" s="731"/>
      <c r="Y59" s="731"/>
      <c r="Z59" s="731"/>
      <c r="AA59" s="731"/>
      <c r="AB59" s="731"/>
      <c r="AC59" s="731"/>
      <c r="AD59" s="731"/>
      <c r="AE59" s="731"/>
      <c r="AF59" s="731"/>
      <c r="AG59" s="731"/>
      <c r="AH59" s="731"/>
      <c r="AI59" s="731"/>
      <c r="AJ59" s="731"/>
      <c r="AK59" s="731"/>
      <c r="AL59" s="731"/>
      <c r="AM59" s="731"/>
    </row>
    <row r="60" spans="1:40" ht="17.100000000000001" customHeight="1">
      <c r="A60" s="729"/>
      <c r="B60" s="729"/>
      <c r="C60" s="729"/>
      <c r="D60" s="729"/>
      <c r="E60" s="729"/>
      <c r="F60" s="730"/>
      <c r="G60" s="730"/>
      <c r="H60" s="730"/>
      <c r="I60" s="730"/>
      <c r="J60" s="730"/>
      <c r="K60" s="731"/>
      <c r="L60" s="731"/>
      <c r="M60" s="731"/>
      <c r="N60" s="731"/>
      <c r="O60" s="731"/>
      <c r="P60" s="731"/>
      <c r="Q60" s="731"/>
      <c r="R60" s="731"/>
      <c r="S60" s="731"/>
      <c r="T60" s="731"/>
      <c r="U60" s="731"/>
      <c r="V60" s="731"/>
      <c r="W60" s="731"/>
      <c r="X60" s="731"/>
      <c r="Y60" s="731"/>
      <c r="Z60" s="731"/>
      <c r="AA60" s="731"/>
      <c r="AB60" s="731"/>
      <c r="AC60" s="731"/>
      <c r="AD60" s="731"/>
      <c r="AE60" s="731"/>
      <c r="AF60" s="731"/>
      <c r="AG60" s="731"/>
      <c r="AH60" s="731"/>
      <c r="AI60" s="731"/>
      <c r="AJ60" s="731"/>
      <c r="AK60" s="731"/>
      <c r="AL60" s="731"/>
      <c r="AM60" s="731"/>
    </row>
    <row r="61" spans="1:40" ht="17.100000000000001" customHeight="1">
      <c r="A61" s="729"/>
      <c r="B61" s="729"/>
      <c r="C61" s="729"/>
      <c r="D61" s="729"/>
      <c r="E61" s="729"/>
      <c r="F61" s="730"/>
      <c r="G61" s="730"/>
      <c r="H61" s="730"/>
      <c r="I61" s="730"/>
      <c r="J61" s="730"/>
      <c r="K61" s="731"/>
      <c r="L61" s="731"/>
      <c r="M61" s="731"/>
      <c r="N61" s="731"/>
      <c r="O61" s="731"/>
      <c r="P61" s="731"/>
      <c r="Q61" s="731"/>
      <c r="R61" s="731"/>
      <c r="S61" s="731"/>
      <c r="T61" s="731"/>
      <c r="U61" s="731"/>
      <c r="V61" s="731"/>
      <c r="W61" s="731"/>
      <c r="X61" s="731"/>
      <c r="Y61" s="731"/>
      <c r="Z61" s="731"/>
      <c r="AA61" s="731"/>
      <c r="AB61" s="731"/>
      <c r="AC61" s="731"/>
      <c r="AD61" s="731"/>
      <c r="AE61" s="731"/>
      <c r="AF61" s="731"/>
      <c r="AG61" s="731"/>
      <c r="AH61" s="731"/>
      <c r="AI61" s="731"/>
      <c r="AJ61" s="731"/>
      <c r="AK61" s="731"/>
      <c r="AL61" s="731"/>
      <c r="AM61" s="731"/>
    </row>
    <row r="62" spans="1:40" ht="17.100000000000001" customHeight="1">
      <c r="A62" s="729"/>
      <c r="B62" s="729"/>
      <c r="C62" s="729"/>
      <c r="D62" s="729"/>
      <c r="E62" s="729"/>
      <c r="F62" s="730"/>
      <c r="G62" s="730"/>
      <c r="H62" s="730"/>
      <c r="I62" s="730"/>
      <c r="J62" s="730"/>
      <c r="K62" s="731"/>
      <c r="L62" s="731"/>
      <c r="M62" s="731"/>
      <c r="N62" s="731"/>
      <c r="O62" s="731"/>
      <c r="P62" s="731"/>
      <c r="Q62" s="731"/>
      <c r="R62" s="731"/>
      <c r="S62" s="731"/>
      <c r="T62" s="731"/>
      <c r="U62" s="731"/>
      <c r="V62" s="731"/>
      <c r="W62" s="731"/>
      <c r="X62" s="731"/>
      <c r="Y62" s="731"/>
      <c r="Z62" s="731"/>
      <c r="AA62" s="731"/>
      <c r="AB62" s="731"/>
      <c r="AC62" s="731"/>
      <c r="AD62" s="731"/>
      <c r="AE62" s="731"/>
      <c r="AF62" s="731"/>
      <c r="AG62" s="731"/>
      <c r="AH62" s="731"/>
      <c r="AI62" s="731"/>
      <c r="AJ62" s="731"/>
      <c r="AK62" s="731"/>
      <c r="AL62" s="731"/>
      <c r="AM62" s="731"/>
    </row>
    <row r="63" spans="1:40" ht="17.100000000000001" customHeight="1">
      <c r="A63" s="729"/>
      <c r="B63" s="729"/>
      <c r="C63" s="729"/>
      <c r="D63" s="729"/>
      <c r="E63" s="729"/>
      <c r="F63" s="730"/>
      <c r="G63" s="730"/>
      <c r="H63" s="730"/>
      <c r="I63" s="730"/>
      <c r="J63" s="730"/>
      <c r="K63" s="731"/>
      <c r="L63" s="731"/>
      <c r="M63" s="731"/>
      <c r="N63" s="731"/>
      <c r="O63" s="731"/>
      <c r="P63" s="731"/>
      <c r="Q63" s="731"/>
      <c r="R63" s="731"/>
      <c r="S63" s="731"/>
      <c r="T63" s="731"/>
      <c r="U63" s="731"/>
      <c r="V63" s="731"/>
      <c r="W63" s="731"/>
      <c r="X63" s="731"/>
      <c r="Y63" s="731"/>
      <c r="Z63" s="731"/>
      <c r="AA63" s="731"/>
      <c r="AB63" s="731"/>
      <c r="AC63" s="731"/>
      <c r="AD63" s="731"/>
      <c r="AE63" s="731"/>
      <c r="AF63" s="731"/>
      <c r="AG63" s="731"/>
      <c r="AH63" s="731"/>
      <c r="AI63" s="731"/>
      <c r="AJ63" s="731"/>
      <c r="AK63" s="731"/>
      <c r="AL63" s="731"/>
      <c r="AM63" s="731"/>
    </row>
    <row r="64" spans="1:40" ht="17.100000000000001" customHeight="1" thickBot="1">
      <c r="A64" s="732"/>
      <c r="B64" s="733"/>
      <c r="C64" s="733"/>
      <c r="D64" s="733"/>
      <c r="E64" s="734"/>
      <c r="F64" s="735"/>
      <c r="G64" s="736"/>
      <c r="H64" s="736"/>
      <c r="I64" s="736"/>
      <c r="J64" s="736"/>
      <c r="K64" s="770"/>
      <c r="L64" s="770"/>
      <c r="M64" s="770"/>
      <c r="N64" s="770"/>
      <c r="O64" s="770"/>
      <c r="P64" s="770"/>
      <c r="Q64" s="770"/>
      <c r="R64" s="770"/>
      <c r="S64" s="770"/>
      <c r="T64" s="770"/>
      <c r="U64" s="770"/>
      <c r="V64" s="770"/>
      <c r="W64" s="770"/>
      <c r="X64" s="770"/>
      <c r="Y64" s="770"/>
      <c r="Z64" s="770"/>
      <c r="AA64" s="770"/>
      <c r="AB64" s="770"/>
      <c r="AC64" s="770"/>
      <c r="AD64" s="770"/>
      <c r="AE64" s="770"/>
      <c r="AF64" s="770"/>
      <c r="AG64" s="770"/>
      <c r="AH64" s="770"/>
      <c r="AI64" s="770"/>
      <c r="AJ64" s="770"/>
      <c r="AK64" s="770"/>
      <c r="AL64" s="770"/>
      <c r="AM64" s="770"/>
      <c r="AN64" s="301"/>
    </row>
    <row r="65" spans="1:39" ht="22.5" customHeight="1" thickTop="1">
      <c r="A65" s="739" t="s">
        <v>337</v>
      </c>
      <c r="B65" s="740"/>
      <c r="C65" s="740"/>
      <c r="D65" s="740"/>
      <c r="E65" s="771"/>
      <c r="F65" s="772">
        <f>SUM(F53:J64)</f>
        <v>0</v>
      </c>
      <c r="G65" s="773"/>
      <c r="H65" s="773"/>
      <c r="I65" s="773"/>
      <c r="J65" s="773"/>
      <c r="K65" s="774"/>
      <c r="L65" s="774"/>
      <c r="M65" s="774"/>
      <c r="N65" s="774"/>
      <c r="O65" s="774"/>
      <c r="P65" s="774"/>
      <c r="Q65" s="774"/>
      <c r="R65" s="774"/>
      <c r="S65" s="774"/>
      <c r="T65" s="774"/>
      <c r="U65" s="774"/>
      <c r="V65" s="774"/>
      <c r="W65" s="774"/>
      <c r="X65" s="774"/>
      <c r="Y65" s="774"/>
      <c r="Z65" s="774"/>
      <c r="AA65" s="774"/>
      <c r="AB65" s="774"/>
      <c r="AC65" s="774"/>
      <c r="AD65" s="774"/>
      <c r="AE65" s="774"/>
      <c r="AF65" s="774"/>
      <c r="AG65" s="774"/>
      <c r="AH65" s="774"/>
      <c r="AI65" s="774"/>
      <c r="AJ65" s="774"/>
      <c r="AK65" s="774"/>
      <c r="AL65" s="774"/>
      <c r="AM65" s="774"/>
    </row>
    <row r="66" spans="1:39" ht="10.050000000000001" customHeight="1">
      <c r="A66" s="775"/>
      <c r="B66" s="775"/>
      <c r="C66" s="775"/>
      <c r="D66" s="775"/>
      <c r="E66" s="775"/>
      <c r="F66" s="775"/>
      <c r="G66" s="775"/>
      <c r="H66" s="775"/>
      <c r="I66" s="775"/>
      <c r="J66" s="775"/>
      <c r="K66" s="776"/>
      <c r="L66" s="776"/>
      <c r="M66" s="776"/>
      <c r="N66" s="776"/>
      <c r="O66" s="776"/>
      <c r="P66" s="776"/>
      <c r="Q66" s="776"/>
      <c r="R66" s="776"/>
      <c r="S66" s="776"/>
      <c r="T66" s="776"/>
      <c r="U66" s="776"/>
      <c r="V66" s="776"/>
      <c r="W66" s="776"/>
      <c r="X66" s="776"/>
      <c r="Y66" s="776"/>
      <c r="Z66" s="776"/>
      <c r="AA66" s="776"/>
      <c r="AB66" s="776"/>
      <c r="AC66" s="776"/>
      <c r="AD66" s="776"/>
      <c r="AE66" s="776"/>
      <c r="AF66" s="776"/>
      <c r="AG66" s="776"/>
      <c r="AH66" s="776"/>
      <c r="AI66" s="776"/>
      <c r="AJ66" s="776"/>
      <c r="AK66" s="301"/>
      <c r="AL66" s="301"/>
      <c r="AM66" s="301"/>
    </row>
    <row r="67" spans="1:39" ht="5.55" customHeight="1">
      <c r="A67" s="289"/>
      <c r="B67" s="290"/>
      <c r="C67" s="291"/>
      <c r="D67" s="291"/>
      <c r="E67" s="291"/>
      <c r="F67" s="291"/>
      <c r="G67" s="291"/>
      <c r="H67" s="291"/>
      <c r="I67" s="291"/>
      <c r="J67" s="291"/>
      <c r="K67" s="291"/>
      <c r="L67" s="291"/>
      <c r="M67" s="291"/>
      <c r="N67" s="291"/>
      <c r="O67" s="291"/>
      <c r="P67" s="291"/>
      <c r="Q67" s="291"/>
      <c r="R67" s="291"/>
      <c r="S67" s="291"/>
      <c r="T67" s="291"/>
      <c r="U67" s="291"/>
      <c r="V67" s="291"/>
      <c r="W67" s="291"/>
      <c r="X67" s="291"/>
      <c r="Y67" s="291"/>
      <c r="Z67" s="291"/>
      <c r="AA67" s="291"/>
      <c r="AB67" s="291"/>
      <c r="AC67" s="291"/>
      <c r="AD67" s="291"/>
      <c r="AE67" s="291"/>
      <c r="AF67" s="291"/>
      <c r="AG67" s="291"/>
      <c r="AH67" s="291"/>
      <c r="AI67" s="291"/>
      <c r="AJ67" s="291"/>
      <c r="AK67" s="292"/>
      <c r="AL67" s="292"/>
      <c r="AM67" s="777"/>
    </row>
    <row r="68" spans="1:39" s="779" customFormat="1" ht="11.25" customHeight="1">
      <c r="A68" s="293" t="s">
        <v>338</v>
      </c>
      <c r="B68" s="294"/>
      <c r="C68" s="294"/>
      <c r="D68" s="294"/>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4"/>
      <c r="AE68" s="294"/>
      <c r="AF68" s="294"/>
      <c r="AG68" s="294"/>
      <c r="AH68" s="294"/>
      <c r="AI68" s="294"/>
      <c r="AJ68" s="294"/>
      <c r="AK68" s="294"/>
      <c r="AL68" s="298"/>
      <c r="AM68" s="778"/>
    </row>
    <row r="69" spans="1:39" s="779" customFormat="1" ht="11.25" customHeight="1">
      <c r="A69" s="421" t="s">
        <v>339</v>
      </c>
      <c r="B69" s="420"/>
      <c r="C69" s="420"/>
      <c r="D69" s="420"/>
      <c r="E69" s="420"/>
      <c r="F69" s="420"/>
      <c r="G69" s="420"/>
      <c r="H69" s="420"/>
      <c r="I69" s="420"/>
      <c r="J69" s="420"/>
      <c r="K69" s="420"/>
      <c r="L69" s="420"/>
      <c r="M69" s="420"/>
      <c r="N69" s="420"/>
      <c r="O69" s="420"/>
      <c r="P69" s="420"/>
      <c r="Q69" s="420"/>
      <c r="R69" s="420"/>
      <c r="S69" s="420"/>
      <c r="T69" s="420"/>
      <c r="U69" s="420"/>
      <c r="V69" s="420"/>
      <c r="W69" s="420"/>
      <c r="X69" s="420"/>
      <c r="Y69" s="420"/>
      <c r="Z69" s="420"/>
      <c r="AA69" s="420"/>
      <c r="AB69" s="420"/>
      <c r="AC69" s="420"/>
      <c r="AD69" s="420"/>
      <c r="AE69" s="420"/>
      <c r="AF69" s="420"/>
      <c r="AG69" s="420"/>
      <c r="AH69" s="420"/>
      <c r="AI69" s="420"/>
      <c r="AJ69" s="420"/>
      <c r="AK69" s="420"/>
      <c r="AL69" s="780"/>
      <c r="AM69" s="781"/>
    </row>
    <row r="70" spans="1:39" s="779" customFormat="1" ht="11.25" customHeight="1">
      <c r="A70" s="293" t="s">
        <v>340</v>
      </c>
      <c r="B70" s="294"/>
      <c r="C70" s="294"/>
      <c r="D70" s="294"/>
      <c r="E70" s="294"/>
      <c r="F70" s="294"/>
      <c r="G70" s="294"/>
      <c r="H70" s="294"/>
      <c r="I70" s="294"/>
      <c r="J70" s="294"/>
      <c r="K70" s="294"/>
      <c r="L70" s="294"/>
      <c r="M70" s="294"/>
      <c r="N70" s="294"/>
      <c r="O70" s="294"/>
      <c r="P70" s="294"/>
      <c r="Q70" s="294"/>
      <c r="R70" s="294"/>
      <c r="S70" s="294"/>
      <c r="T70" s="294"/>
      <c r="U70" s="294"/>
      <c r="V70" s="294"/>
      <c r="W70" s="294"/>
      <c r="X70" s="294"/>
      <c r="Y70" s="294"/>
      <c r="Z70" s="294"/>
      <c r="AA70" s="294"/>
      <c r="AB70" s="294"/>
      <c r="AC70" s="294"/>
      <c r="AD70" s="294"/>
      <c r="AE70" s="294"/>
      <c r="AF70" s="294"/>
      <c r="AG70" s="294"/>
      <c r="AH70" s="294"/>
      <c r="AI70" s="294"/>
      <c r="AJ70" s="294"/>
      <c r="AK70" s="294"/>
      <c r="AL70" s="782"/>
      <c r="AM70" s="783"/>
    </row>
    <row r="71" spans="1:39" s="779" customFormat="1" ht="11.25" customHeight="1">
      <c r="A71" s="293" t="s">
        <v>341</v>
      </c>
      <c r="B71" s="294"/>
      <c r="C71" s="294"/>
      <c r="D71" s="294"/>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4"/>
      <c r="AC71" s="294"/>
      <c r="AD71" s="294"/>
      <c r="AE71" s="294"/>
      <c r="AF71" s="294"/>
      <c r="AG71" s="294"/>
      <c r="AH71" s="294"/>
      <c r="AI71" s="294"/>
      <c r="AJ71" s="294"/>
      <c r="AK71" s="295"/>
      <c r="AL71" s="298"/>
      <c r="AM71" s="778"/>
    </row>
    <row r="72" spans="1:39" s="779" customFormat="1" ht="4.5" customHeight="1">
      <c r="A72" s="293"/>
      <c r="B72" s="294"/>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5"/>
      <c r="AL72" s="298"/>
      <c r="AM72" s="778"/>
    </row>
    <row r="73" spans="1:39" s="779" customFormat="1" ht="11.25" customHeight="1">
      <c r="A73" s="557" t="s">
        <v>342</v>
      </c>
      <c r="B73" s="558"/>
      <c r="C73" s="558"/>
      <c r="D73" s="558"/>
      <c r="E73" s="558"/>
      <c r="F73" s="558"/>
      <c r="G73" s="558"/>
      <c r="H73" s="558"/>
      <c r="I73" s="558"/>
      <c r="J73" s="558"/>
      <c r="K73" s="558"/>
      <c r="L73" s="558"/>
      <c r="M73" s="558"/>
      <c r="N73" s="558"/>
      <c r="O73" s="558"/>
      <c r="P73" s="558"/>
      <c r="Q73" s="558"/>
      <c r="R73" s="558"/>
      <c r="S73" s="558"/>
      <c r="T73" s="558"/>
      <c r="U73" s="558"/>
      <c r="V73" s="558"/>
      <c r="W73" s="558"/>
      <c r="X73" s="558"/>
      <c r="Y73" s="558"/>
      <c r="Z73" s="558"/>
      <c r="AA73" s="558"/>
      <c r="AB73" s="558"/>
      <c r="AC73" s="558"/>
      <c r="AD73" s="558"/>
      <c r="AE73" s="558"/>
      <c r="AF73" s="558"/>
      <c r="AG73" s="558"/>
      <c r="AH73" s="558"/>
      <c r="AI73" s="558"/>
      <c r="AJ73" s="558"/>
      <c r="AK73" s="558"/>
      <c r="AL73" s="298"/>
      <c r="AM73" s="778"/>
    </row>
    <row r="74" spans="1:39" s="779" customFormat="1" ht="11.25" customHeight="1">
      <c r="A74" s="421" t="s">
        <v>343</v>
      </c>
      <c r="B74" s="420"/>
      <c r="C74" s="420"/>
      <c r="D74" s="420"/>
      <c r="E74" s="420"/>
      <c r="F74" s="420"/>
      <c r="G74" s="420"/>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420"/>
      <c r="AL74" s="298"/>
      <c r="AM74" s="778"/>
    </row>
    <row r="75" spans="1:39" s="779" customFormat="1" ht="11.25" customHeight="1">
      <c r="A75" s="421" t="s">
        <v>344</v>
      </c>
      <c r="B75" s="296"/>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6"/>
      <c r="AI75" s="296"/>
      <c r="AJ75" s="296"/>
      <c r="AK75" s="295"/>
      <c r="AL75" s="298"/>
      <c r="AM75" s="778"/>
    </row>
    <row r="76" spans="1:39" s="779" customFormat="1" ht="11.25" customHeight="1">
      <c r="A76" s="421" t="s">
        <v>345</v>
      </c>
      <c r="B76" s="296"/>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c r="AH76" s="296"/>
      <c r="AI76" s="296"/>
      <c r="AJ76" s="296"/>
      <c r="AK76" s="295"/>
      <c r="AL76" s="298"/>
      <c r="AM76" s="778"/>
    </row>
    <row r="77" spans="1:39" s="779" customFormat="1" ht="4.5" customHeight="1">
      <c r="A77" s="421"/>
      <c r="B77" s="296"/>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6"/>
      <c r="AI77" s="296"/>
      <c r="AJ77" s="296"/>
      <c r="AK77" s="295"/>
      <c r="AL77" s="298"/>
      <c r="AM77" s="778"/>
    </row>
    <row r="78" spans="1:39" s="779" customFormat="1" ht="11.25" customHeight="1">
      <c r="A78" s="559" t="s">
        <v>346</v>
      </c>
      <c r="B78" s="558"/>
      <c r="C78" s="558"/>
      <c r="D78" s="558"/>
      <c r="E78" s="558"/>
      <c r="F78" s="558"/>
      <c r="G78" s="558"/>
      <c r="H78" s="558"/>
      <c r="I78" s="558"/>
      <c r="J78" s="558"/>
      <c r="K78" s="558"/>
      <c r="L78" s="558"/>
      <c r="M78" s="558"/>
      <c r="N78" s="558"/>
      <c r="O78" s="558"/>
      <c r="P78" s="558"/>
      <c r="Q78" s="558"/>
      <c r="R78" s="558"/>
      <c r="S78" s="558"/>
      <c r="T78" s="558"/>
      <c r="U78" s="558"/>
      <c r="V78" s="558"/>
      <c r="W78" s="558"/>
      <c r="X78" s="558"/>
      <c r="Y78" s="558"/>
      <c r="Z78" s="558"/>
      <c r="AA78" s="558"/>
      <c r="AB78" s="558"/>
      <c r="AC78" s="558"/>
      <c r="AD78" s="558"/>
      <c r="AE78" s="558"/>
      <c r="AF78" s="558"/>
      <c r="AG78" s="558"/>
      <c r="AH78" s="558"/>
      <c r="AI78" s="558"/>
      <c r="AJ78" s="558"/>
      <c r="AK78" s="558"/>
      <c r="AL78" s="298"/>
      <c r="AM78" s="778"/>
    </row>
    <row r="79" spans="1:39" s="779" customFormat="1" ht="11.25" customHeight="1">
      <c r="A79" s="421" t="s">
        <v>347</v>
      </c>
      <c r="B79" s="420"/>
      <c r="C79" s="420"/>
      <c r="D79" s="420"/>
      <c r="E79" s="420"/>
      <c r="F79" s="420"/>
      <c r="G79" s="420"/>
      <c r="H79" s="420"/>
      <c r="I79" s="420"/>
      <c r="J79" s="420"/>
      <c r="K79" s="420"/>
      <c r="L79" s="420"/>
      <c r="M79" s="420"/>
      <c r="N79" s="420"/>
      <c r="O79" s="420"/>
      <c r="P79" s="420"/>
      <c r="Q79" s="420"/>
      <c r="R79" s="420"/>
      <c r="S79" s="420"/>
      <c r="T79" s="420"/>
      <c r="U79" s="420"/>
      <c r="V79" s="420"/>
      <c r="W79" s="420"/>
      <c r="X79" s="420"/>
      <c r="Y79" s="420"/>
      <c r="Z79" s="420"/>
      <c r="AA79" s="420"/>
      <c r="AB79" s="420"/>
      <c r="AC79" s="420"/>
      <c r="AD79" s="420"/>
      <c r="AE79" s="420"/>
      <c r="AF79" s="420"/>
      <c r="AG79" s="420"/>
      <c r="AH79" s="420"/>
      <c r="AI79" s="420"/>
      <c r="AJ79" s="420"/>
      <c r="AK79" s="420"/>
      <c r="AL79" s="298"/>
      <c r="AM79" s="778"/>
    </row>
    <row r="80" spans="1:39" s="779" customFormat="1" ht="11.25" customHeight="1">
      <c r="A80" s="421" t="s">
        <v>348</v>
      </c>
      <c r="B80" s="420"/>
      <c r="C80" s="420"/>
      <c r="D80" s="420"/>
      <c r="E80" s="420"/>
      <c r="F80" s="420"/>
      <c r="G80" s="420"/>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420"/>
      <c r="AL80" s="298"/>
      <c r="AM80" s="778"/>
    </row>
    <row r="81" spans="1:39" s="779" customFormat="1" ht="3" customHeight="1">
      <c r="A81" s="421"/>
      <c r="B81" s="420"/>
      <c r="C81" s="420"/>
      <c r="D81" s="420"/>
      <c r="E81" s="420"/>
      <c r="F81" s="420"/>
      <c r="G81" s="420"/>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420"/>
      <c r="AL81" s="298"/>
      <c r="AM81" s="778"/>
    </row>
    <row r="82" spans="1:39" s="779" customFormat="1" ht="11.25" customHeight="1">
      <c r="A82" s="557" t="s">
        <v>349</v>
      </c>
      <c r="B82" s="558"/>
      <c r="C82" s="558"/>
      <c r="D82" s="558"/>
      <c r="E82" s="558"/>
      <c r="F82" s="558"/>
      <c r="G82" s="558"/>
      <c r="H82" s="558"/>
      <c r="I82" s="558"/>
      <c r="J82" s="558"/>
      <c r="K82" s="558"/>
      <c r="L82" s="558"/>
      <c r="M82" s="558"/>
      <c r="N82" s="558"/>
      <c r="O82" s="558"/>
      <c r="P82" s="558"/>
      <c r="Q82" s="558"/>
      <c r="R82" s="558"/>
      <c r="S82" s="558"/>
      <c r="T82" s="558"/>
      <c r="U82" s="558"/>
      <c r="V82" s="558"/>
      <c r="W82" s="558"/>
      <c r="X82" s="558"/>
      <c r="Y82" s="558"/>
      <c r="Z82" s="558"/>
      <c r="AA82" s="558"/>
      <c r="AB82" s="558"/>
      <c r="AC82" s="558"/>
      <c r="AD82" s="558"/>
      <c r="AE82" s="558"/>
      <c r="AF82" s="558"/>
      <c r="AG82" s="558"/>
      <c r="AH82" s="558"/>
      <c r="AI82" s="558"/>
      <c r="AJ82" s="558"/>
      <c r="AK82" s="558"/>
      <c r="AL82" s="298"/>
      <c r="AM82" s="778"/>
    </row>
    <row r="83" spans="1:39" s="779" customFormat="1" ht="11.25" customHeight="1">
      <c r="A83" s="421" t="s">
        <v>350</v>
      </c>
      <c r="B83" s="297"/>
      <c r="C83" s="297"/>
      <c r="D83" s="297"/>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8"/>
      <c r="AL83" s="298"/>
      <c r="AM83" s="778"/>
    </row>
    <row r="84" spans="1:39" s="779" customFormat="1" ht="11.25" customHeight="1">
      <c r="A84" s="421" t="s">
        <v>351</v>
      </c>
      <c r="B84" s="297"/>
      <c r="C84" s="297"/>
      <c r="D84" s="297"/>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8"/>
      <c r="AL84" s="298"/>
      <c r="AM84" s="778"/>
    </row>
    <row r="85" spans="1:39" s="779" customFormat="1" ht="3" customHeight="1">
      <c r="A85" s="421"/>
      <c r="B85" s="297"/>
      <c r="C85" s="297"/>
      <c r="D85" s="297"/>
      <c r="E85" s="297"/>
      <c r="F85" s="297"/>
      <c r="G85" s="297"/>
      <c r="H85" s="297"/>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8"/>
      <c r="AL85" s="298"/>
      <c r="AM85" s="778"/>
    </row>
    <row r="86" spans="1:39" s="779" customFormat="1" ht="11.25" customHeight="1">
      <c r="A86" s="421" t="s">
        <v>352</v>
      </c>
      <c r="B86" s="297"/>
      <c r="C86" s="297"/>
      <c r="D86" s="297"/>
      <c r="E86" s="297"/>
      <c r="F86" s="297"/>
      <c r="G86" s="297"/>
      <c r="H86" s="297"/>
      <c r="I86" s="297"/>
      <c r="J86" s="297"/>
      <c r="K86" s="297"/>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8"/>
      <c r="AL86" s="298"/>
      <c r="AM86" s="778"/>
    </row>
    <row r="87" spans="1:39">
      <c r="A87" s="299" t="s">
        <v>353</v>
      </c>
      <c r="B87" s="300"/>
      <c r="C87" s="301"/>
      <c r="D87" s="301"/>
      <c r="E87" s="301"/>
      <c r="F87" s="301"/>
      <c r="G87" s="301"/>
      <c r="H87" s="301"/>
      <c r="I87" s="301"/>
      <c r="J87" s="301"/>
      <c r="K87" s="301"/>
      <c r="L87" s="301"/>
      <c r="M87" s="301"/>
      <c r="N87" s="301"/>
      <c r="O87" s="301"/>
      <c r="P87" s="301"/>
      <c r="Q87" s="301"/>
      <c r="R87" s="301"/>
      <c r="S87" s="301"/>
      <c r="T87" s="301"/>
      <c r="U87" s="301"/>
      <c r="V87" s="301"/>
      <c r="W87" s="301"/>
      <c r="X87" s="301"/>
      <c r="Y87" s="301"/>
      <c r="Z87" s="301"/>
      <c r="AA87" s="301"/>
      <c r="AB87" s="301"/>
      <c r="AC87" s="301"/>
      <c r="AD87" s="301"/>
      <c r="AE87" s="301"/>
      <c r="AF87" s="301"/>
      <c r="AG87" s="301"/>
      <c r="AH87" s="301"/>
      <c r="AI87" s="301"/>
      <c r="AJ87" s="301"/>
      <c r="AK87" s="301"/>
      <c r="AL87" s="301"/>
      <c r="AM87" s="784"/>
    </row>
    <row r="88" spans="1:39" ht="15" customHeight="1">
      <c r="A88" s="302" t="s">
        <v>354</v>
      </c>
      <c r="B88" s="303"/>
      <c r="C88" s="303"/>
      <c r="D88" s="303"/>
      <c r="E88" s="303"/>
      <c r="F88" s="303"/>
      <c r="G88" s="303"/>
      <c r="H88" s="303"/>
      <c r="I88" s="303"/>
      <c r="J88" s="303"/>
      <c r="K88" s="303"/>
      <c r="L88" s="303"/>
      <c r="M88" s="303"/>
      <c r="N88" s="303"/>
      <c r="O88" s="303"/>
      <c r="P88" s="303"/>
      <c r="Q88" s="303"/>
      <c r="R88" s="303"/>
      <c r="S88" s="303"/>
      <c r="T88" s="303"/>
      <c r="U88" s="303"/>
      <c r="V88" s="303"/>
      <c r="W88" s="303"/>
      <c r="X88" s="303"/>
      <c r="Y88" s="303"/>
      <c r="Z88" s="303"/>
      <c r="AA88" s="303"/>
      <c r="AB88" s="303"/>
      <c r="AC88" s="303"/>
      <c r="AD88" s="303"/>
      <c r="AE88" s="303"/>
      <c r="AF88" s="303"/>
      <c r="AG88" s="303"/>
      <c r="AH88" s="303"/>
      <c r="AI88" s="303"/>
      <c r="AJ88" s="303"/>
      <c r="AK88" s="303"/>
      <c r="AL88" s="303"/>
      <c r="AM88" s="785"/>
    </row>
    <row r="93" spans="1:39" s="786" customFormat="1" ht="5.4">
      <c r="B93" s="786" t="s">
        <v>355</v>
      </c>
      <c r="C93" s="786" t="s">
        <v>356</v>
      </c>
      <c r="D93" s="786" t="s">
        <v>357</v>
      </c>
      <c r="E93" s="786" t="s">
        <v>358</v>
      </c>
    </row>
    <row r="94" spans="1:39" s="786" customFormat="1" ht="5.4">
      <c r="A94" s="786" t="s">
        <v>359</v>
      </c>
      <c r="B94" s="787">
        <v>537</v>
      </c>
      <c r="C94" s="787">
        <v>268</v>
      </c>
      <c r="D94" s="787">
        <v>537</v>
      </c>
      <c r="E94" s="787">
        <v>268</v>
      </c>
      <c r="F94" s="786" t="s">
        <v>360</v>
      </c>
      <c r="G94" s="787"/>
    </row>
    <row r="95" spans="1:39" s="786" customFormat="1" ht="5.4">
      <c r="A95" s="786" t="s">
        <v>361</v>
      </c>
      <c r="B95" s="787">
        <v>684</v>
      </c>
      <c r="C95" s="787">
        <v>342</v>
      </c>
      <c r="D95" s="787">
        <v>684</v>
      </c>
      <c r="E95" s="787">
        <v>342</v>
      </c>
      <c r="F95" s="786" t="s">
        <v>360</v>
      </c>
      <c r="G95" s="787"/>
    </row>
    <row r="96" spans="1:39" s="786" customFormat="1" ht="5.4">
      <c r="A96" s="786" t="s">
        <v>362</v>
      </c>
      <c r="B96" s="787">
        <v>889</v>
      </c>
      <c r="C96" s="787">
        <v>445</v>
      </c>
      <c r="D96" s="787">
        <v>889</v>
      </c>
      <c r="E96" s="787">
        <v>445</v>
      </c>
      <c r="F96" s="786" t="s">
        <v>360</v>
      </c>
      <c r="G96" s="787"/>
    </row>
    <row r="97" spans="1:7" s="786" customFormat="1" ht="5.4">
      <c r="A97" s="786" t="s">
        <v>363</v>
      </c>
      <c r="B97" s="787">
        <v>231</v>
      </c>
      <c r="C97" s="787">
        <v>115</v>
      </c>
      <c r="D97" s="787">
        <v>231</v>
      </c>
      <c r="E97" s="787">
        <v>115</v>
      </c>
      <c r="F97" s="786" t="s">
        <v>360</v>
      </c>
      <c r="G97" s="787"/>
    </row>
    <row r="98" spans="1:7" s="786" customFormat="1" ht="5.4">
      <c r="A98" s="786" t="s">
        <v>247</v>
      </c>
      <c r="B98" s="787">
        <v>226</v>
      </c>
      <c r="C98" s="787">
        <v>113</v>
      </c>
      <c r="D98" s="787">
        <v>226</v>
      </c>
      <c r="E98" s="787">
        <v>113</v>
      </c>
      <c r="F98" s="786" t="s">
        <v>360</v>
      </c>
      <c r="G98" s="787"/>
    </row>
    <row r="99" spans="1:7" s="786" customFormat="1" ht="5.4">
      <c r="A99" s="786" t="s">
        <v>364</v>
      </c>
      <c r="B99" s="787">
        <v>564</v>
      </c>
      <c r="C99" s="787">
        <v>282</v>
      </c>
      <c r="D99" s="787">
        <v>564</v>
      </c>
      <c r="E99" s="787">
        <v>282</v>
      </c>
      <c r="F99" s="786" t="s">
        <v>360</v>
      </c>
      <c r="G99" s="787"/>
    </row>
    <row r="100" spans="1:7" s="786" customFormat="1" ht="5.4">
      <c r="A100" s="786" t="s">
        <v>365</v>
      </c>
      <c r="B100" s="787">
        <v>710</v>
      </c>
      <c r="C100" s="787">
        <v>355</v>
      </c>
      <c r="D100" s="787">
        <v>710</v>
      </c>
      <c r="E100" s="787">
        <v>355</v>
      </c>
      <c r="F100" s="786" t="s">
        <v>360</v>
      </c>
      <c r="G100" s="787"/>
    </row>
    <row r="101" spans="1:7" s="786" customFormat="1" ht="5.4">
      <c r="A101" s="786" t="s">
        <v>366</v>
      </c>
      <c r="B101" s="787">
        <v>1133</v>
      </c>
      <c r="C101" s="787">
        <v>567</v>
      </c>
      <c r="D101" s="787">
        <v>1133</v>
      </c>
      <c r="E101" s="787">
        <v>567</v>
      </c>
      <c r="F101" s="786" t="s">
        <v>360</v>
      </c>
      <c r="G101" s="787"/>
    </row>
    <row r="102" spans="1:7" s="786" customFormat="1" ht="5.4">
      <c r="A102" s="786" t="s">
        <v>367</v>
      </c>
      <c r="B102" s="787">
        <f t="shared" ref="B102:C103" si="0">D102*$AG$5</f>
        <v>0</v>
      </c>
      <c r="C102" s="787">
        <f t="shared" si="0"/>
        <v>0</v>
      </c>
      <c r="D102" s="787">
        <v>27</v>
      </c>
      <c r="E102" s="787">
        <v>13</v>
      </c>
      <c r="F102" s="786" t="s">
        <v>368</v>
      </c>
      <c r="G102" s="787"/>
    </row>
    <row r="103" spans="1:7" s="786" customFormat="1" ht="5.4">
      <c r="A103" s="786" t="s">
        <v>369</v>
      </c>
      <c r="B103" s="787">
        <f t="shared" si="0"/>
        <v>0</v>
      </c>
      <c r="C103" s="787">
        <f t="shared" si="0"/>
        <v>0</v>
      </c>
      <c r="D103" s="787">
        <v>27</v>
      </c>
      <c r="E103" s="787">
        <v>13</v>
      </c>
      <c r="F103" s="786" t="s">
        <v>368</v>
      </c>
      <c r="G103" s="787"/>
    </row>
    <row r="104" spans="1:7" s="786" customFormat="1" ht="5.4">
      <c r="A104" s="786" t="s">
        <v>255</v>
      </c>
      <c r="B104" s="787">
        <v>320</v>
      </c>
      <c r="C104" s="787">
        <v>160</v>
      </c>
      <c r="D104" s="787">
        <v>320</v>
      </c>
      <c r="E104" s="787">
        <v>160</v>
      </c>
      <c r="F104" s="786" t="s">
        <v>360</v>
      </c>
      <c r="G104" s="787"/>
    </row>
    <row r="105" spans="1:7" s="786" customFormat="1" ht="5.4">
      <c r="A105" s="786" t="s">
        <v>256</v>
      </c>
      <c r="B105" s="787">
        <v>339</v>
      </c>
      <c r="C105" s="787">
        <v>169</v>
      </c>
      <c r="D105" s="787">
        <v>339</v>
      </c>
      <c r="E105" s="787">
        <v>169</v>
      </c>
      <c r="F105" s="786" t="s">
        <v>360</v>
      </c>
      <c r="G105" s="787"/>
    </row>
    <row r="106" spans="1:7" s="786" customFormat="1" ht="5.4">
      <c r="A106" s="786" t="s">
        <v>257</v>
      </c>
      <c r="B106" s="787">
        <v>311</v>
      </c>
      <c r="C106" s="787">
        <v>156</v>
      </c>
      <c r="D106" s="787">
        <v>311</v>
      </c>
      <c r="E106" s="787">
        <v>156</v>
      </c>
      <c r="F106" s="786" t="s">
        <v>360</v>
      </c>
      <c r="G106" s="787"/>
    </row>
    <row r="107" spans="1:7" s="786" customFormat="1" ht="5.4">
      <c r="A107" s="786" t="s">
        <v>258</v>
      </c>
      <c r="B107" s="787">
        <v>137</v>
      </c>
      <c r="C107" s="787">
        <v>68</v>
      </c>
      <c r="D107" s="787">
        <v>137</v>
      </c>
      <c r="E107" s="787">
        <v>68</v>
      </c>
      <c r="F107" s="786" t="s">
        <v>360</v>
      </c>
      <c r="G107" s="787"/>
    </row>
    <row r="108" spans="1:7" s="786" customFormat="1" ht="5.4">
      <c r="A108" s="786" t="s">
        <v>259</v>
      </c>
      <c r="B108" s="787">
        <v>508</v>
      </c>
      <c r="C108" s="787">
        <v>254</v>
      </c>
      <c r="D108" s="787">
        <v>508</v>
      </c>
      <c r="E108" s="787">
        <v>254</v>
      </c>
      <c r="F108" s="786" t="s">
        <v>360</v>
      </c>
      <c r="G108" s="787"/>
    </row>
    <row r="109" spans="1:7" s="786" customFormat="1" ht="5.4">
      <c r="A109" s="786" t="s">
        <v>260</v>
      </c>
      <c r="B109" s="787">
        <v>204</v>
      </c>
      <c r="C109" s="787">
        <v>102</v>
      </c>
      <c r="D109" s="787">
        <v>204</v>
      </c>
      <c r="E109" s="787">
        <v>102</v>
      </c>
      <c r="F109" s="786" t="s">
        <v>360</v>
      </c>
      <c r="G109" s="787"/>
    </row>
    <row r="110" spans="1:7" s="786" customFormat="1" ht="5.4">
      <c r="A110" s="786" t="s">
        <v>261</v>
      </c>
      <c r="B110" s="787">
        <v>148</v>
      </c>
      <c r="C110" s="787">
        <v>74</v>
      </c>
      <c r="D110" s="787">
        <v>148</v>
      </c>
      <c r="E110" s="787">
        <v>74</v>
      </c>
      <c r="F110" s="786" t="s">
        <v>360</v>
      </c>
      <c r="G110" s="787"/>
    </row>
    <row r="111" spans="1:7" s="786" customFormat="1" ht="5.4">
      <c r="A111" s="786" t="s">
        <v>262</v>
      </c>
      <c r="B111" s="787"/>
      <c r="C111" s="787">
        <v>282</v>
      </c>
      <c r="D111" s="787"/>
      <c r="E111" s="787">
        <v>282</v>
      </c>
      <c r="F111" s="786" t="s">
        <v>360</v>
      </c>
      <c r="G111" s="787"/>
    </row>
    <row r="112" spans="1:7" s="786" customFormat="1" ht="5.4">
      <c r="A112" s="786" t="s">
        <v>370</v>
      </c>
      <c r="B112" s="787">
        <v>33</v>
      </c>
      <c r="C112" s="787">
        <v>16</v>
      </c>
      <c r="D112" s="787">
        <v>33</v>
      </c>
      <c r="E112" s="787">
        <v>16</v>
      </c>
      <c r="F112" s="786" t="s">
        <v>360</v>
      </c>
      <c r="G112" s="787"/>
    </row>
    <row r="113" spans="1:7" s="786" customFormat="1" ht="5.4">
      <c r="A113" s="786" t="s">
        <v>267</v>
      </c>
      <c r="B113" s="787">
        <v>475</v>
      </c>
      <c r="C113" s="787">
        <v>237</v>
      </c>
      <c r="D113" s="787">
        <v>475</v>
      </c>
      <c r="E113" s="787">
        <v>237</v>
      </c>
      <c r="F113" s="786" t="s">
        <v>360</v>
      </c>
      <c r="G113" s="787"/>
    </row>
    <row r="114" spans="1:7" s="786" customFormat="1" ht="5.4">
      <c r="A114" s="786" t="s">
        <v>268</v>
      </c>
      <c r="B114" s="787">
        <v>638</v>
      </c>
      <c r="C114" s="787">
        <v>319</v>
      </c>
      <c r="D114" s="787">
        <v>638</v>
      </c>
      <c r="E114" s="787">
        <v>319</v>
      </c>
      <c r="F114" s="786" t="s">
        <v>360</v>
      </c>
      <c r="G114" s="787"/>
    </row>
    <row r="115" spans="1:7" s="786" customFormat="1" ht="5.4">
      <c r="A115" s="786" t="s">
        <v>270</v>
      </c>
      <c r="B115" s="787">
        <f>D115*$AG$5</f>
        <v>0</v>
      </c>
      <c r="C115" s="787">
        <f>E115*$AG$5</f>
        <v>0</v>
      </c>
      <c r="D115" s="787">
        <v>38</v>
      </c>
      <c r="E115" s="787">
        <v>19</v>
      </c>
      <c r="F115" s="786" t="s">
        <v>368</v>
      </c>
      <c r="G115" s="787"/>
    </row>
    <row r="116" spans="1:7" s="786" customFormat="1" ht="5.4">
      <c r="A116" s="786" t="s">
        <v>271</v>
      </c>
      <c r="B116" s="787">
        <f>D116*$AG$5</f>
        <v>0</v>
      </c>
      <c r="C116" s="787">
        <f t="shared" ref="C116:C128" si="1">E116*$AG$5</f>
        <v>0</v>
      </c>
      <c r="D116" s="787">
        <v>40</v>
      </c>
      <c r="E116" s="787">
        <v>20</v>
      </c>
      <c r="F116" s="786" t="s">
        <v>368</v>
      </c>
      <c r="G116" s="787"/>
    </row>
    <row r="117" spans="1:7" s="786" customFormat="1" ht="5.4">
      <c r="A117" s="786" t="s">
        <v>272</v>
      </c>
      <c r="B117" s="787">
        <f t="shared" ref="B117:B128" si="2">D117*$AG$5</f>
        <v>0</v>
      </c>
      <c r="C117" s="787">
        <f t="shared" si="1"/>
        <v>0</v>
      </c>
      <c r="D117" s="787">
        <v>38</v>
      </c>
      <c r="E117" s="787">
        <v>19</v>
      </c>
      <c r="F117" s="786" t="s">
        <v>368</v>
      </c>
      <c r="G117" s="787"/>
    </row>
    <row r="118" spans="1:7" s="786" customFormat="1" ht="5.4">
      <c r="A118" s="786" t="s">
        <v>273</v>
      </c>
      <c r="B118" s="787">
        <f t="shared" si="2"/>
        <v>0</v>
      </c>
      <c r="C118" s="787">
        <f t="shared" si="1"/>
        <v>0</v>
      </c>
      <c r="D118" s="787">
        <v>48</v>
      </c>
      <c r="E118" s="787">
        <v>24</v>
      </c>
      <c r="F118" s="786" t="s">
        <v>368</v>
      </c>
      <c r="G118" s="787"/>
    </row>
    <row r="119" spans="1:7" s="786" customFormat="1" ht="5.4">
      <c r="A119" s="786" t="s">
        <v>274</v>
      </c>
      <c r="B119" s="787">
        <f t="shared" si="2"/>
        <v>0</v>
      </c>
      <c r="C119" s="787">
        <f t="shared" si="1"/>
        <v>0</v>
      </c>
      <c r="D119" s="787">
        <v>43</v>
      </c>
      <c r="E119" s="787">
        <v>21</v>
      </c>
      <c r="F119" s="786" t="s">
        <v>368</v>
      </c>
      <c r="G119" s="787"/>
    </row>
    <row r="120" spans="1:7" s="786" customFormat="1" ht="5.4">
      <c r="A120" s="786" t="s">
        <v>275</v>
      </c>
      <c r="B120" s="787">
        <f t="shared" si="2"/>
        <v>0</v>
      </c>
      <c r="C120" s="787">
        <f t="shared" si="1"/>
        <v>0</v>
      </c>
      <c r="D120" s="787">
        <v>36</v>
      </c>
      <c r="E120" s="787">
        <v>18</v>
      </c>
      <c r="F120" s="786" t="s">
        <v>368</v>
      </c>
      <c r="G120" s="787"/>
    </row>
    <row r="121" spans="1:7" s="786" customFormat="1" ht="5.4">
      <c r="A121" s="786" t="s">
        <v>371</v>
      </c>
      <c r="B121" s="787">
        <f t="shared" si="2"/>
        <v>0</v>
      </c>
      <c r="C121" s="787">
        <f t="shared" si="1"/>
        <v>0</v>
      </c>
      <c r="D121" s="787">
        <v>37</v>
      </c>
      <c r="E121" s="787">
        <v>19</v>
      </c>
      <c r="F121" s="786" t="s">
        <v>368</v>
      </c>
      <c r="G121" s="787"/>
    </row>
    <row r="122" spans="1:7" s="786" customFormat="1" ht="5.4">
      <c r="A122" s="786" t="s">
        <v>372</v>
      </c>
      <c r="B122" s="787">
        <f t="shared" si="2"/>
        <v>0</v>
      </c>
      <c r="C122" s="787">
        <f t="shared" si="1"/>
        <v>0</v>
      </c>
      <c r="D122" s="787">
        <v>35</v>
      </c>
      <c r="E122" s="787">
        <v>18</v>
      </c>
      <c r="F122" s="786" t="s">
        <v>368</v>
      </c>
      <c r="G122" s="787"/>
    </row>
    <row r="123" spans="1:7" s="786" customFormat="1" ht="5.4">
      <c r="A123" s="786" t="s">
        <v>373</v>
      </c>
      <c r="B123" s="787">
        <f t="shared" si="2"/>
        <v>0</v>
      </c>
      <c r="C123" s="787">
        <f t="shared" si="1"/>
        <v>0</v>
      </c>
      <c r="D123" s="787">
        <v>37</v>
      </c>
      <c r="E123" s="787">
        <v>19</v>
      </c>
      <c r="F123" s="786" t="s">
        <v>368</v>
      </c>
      <c r="G123" s="787"/>
    </row>
    <row r="124" spans="1:7" s="786" customFormat="1" ht="5.4">
      <c r="A124" s="786" t="s">
        <v>374</v>
      </c>
      <c r="B124" s="787">
        <f t="shared" si="2"/>
        <v>0</v>
      </c>
      <c r="C124" s="787">
        <f t="shared" si="1"/>
        <v>0</v>
      </c>
      <c r="D124" s="787">
        <v>35</v>
      </c>
      <c r="E124" s="787">
        <v>18</v>
      </c>
      <c r="F124" s="786" t="s">
        <v>368</v>
      </c>
      <c r="G124" s="787"/>
    </row>
    <row r="125" spans="1:7" s="786" customFormat="1" ht="5.4">
      <c r="A125" s="786" t="s">
        <v>375</v>
      </c>
      <c r="B125" s="787">
        <f t="shared" si="2"/>
        <v>0</v>
      </c>
      <c r="C125" s="787">
        <f t="shared" si="1"/>
        <v>0</v>
      </c>
      <c r="D125" s="787">
        <v>37</v>
      </c>
      <c r="E125" s="787">
        <v>19</v>
      </c>
      <c r="F125" s="786" t="s">
        <v>368</v>
      </c>
      <c r="G125" s="787"/>
    </row>
    <row r="126" spans="1:7" s="786" customFormat="1" ht="5.4">
      <c r="A126" s="786" t="s">
        <v>376</v>
      </c>
      <c r="B126" s="787">
        <f t="shared" si="2"/>
        <v>0</v>
      </c>
      <c r="C126" s="787">
        <f t="shared" si="1"/>
        <v>0</v>
      </c>
      <c r="D126" s="787">
        <v>35</v>
      </c>
      <c r="E126" s="787">
        <v>18</v>
      </c>
      <c r="F126" s="786" t="s">
        <v>368</v>
      </c>
      <c r="G126" s="787"/>
    </row>
    <row r="127" spans="1:7" s="786" customFormat="1" ht="5.4">
      <c r="A127" s="786" t="s">
        <v>377</v>
      </c>
      <c r="B127" s="787">
        <f t="shared" si="2"/>
        <v>0</v>
      </c>
      <c r="C127" s="787">
        <f t="shared" si="1"/>
        <v>0</v>
      </c>
      <c r="D127" s="787">
        <v>37</v>
      </c>
      <c r="E127" s="787">
        <v>19</v>
      </c>
      <c r="F127" s="786" t="s">
        <v>368</v>
      </c>
      <c r="G127" s="787"/>
    </row>
    <row r="128" spans="1:7" s="786" customFormat="1" ht="5.4">
      <c r="A128" s="786" t="s">
        <v>378</v>
      </c>
      <c r="B128" s="787">
        <f t="shared" si="2"/>
        <v>0</v>
      </c>
      <c r="C128" s="787">
        <f t="shared" si="1"/>
        <v>0</v>
      </c>
      <c r="D128" s="787">
        <v>35</v>
      </c>
      <c r="E128" s="787">
        <v>18</v>
      </c>
      <c r="F128" s="786" t="s">
        <v>368</v>
      </c>
      <c r="G128" s="787"/>
    </row>
    <row r="129" spans="1:7" s="786" customFormat="1" ht="5.4"/>
    <row r="130" spans="1:7" s="786" customFormat="1" ht="5.4">
      <c r="A130" s="786" t="s">
        <v>379</v>
      </c>
      <c r="B130" s="786" t="s">
        <v>380</v>
      </c>
    </row>
    <row r="131" spans="1:7" s="786" customFormat="1" ht="5.4">
      <c r="A131" s="786" t="s">
        <v>381</v>
      </c>
      <c r="B131" s="786">
        <v>0</v>
      </c>
      <c r="C131" s="786" t="b">
        <v>0</v>
      </c>
      <c r="D131" s="786" t="b">
        <v>0</v>
      </c>
      <c r="E131" s="786" t="b">
        <v>0</v>
      </c>
      <c r="F131" s="786">
        <v>0</v>
      </c>
      <c r="G131" s="786">
        <v>0</v>
      </c>
    </row>
    <row r="132" spans="1:7" s="786" customFormat="1" ht="5.4">
      <c r="A132" s="786" t="s">
        <v>382</v>
      </c>
    </row>
    <row r="133" spans="1:7" s="786" customFormat="1" ht="5.4">
      <c r="A133" s="786" t="s">
        <v>383</v>
      </c>
    </row>
    <row r="134" spans="1:7" s="786" customFormat="1" ht="5.4">
      <c r="A134" s="786" t="s">
        <v>384</v>
      </c>
    </row>
    <row r="135" spans="1:7" s="786" customFormat="1" ht="5.4">
      <c r="A135" s="786" t="s">
        <v>385</v>
      </c>
    </row>
    <row r="136" spans="1:7" s="786" customFormat="1" ht="5.4">
      <c r="A136" s="786" t="s">
        <v>386</v>
      </c>
    </row>
    <row r="137" spans="1:7" s="786" customFormat="1" ht="5.4">
      <c r="A137" s="786" t="s">
        <v>387</v>
      </c>
    </row>
  </sheetData>
  <sheetProtection formatCells="0" formatColumns="0" formatRows="0" insertColumns="0" insertRows="0" autoFilter="0"/>
  <mergeCells count="151">
    <mergeCell ref="A65:E65"/>
    <mergeCell ref="F65:J65"/>
    <mergeCell ref="K65:AM65"/>
    <mergeCell ref="A73:AK73"/>
    <mergeCell ref="A78:AK78"/>
    <mergeCell ref="A82:AK82"/>
    <mergeCell ref="A63:E63"/>
    <mergeCell ref="F63:J63"/>
    <mergeCell ref="K63:AM63"/>
    <mergeCell ref="A64:E64"/>
    <mergeCell ref="F64:J64"/>
    <mergeCell ref="K64:AM64"/>
    <mergeCell ref="A61:E61"/>
    <mergeCell ref="F61:J61"/>
    <mergeCell ref="K61:AM61"/>
    <mergeCell ref="A62:E62"/>
    <mergeCell ref="F62:J62"/>
    <mergeCell ref="K62:AM62"/>
    <mergeCell ref="A59:E59"/>
    <mergeCell ref="F59:J59"/>
    <mergeCell ref="K59:AM59"/>
    <mergeCell ref="A60:E60"/>
    <mergeCell ref="F60:J60"/>
    <mergeCell ref="K60:AM60"/>
    <mergeCell ref="A57:E57"/>
    <mergeCell ref="F57:J57"/>
    <mergeCell ref="K57:AM57"/>
    <mergeCell ref="A58:E58"/>
    <mergeCell ref="F58:J58"/>
    <mergeCell ref="K58:AM58"/>
    <mergeCell ref="A55:E55"/>
    <mergeCell ref="F55:J55"/>
    <mergeCell ref="K55:AM55"/>
    <mergeCell ref="A56:E56"/>
    <mergeCell ref="F56:J56"/>
    <mergeCell ref="K56:AM56"/>
    <mergeCell ref="A53:E53"/>
    <mergeCell ref="F53:J53"/>
    <mergeCell ref="K53:AM53"/>
    <mergeCell ref="A54:E54"/>
    <mergeCell ref="F54:J54"/>
    <mergeCell ref="K54:AM54"/>
    <mergeCell ref="H48:J48"/>
    <mergeCell ref="K48:AE48"/>
    <mergeCell ref="C49:AM50"/>
    <mergeCell ref="A51:E51"/>
    <mergeCell ref="A52:E52"/>
    <mergeCell ref="F52:J52"/>
    <mergeCell ref="K52:AM52"/>
    <mergeCell ref="A45:E45"/>
    <mergeCell ref="F45:J45"/>
    <mergeCell ref="K45:AM45"/>
    <mergeCell ref="W47:Z47"/>
    <mergeCell ref="AA47:AC47"/>
    <mergeCell ref="AD47:AE47"/>
    <mergeCell ref="AF47:AH47"/>
    <mergeCell ref="AI47:AK47"/>
    <mergeCell ref="AL47:AM47"/>
    <mergeCell ref="A43:E43"/>
    <mergeCell ref="F43:J43"/>
    <mergeCell ref="K43:AM43"/>
    <mergeCell ref="A44:E44"/>
    <mergeCell ref="F44:J44"/>
    <mergeCell ref="K44:AM44"/>
    <mergeCell ref="A41:E41"/>
    <mergeCell ref="F41:J41"/>
    <mergeCell ref="K41:AM41"/>
    <mergeCell ref="A42:E42"/>
    <mergeCell ref="F42:J42"/>
    <mergeCell ref="K42:AM42"/>
    <mergeCell ref="A39:E39"/>
    <mergeCell ref="F39:J39"/>
    <mergeCell ref="K39:AM39"/>
    <mergeCell ref="A40:E40"/>
    <mergeCell ref="F40:J40"/>
    <mergeCell ref="K40:AM40"/>
    <mergeCell ref="A37:E37"/>
    <mergeCell ref="F37:J37"/>
    <mergeCell ref="K37:AM37"/>
    <mergeCell ref="A38:E38"/>
    <mergeCell ref="F38:J38"/>
    <mergeCell ref="K38:AM38"/>
    <mergeCell ref="A35:E35"/>
    <mergeCell ref="F35:J35"/>
    <mergeCell ref="K35:AM35"/>
    <mergeCell ref="A36:E36"/>
    <mergeCell ref="F36:J36"/>
    <mergeCell ref="K36:AM36"/>
    <mergeCell ref="A33:E33"/>
    <mergeCell ref="F33:J33"/>
    <mergeCell ref="K33:AM33"/>
    <mergeCell ref="A34:E34"/>
    <mergeCell ref="F34:J34"/>
    <mergeCell ref="K34:AM34"/>
    <mergeCell ref="A31:E31"/>
    <mergeCell ref="F31:J31"/>
    <mergeCell ref="K31:AM31"/>
    <mergeCell ref="A32:E32"/>
    <mergeCell ref="F32:J32"/>
    <mergeCell ref="K32:AM32"/>
    <mergeCell ref="A29:E29"/>
    <mergeCell ref="F29:J29"/>
    <mergeCell ref="K29:AM29"/>
    <mergeCell ref="A30:E30"/>
    <mergeCell ref="F30:J30"/>
    <mergeCell ref="K30:AM30"/>
    <mergeCell ref="A27:E27"/>
    <mergeCell ref="F27:J27"/>
    <mergeCell ref="K27:AM27"/>
    <mergeCell ref="A28:E28"/>
    <mergeCell ref="F28:J28"/>
    <mergeCell ref="K28:AM28"/>
    <mergeCell ref="A25:E25"/>
    <mergeCell ref="F25:J25"/>
    <mergeCell ref="K25:AM25"/>
    <mergeCell ref="A26:E26"/>
    <mergeCell ref="F26:J26"/>
    <mergeCell ref="K26:AM26"/>
    <mergeCell ref="H14:J14"/>
    <mergeCell ref="K14:AE14"/>
    <mergeCell ref="C15:AM22"/>
    <mergeCell ref="A23:E23"/>
    <mergeCell ref="A24:E24"/>
    <mergeCell ref="F24:J24"/>
    <mergeCell ref="K24:AM24"/>
    <mergeCell ref="S8:Y8"/>
    <mergeCell ref="AG8:AM8"/>
    <mergeCell ref="L9:AM9"/>
    <mergeCell ref="A10:H11"/>
    <mergeCell ref="W13:Z13"/>
    <mergeCell ref="AA13:AC13"/>
    <mergeCell ref="AD13:AE13"/>
    <mergeCell ref="AF13:AH13"/>
    <mergeCell ref="AI13:AK13"/>
    <mergeCell ref="AL13:AM13"/>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s>
  <phoneticPr fontId="8"/>
  <dataValidations count="4">
    <dataValidation imeMode="halfAlpha" allowBlank="1" showInputMessage="1" showErrorMessage="1" sqref="S47:V47 AD46:AH46 S46:X46 J46:N47 AM46"/>
    <dataValidation type="list" allowBlank="1" showInputMessage="1" showErrorMessage="1" sqref="H14:J14">
      <formula1>$A$130:$A$135</formula1>
    </dataValidation>
    <dataValidation type="list" allowBlank="1" showInputMessage="1" showErrorMessage="1" sqref="H48:J48">
      <formula1>$A$136:$A$137</formula1>
    </dataValidation>
    <dataValidation type="list" allowBlank="1" showInputMessage="1" showErrorMessage="1" sqref="L5:AB5">
      <formula1>$A$94:$A$128</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152400</xdr:colOff>
                    <xdr:row>8</xdr:row>
                    <xdr:rowOff>259080</xdr:rowOff>
                  </from>
                  <to>
                    <xdr:col>9</xdr:col>
                    <xdr:colOff>53340</xdr:colOff>
                    <xdr:row>10</xdr:row>
                    <xdr:rowOff>30480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7</xdr:col>
                    <xdr:colOff>152400</xdr:colOff>
                    <xdr:row>9</xdr:row>
                    <xdr:rowOff>220980</xdr:rowOff>
                  </from>
                  <to>
                    <xdr:col>9</xdr:col>
                    <xdr:colOff>53340</xdr:colOff>
                    <xdr:row>11</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0"/>
  <sheetViews>
    <sheetView showGridLines="0" view="pageBreakPreview" zoomScale="70" zoomScaleNormal="100" zoomScaleSheetLayoutView="70" workbookViewId="0">
      <selection activeCell="AP6" sqref="AP6"/>
    </sheetView>
  </sheetViews>
  <sheetFormatPr defaultColWidth="8.77734375" defaultRowHeight="13.2"/>
  <cols>
    <col min="1" max="14" width="2.77734375" style="174" customWidth="1"/>
    <col min="15" max="15" width="4.77734375" style="174" customWidth="1"/>
    <col min="16" max="36" width="2.77734375" style="174" customWidth="1"/>
    <col min="37" max="16384" width="8.77734375" style="174"/>
  </cols>
  <sheetData>
    <row r="1" spans="1:37" ht="14.4">
      <c r="A1" s="170" t="s">
        <v>193</v>
      </c>
      <c r="B1" s="171"/>
      <c r="C1" s="171"/>
      <c r="D1" s="171"/>
      <c r="E1" s="171"/>
      <c r="F1" s="171"/>
      <c r="G1" s="171"/>
      <c r="H1" s="171"/>
      <c r="I1" s="171"/>
      <c r="J1" s="171"/>
      <c r="K1" s="171"/>
      <c r="L1" s="171"/>
      <c r="M1" s="171"/>
      <c r="N1" s="171"/>
      <c r="O1" s="171"/>
      <c r="P1" s="171"/>
      <c r="Q1" s="171"/>
      <c r="R1" s="171"/>
      <c r="S1" s="171"/>
      <c r="T1" s="171"/>
      <c r="U1" s="171"/>
      <c r="V1" s="171"/>
      <c r="W1" s="171"/>
      <c r="X1" s="171"/>
      <c r="Y1" s="172"/>
      <c r="Z1" s="172"/>
      <c r="AA1" s="172"/>
      <c r="AB1" s="172"/>
      <c r="AC1" s="172"/>
      <c r="AD1" s="172"/>
      <c r="AE1" s="172"/>
      <c r="AF1" s="172"/>
      <c r="AG1" s="172"/>
      <c r="AH1" s="172"/>
      <c r="AI1" s="172"/>
      <c r="AJ1" s="173"/>
    </row>
    <row r="2" spans="1:37">
      <c r="A2" s="561" t="s">
        <v>194</v>
      </c>
      <c r="B2" s="562"/>
      <c r="C2" s="562"/>
      <c r="D2" s="562"/>
      <c r="E2" s="562"/>
      <c r="F2" s="562"/>
      <c r="G2" s="562"/>
      <c r="H2" s="562"/>
      <c r="I2" s="562"/>
      <c r="J2" s="562"/>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2"/>
      <c r="AJ2" s="562"/>
    </row>
    <row r="3" spans="1:37">
      <c r="A3" s="562"/>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row>
    <row r="4" spans="1:37">
      <c r="A4" s="171"/>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3"/>
    </row>
    <row r="5" spans="1:37" ht="15" thickBot="1">
      <c r="A5" s="175" t="s">
        <v>195</v>
      </c>
      <c r="B5" s="171"/>
      <c r="C5" s="171"/>
      <c r="D5" s="171"/>
      <c r="E5" s="171"/>
      <c r="F5" s="171"/>
      <c r="G5" s="171"/>
      <c r="H5" s="171"/>
      <c r="I5" s="171"/>
      <c r="J5" s="171"/>
      <c r="K5" s="171"/>
      <c r="L5" s="171"/>
      <c r="M5" s="171"/>
      <c r="N5" s="171"/>
      <c r="O5" s="171"/>
      <c r="P5" s="171"/>
      <c r="Q5" s="171"/>
      <c r="R5" s="172"/>
      <c r="S5" s="172"/>
      <c r="T5" s="172"/>
      <c r="U5" s="172"/>
      <c r="V5" s="172"/>
      <c r="W5" s="172"/>
      <c r="X5" s="172"/>
      <c r="Y5" s="172"/>
      <c r="Z5" s="172"/>
      <c r="AA5" s="176"/>
      <c r="AB5" s="176"/>
      <c r="AC5" s="177"/>
      <c r="AD5" s="177"/>
      <c r="AE5" s="177"/>
      <c r="AF5" s="177"/>
      <c r="AG5" s="177"/>
      <c r="AH5" s="177"/>
      <c r="AI5" s="177"/>
      <c r="AJ5" s="178"/>
    </row>
    <row r="6" spans="1:37">
      <c r="A6" s="179"/>
      <c r="B6" s="563"/>
      <c r="C6" s="564"/>
      <c r="D6" s="564"/>
      <c r="E6" s="564"/>
      <c r="F6" s="564"/>
      <c r="G6" s="564"/>
      <c r="H6" s="564"/>
      <c r="I6" s="564"/>
      <c r="J6" s="564"/>
      <c r="K6" s="564"/>
      <c r="L6" s="564"/>
      <c r="M6" s="564"/>
      <c r="N6" s="564"/>
      <c r="O6" s="564"/>
      <c r="P6" s="564"/>
      <c r="Q6" s="564"/>
      <c r="R6" s="564"/>
      <c r="S6" s="564"/>
      <c r="T6" s="564"/>
      <c r="U6" s="564"/>
      <c r="V6" s="564"/>
      <c r="W6" s="564"/>
      <c r="X6" s="564"/>
      <c r="Y6" s="564"/>
      <c r="Z6" s="564"/>
      <c r="AA6" s="564"/>
      <c r="AB6" s="564"/>
      <c r="AC6" s="564"/>
      <c r="AD6" s="564"/>
      <c r="AE6" s="564"/>
      <c r="AF6" s="564"/>
      <c r="AG6" s="564"/>
      <c r="AH6" s="564"/>
      <c r="AI6" s="565"/>
      <c r="AJ6" s="179"/>
    </row>
    <row r="7" spans="1:37">
      <c r="A7" s="179"/>
      <c r="B7" s="566"/>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567"/>
      <c r="AI7" s="568"/>
      <c r="AJ7" s="179"/>
    </row>
    <row r="8" spans="1:37">
      <c r="A8" s="179"/>
      <c r="B8" s="566"/>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7"/>
      <c r="AI8" s="568"/>
      <c r="AJ8" s="179"/>
    </row>
    <row r="9" spans="1:37">
      <c r="A9" s="179"/>
      <c r="B9" s="566"/>
      <c r="C9" s="567"/>
      <c r="D9" s="567"/>
      <c r="E9" s="567"/>
      <c r="F9" s="56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8"/>
      <c r="AJ9" s="179"/>
      <c r="AK9" s="180"/>
    </row>
    <row r="10" spans="1:37">
      <c r="A10" s="179"/>
      <c r="B10" s="566"/>
      <c r="C10" s="567"/>
      <c r="D10" s="567"/>
      <c r="E10" s="567"/>
      <c r="F10" s="567"/>
      <c r="G10" s="567"/>
      <c r="H10" s="567"/>
      <c r="I10" s="567"/>
      <c r="J10" s="567"/>
      <c r="K10" s="567"/>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8"/>
      <c r="AJ10" s="179"/>
    </row>
    <row r="11" spans="1:37">
      <c r="A11" s="179"/>
      <c r="B11" s="566"/>
      <c r="C11" s="567"/>
      <c r="D11" s="567"/>
      <c r="E11" s="567"/>
      <c r="F11" s="567"/>
      <c r="G11" s="567"/>
      <c r="H11" s="567"/>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8"/>
      <c r="AJ11" s="179"/>
    </row>
    <row r="12" spans="1:37" ht="13.8" thickBot="1">
      <c r="A12" s="179"/>
      <c r="B12" s="569"/>
      <c r="C12" s="570"/>
      <c r="D12" s="570"/>
      <c r="E12" s="570"/>
      <c r="F12" s="570"/>
      <c r="G12" s="570"/>
      <c r="H12" s="570"/>
      <c r="I12" s="570"/>
      <c r="J12" s="570"/>
      <c r="K12" s="570"/>
      <c r="L12" s="570"/>
      <c r="M12" s="570"/>
      <c r="N12" s="570"/>
      <c r="O12" s="570"/>
      <c r="P12" s="570"/>
      <c r="Q12" s="570"/>
      <c r="R12" s="570"/>
      <c r="S12" s="570"/>
      <c r="T12" s="570"/>
      <c r="U12" s="570"/>
      <c r="V12" s="570"/>
      <c r="W12" s="570"/>
      <c r="X12" s="570"/>
      <c r="Y12" s="570"/>
      <c r="Z12" s="570"/>
      <c r="AA12" s="570"/>
      <c r="AB12" s="570"/>
      <c r="AC12" s="570"/>
      <c r="AD12" s="570"/>
      <c r="AE12" s="570"/>
      <c r="AF12" s="570"/>
      <c r="AG12" s="570"/>
      <c r="AH12" s="570"/>
      <c r="AI12" s="571"/>
      <c r="AJ12" s="179"/>
    </row>
    <row r="14" spans="1:37" ht="13.8" thickBot="1">
      <c r="A14" s="181" t="s">
        <v>196</v>
      </c>
    </row>
    <row r="15" spans="1:37" ht="19.5" customHeight="1" thickBot="1">
      <c r="C15" s="572" t="s">
        <v>197</v>
      </c>
      <c r="D15" s="573"/>
      <c r="E15" s="573"/>
      <c r="F15" s="573"/>
      <c r="G15" s="573"/>
      <c r="H15" s="573"/>
      <c r="I15" s="573"/>
      <c r="J15" s="573"/>
      <c r="K15" s="573"/>
      <c r="L15" s="573"/>
      <c r="M15" s="573"/>
      <c r="N15" s="573"/>
      <c r="O15" s="573"/>
      <c r="P15" s="573"/>
      <c r="Q15" s="573"/>
      <c r="R15" s="573"/>
      <c r="S15" s="573"/>
      <c r="T15" s="573"/>
      <c r="U15" s="573"/>
      <c r="V15" s="573"/>
      <c r="W15" s="573"/>
      <c r="X15" s="573"/>
      <c r="Y15" s="573"/>
      <c r="Z15" s="573"/>
      <c r="AA15" s="573"/>
      <c r="AB15" s="573"/>
      <c r="AC15" s="573"/>
      <c r="AD15" s="573"/>
      <c r="AE15" s="573"/>
      <c r="AF15" s="573"/>
      <c r="AG15" s="573"/>
      <c r="AH15" s="573"/>
      <c r="AI15" s="574"/>
    </row>
    <row r="16" spans="1:37" ht="14.4">
      <c r="C16" s="182"/>
      <c r="D16" s="575" t="s">
        <v>198</v>
      </c>
      <c r="E16" s="575"/>
      <c r="F16" s="575"/>
      <c r="G16" s="575"/>
      <c r="H16" s="575"/>
      <c r="I16" s="575"/>
      <c r="J16" s="575"/>
      <c r="K16" s="575"/>
      <c r="L16" s="575"/>
      <c r="M16" s="575"/>
      <c r="N16" s="575"/>
      <c r="O16" s="575"/>
      <c r="P16" s="575"/>
      <c r="Q16" s="575"/>
      <c r="R16" s="575"/>
      <c r="S16" s="575"/>
      <c r="T16" s="575"/>
      <c r="U16" s="575"/>
      <c r="V16" s="575"/>
      <c r="W16" s="575"/>
      <c r="X16" s="575"/>
      <c r="Y16" s="575"/>
      <c r="Z16" s="575"/>
      <c r="AA16" s="575"/>
      <c r="AB16" s="575"/>
      <c r="AC16" s="575"/>
      <c r="AD16" s="575"/>
      <c r="AE16" s="575"/>
      <c r="AF16" s="575"/>
      <c r="AG16" s="575"/>
      <c r="AH16" s="575"/>
      <c r="AI16" s="576"/>
    </row>
    <row r="17" spans="1:37" ht="14.4">
      <c r="C17" s="183"/>
      <c r="D17" s="577" t="s">
        <v>199</v>
      </c>
      <c r="E17" s="578"/>
      <c r="F17" s="578"/>
      <c r="G17" s="578"/>
      <c r="H17" s="578"/>
      <c r="I17" s="578"/>
      <c r="J17" s="578"/>
      <c r="K17" s="578"/>
      <c r="L17" s="578"/>
      <c r="M17" s="578"/>
      <c r="N17" s="578"/>
      <c r="O17" s="578"/>
      <c r="P17" s="578"/>
      <c r="Q17" s="578"/>
      <c r="R17" s="578"/>
      <c r="S17" s="578"/>
      <c r="T17" s="578"/>
      <c r="U17" s="578"/>
      <c r="V17" s="578"/>
      <c r="W17" s="578"/>
      <c r="X17" s="578"/>
      <c r="Y17" s="578"/>
      <c r="Z17" s="578"/>
      <c r="AA17" s="578"/>
      <c r="AB17" s="578"/>
      <c r="AC17" s="578"/>
      <c r="AD17" s="578"/>
      <c r="AE17" s="578"/>
      <c r="AF17" s="578"/>
      <c r="AG17" s="578"/>
      <c r="AH17" s="578"/>
      <c r="AI17" s="579"/>
    </row>
    <row r="18" spans="1:37" ht="14.4">
      <c r="C18" s="183"/>
      <c r="D18" s="788" t="s">
        <v>497</v>
      </c>
      <c r="E18" s="789"/>
      <c r="F18" s="789"/>
      <c r="G18" s="789"/>
      <c r="H18" s="789"/>
      <c r="I18" s="789"/>
      <c r="J18" s="789"/>
      <c r="K18" s="789"/>
      <c r="L18" s="789"/>
      <c r="M18" s="789"/>
      <c r="N18" s="789"/>
      <c r="O18" s="789"/>
      <c r="P18" s="789"/>
      <c r="Q18" s="789"/>
      <c r="R18" s="789"/>
      <c r="S18" s="789"/>
      <c r="T18" s="789"/>
      <c r="U18" s="789"/>
      <c r="V18" s="789"/>
      <c r="W18" s="789"/>
      <c r="X18" s="789"/>
      <c r="Y18" s="789"/>
      <c r="Z18" s="789"/>
      <c r="AA18" s="789"/>
      <c r="AB18" s="789"/>
      <c r="AC18" s="789"/>
      <c r="AD18" s="789"/>
      <c r="AE18" s="789"/>
      <c r="AF18" s="789"/>
      <c r="AG18" s="789"/>
      <c r="AH18" s="789"/>
      <c r="AI18" s="790"/>
    </row>
    <row r="19" spans="1:37" ht="14.4">
      <c r="C19" s="183"/>
      <c r="D19" s="788" t="s">
        <v>200</v>
      </c>
      <c r="E19" s="789"/>
      <c r="F19" s="789"/>
      <c r="G19" s="789"/>
      <c r="H19" s="789"/>
      <c r="I19" s="789"/>
      <c r="J19" s="789"/>
      <c r="K19" s="789"/>
      <c r="L19" s="789"/>
      <c r="M19" s="789"/>
      <c r="N19" s="789"/>
      <c r="O19" s="789"/>
      <c r="P19" s="789"/>
      <c r="Q19" s="789"/>
      <c r="R19" s="789"/>
      <c r="S19" s="789"/>
      <c r="T19" s="789"/>
      <c r="U19" s="789"/>
      <c r="V19" s="789"/>
      <c r="W19" s="789"/>
      <c r="X19" s="789"/>
      <c r="Y19" s="789"/>
      <c r="Z19" s="789"/>
      <c r="AA19" s="789"/>
      <c r="AB19" s="789"/>
      <c r="AC19" s="789"/>
      <c r="AD19" s="789"/>
      <c r="AE19" s="789"/>
      <c r="AF19" s="789"/>
      <c r="AG19" s="789"/>
      <c r="AH19" s="789"/>
      <c r="AI19" s="790"/>
    </row>
    <row r="20" spans="1:37" ht="14.4">
      <c r="C20" s="183"/>
      <c r="D20" s="577" t="s">
        <v>201</v>
      </c>
      <c r="E20" s="578"/>
      <c r="F20" s="578"/>
      <c r="G20" s="578"/>
      <c r="H20" s="578"/>
      <c r="I20" s="578"/>
      <c r="J20" s="578"/>
      <c r="K20" s="578"/>
      <c r="L20" s="578"/>
      <c r="M20" s="578"/>
      <c r="N20" s="578"/>
      <c r="O20" s="578"/>
      <c r="P20" s="578"/>
      <c r="Q20" s="578"/>
      <c r="R20" s="578"/>
      <c r="S20" s="578"/>
      <c r="T20" s="578"/>
      <c r="U20" s="578"/>
      <c r="V20" s="578"/>
      <c r="W20" s="578"/>
      <c r="X20" s="578"/>
      <c r="Y20" s="578"/>
      <c r="Z20" s="578"/>
      <c r="AA20" s="578"/>
      <c r="AB20" s="578"/>
      <c r="AC20" s="578"/>
      <c r="AD20" s="578"/>
      <c r="AE20" s="578"/>
      <c r="AF20" s="578"/>
      <c r="AG20" s="578"/>
      <c r="AH20" s="578"/>
      <c r="AI20" s="579"/>
    </row>
    <row r="21" spans="1:37" ht="18.75" customHeight="1" thickBot="1">
      <c r="C21" s="184"/>
      <c r="D21" s="580" t="s">
        <v>202</v>
      </c>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2"/>
    </row>
    <row r="22" spans="1:37" ht="62.25" customHeight="1" thickBot="1">
      <c r="C22" s="184"/>
      <c r="D22" s="583" t="s">
        <v>203</v>
      </c>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5"/>
    </row>
    <row r="23" spans="1:37" ht="18.75" customHeight="1">
      <c r="C23" s="185"/>
      <c r="D23" s="586" t="s">
        <v>204</v>
      </c>
      <c r="E23" s="586"/>
      <c r="F23" s="586"/>
      <c r="G23" s="586"/>
      <c r="H23" s="586"/>
      <c r="I23" s="586"/>
      <c r="J23" s="586"/>
      <c r="K23" s="586"/>
      <c r="L23" s="586"/>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row>
    <row r="24" spans="1:37" ht="18.75" customHeight="1">
      <c r="C24" s="185"/>
      <c r="D24" s="560" t="s">
        <v>205</v>
      </c>
      <c r="E24" s="560"/>
      <c r="F24" s="560"/>
      <c r="G24" s="560"/>
      <c r="H24" s="560"/>
      <c r="I24" s="560"/>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row>
    <row r="25" spans="1:37" ht="6.75" customHeight="1">
      <c r="C25" s="186"/>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row>
    <row r="26" spans="1:37" ht="18.75" customHeight="1" thickBot="1">
      <c r="A26" s="181" t="s">
        <v>206</v>
      </c>
      <c r="C26" s="186"/>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row>
    <row r="27" spans="1:37" ht="18.75" customHeight="1">
      <c r="B27" s="587"/>
      <c r="C27" s="588"/>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9"/>
    </row>
    <row r="28" spans="1:37" ht="18.75" customHeight="1">
      <c r="B28" s="590"/>
      <c r="C28" s="591"/>
      <c r="D28" s="591"/>
      <c r="E28" s="591"/>
      <c r="F28" s="591"/>
      <c r="G28" s="591"/>
      <c r="H28" s="591"/>
      <c r="I28" s="591"/>
      <c r="J28" s="591"/>
      <c r="K28" s="591"/>
      <c r="L28" s="591"/>
      <c r="M28" s="591"/>
      <c r="N28" s="591"/>
      <c r="O28" s="591"/>
      <c r="P28" s="591"/>
      <c r="Q28" s="591"/>
      <c r="R28" s="591"/>
      <c r="S28" s="591"/>
      <c r="T28" s="591"/>
      <c r="U28" s="591"/>
      <c r="V28" s="591"/>
      <c r="W28" s="591"/>
      <c r="X28" s="591"/>
      <c r="Y28" s="591"/>
      <c r="Z28" s="591"/>
      <c r="AA28" s="591"/>
      <c r="AB28" s="591"/>
      <c r="AC28" s="591"/>
      <c r="AD28" s="591"/>
      <c r="AE28" s="591"/>
      <c r="AF28" s="591"/>
      <c r="AG28" s="591"/>
      <c r="AH28" s="591"/>
      <c r="AI28" s="592"/>
    </row>
    <row r="29" spans="1:37" ht="18.75" customHeight="1">
      <c r="B29" s="590"/>
      <c r="C29" s="591"/>
      <c r="D29" s="591"/>
      <c r="E29" s="591"/>
      <c r="F29" s="591"/>
      <c r="G29" s="591"/>
      <c r="H29" s="591"/>
      <c r="I29" s="591"/>
      <c r="J29" s="591"/>
      <c r="K29" s="591"/>
      <c r="L29" s="591"/>
      <c r="M29" s="591"/>
      <c r="N29" s="591"/>
      <c r="O29" s="591"/>
      <c r="P29" s="591"/>
      <c r="Q29" s="591"/>
      <c r="R29" s="591"/>
      <c r="S29" s="591"/>
      <c r="T29" s="591"/>
      <c r="U29" s="591"/>
      <c r="V29" s="591"/>
      <c r="W29" s="591"/>
      <c r="X29" s="591"/>
      <c r="Y29" s="591"/>
      <c r="Z29" s="591"/>
      <c r="AA29" s="591"/>
      <c r="AB29" s="591"/>
      <c r="AC29" s="591"/>
      <c r="AD29" s="591"/>
      <c r="AE29" s="591"/>
      <c r="AF29" s="591"/>
      <c r="AG29" s="591"/>
      <c r="AH29" s="591"/>
      <c r="AI29" s="592"/>
    </row>
    <row r="30" spans="1:37" ht="18.75" customHeight="1" thickBot="1">
      <c r="B30" s="593"/>
      <c r="C30" s="594"/>
      <c r="D30" s="594"/>
      <c r="E30" s="594"/>
      <c r="F30" s="594"/>
      <c r="G30" s="594"/>
      <c r="H30" s="594"/>
      <c r="I30" s="594"/>
      <c r="J30" s="594"/>
      <c r="K30" s="594"/>
      <c r="L30" s="594"/>
      <c r="M30" s="594"/>
      <c r="N30" s="594"/>
      <c r="O30" s="594"/>
      <c r="P30" s="594"/>
      <c r="Q30" s="594"/>
      <c r="R30" s="594"/>
      <c r="S30" s="594"/>
      <c r="T30" s="594"/>
      <c r="U30" s="594"/>
      <c r="V30" s="594"/>
      <c r="W30" s="594"/>
      <c r="X30" s="594"/>
      <c r="Y30" s="594"/>
      <c r="Z30" s="594"/>
      <c r="AA30" s="594"/>
      <c r="AB30" s="594"/>
      <c r="AC30" s="594"/>
      <c r="AD30" s="594"/>
      <c r="AE30" s="594"/>
      <c r="AF30" s="594"/>
      <c r="AG30" s="594"/>
      <c r="AH30" s="594"/>
      <c r="AI30" s="595"/>
    </row>
    <row r="31" spans="1:37" ht="18.75" customHeight="1">
      <c r="A31" s="188"/>
      <c r="B31" s="188"/>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row>
    <row r="32" spans="1:37" ht="18.75" customHeight="1">
      <c r="A32" s="188"/>
      <c r="B32" s="188"/>
      <c r="C32" s="189" t="s">
        <v>207</v>
      </c>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row>
    <row r="33" spans="1:36" ht="18.75" customHeight="1">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row>
    <row r="34" spans="1:36" ht="31.5" customHeight="1">
      <c r="A34" s="596" t="s">
        <v>208</v>
      </c>
      <c r="B34" s="596"/>
      <c r="C34" s="596"/>
      <c r="D34" s="596"/>
      <c r="E34" s="596"/>
      <c r="F34" s="596"/>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6"/>
      <c r="AH34" s="596"/>
      <c r="AI34" s="596"/>
    </row>
    <row r="35" spans="1:36" ht="18.75" hidden="1" customHeight="1">
      <c r="A35" s="596"/>
      <c r="B35" s="596"/>
      <c r="C35" s="596"/>
      <c r="D35" s="596"/>
      <c r="E35" s="596"/>
      <c r="F35" s="596"/>
      <c r="G35" s="596"/>
      <c r="H35" s="596"/>
      <c r="I35" s="596"/>
      <c r="J35" s="596"/>
      <c r="K35" s="596"/>
      <c r="L35" s="596"/>
      <c r="M35" s="596"/>
      <c r="N35" s="596"/>
      <c r="O35" s="596"/>
      <c r="P35" s="596"/>
      <c r="Q35" s="596"/>
      <c r="R35" s="596"/>
      <c r="S35" s="596"/>
      <c r="T35" s="596"/>
      <c r="U35" s="596"/>
      <c r="V35" s="596"/>
      <c r="W35" s="596"/>
      <c r="X35" s="596"/>
      <c r="Y35" s="596"/>
      <c r="Z35" s="596"/>
      <c r="AA35" s="596"/>
      <c r="AB35" s="596"/>
      <c r="AC35" s="596"/>
      <c r="AD35" s="596"/>
      <c r="AE35" s="596"/>
      <c r="AF35" s="596"/>
      <c r="AG35" s="596"/>
      <c r="AH35" s="596"/>
      <c r="AI35" s="596"/>
    </row>
    <row r="36" spans="1:36" ht="18.75" customHeight="1">
      <c r="A36" s="191" t="s">
        <v>209</v>
      </c>
      <c r="B36" s="191"/>
      <c r="C36" s="597"/>
      <c r="D36" s="598"/>
      <c r="E36" s="191" t="s">
        <v>210</v>
      </c>
      <c r="F36" s="597"/>
      <c r="G36" s="598"/>
      <c r="H36" s="191" t="s">
        <v>211</v>
      </c>
      <c r="I36" s="597"/>
      <c r="J36" s="598"/>
      <c r="K36" s="191" t="s">
        <v>212</v>
      </c>
      <c r="L36" s="192"/>
      <c r="M36" s="599" t="s">
        <v>213</v>
      </c>
      <c r="N36" s="599"/>
      <c r="O36" s="599"/>
      <c r="P36" s="600"/>
      <c r="Q36" s="600"/>
      <c r="R36" s="600"/>
      <c r="S36" s="600"/>
      <c r="T36" s="600"/>
      <c r="U36" s="600"/>
      <c r="V36" s="600"/>
      <c r="W36" s="600"/>
      <c r="X36" s="600"/>
      <c r="Y36" s="600"/>
      <c r="Z36" s="600"/>
      <c r="AA36" s="600"/>
      <c r="AB36" s="600"/>
      <c r="AC36" s="600"/>
      <c r="AD36" s="600"/>
      <c r="AE36" s="600"/>
      <c r="AF36" s="600"/>
      <c r="AG36" s="600"/>
      <c r="AH36" s="600"/>
      <c r="AI36" s="600"/>
    </row>
    <row r="37" spans="1:36" ht="18.75" customHeight="1">
      <c r="A37" s="193"/>
      <c r="B37" s="194"/>
      <c r="C37" s="194"/>
      <c r="D37" s="194"/>
      <c r="E37" s="194"/>
      <c r="F37" s="194"/>
      <c r="G37" s="194"/>
      <c r="H37" s="194"/>
      <c r="I37" s="194"/>
      <c r="J37" s="194"/>
      <c r="K37" s="194"/>
      <c r="L37" s="194"/>
      <c r="M37" s="602" t="s">
        <v>214</v>
      </c>
      <c r="N37" s="602"/>
      <c r="O37" s="602"/>
      <c r="P37" s="599" t="s">
        <v>215</v>
      </c>
      <c r="Q37" s="599"/>
      <c r="R37" s="603"/>
      <c r="S37" s="603"/>
      <c r="T37" s="603"/>
      <c r="U37" s="603"/>
      <c r="V37" s="603"/>
      <c r="W37" s="604" t="s">
        <v>216</v>
      </c>
      <c r="X37" s="604"/>
      <c r="Y37" s="603"/>
      <c r="Z37" s="603"/>
      <c r="AA37" s="603"/>
      <c r="AB37" s="603"/>
      <c r="AC37" s="603"/>
      <c r="AD37" s="603"/>
      <c r="AE37" s="603"/>
      <c r="AF37" s="603"/>
      <c r="AG37" s="603"/>
      <c r="AH37" s="605"/>
      <c r="AI37" s="605"/>
    </row>
    <row r="38" spans="1:36">
      <c r="A38" s="195"/>
      <c r="B38" s="196"/>
      <c r="C38" s="196"/>
      <c r="D38" s="196"/>
      <c r="E38" s="196"/>
      <c r="F38" s="196"/>
      <c r="G38" s="196"/>
      <c r="H38" s="196"/>
      <c r="I38" s="196"/>
      <c r="J38" s="196"/>
      <c r="K38" s="196"/>
      <c r="L38" s="196"/>
      <c r="M38" s="196"/>
      <c r="N38" s="196"/>
      <c r="O38" s="195"/>
      <c r="P38" s="197"/>
      <c r="Q38" s="198"/>
      <c r="R38" s="198"/>
      <c r="S38" s="198"/>
      <c r="T38" s="198"/>
      <c r="U38" s="198"/>
      <c r="V38" s="199"/>
      <c r="W38" s="199"/>
      <c r="X38" s="199"/>
      <c r="Y38" s="199"/>
      <c r="Z38" s="199"/>
      <c r="AA38" s="199"/>
      <c r="AB38" s="199"/>
      <c r="AC38" s="199"/>
      <c r="AD38" s="199"/>
      <c r="AE38" s="199"/>
      <c r="AF38" s="199"/>
      <c r="AG38" s="199"/>
      <c r="AH38" s="200"/>
      <c r="AI38" s="201"/>
    </row>
    <row r="39" spans="1:36">
      <c r="B39" s="202"/>
      <c r="C39" s="203"/>
      <c r="D39" s="204"/>
      <c r="E39" s="204"/>
      <c r="F39" s="204"/>
      <c r="G39" s="204"/>
      <c r="H39" s="204"/>
      <c r="I39" s="204"/>
      <c r="J39" s="204"/>
      <c r="K39" s="204"/>
      <c r="L39" s="204"/>
      <c r="M39" s="204"/>
      <c r="N39" s="204"/>
      <c r="O39" s="204"/>
      <c r="P39" s="204"/>
      <c r="Q39" s="204"/>
      <c r="R39" s="204"/>
      <c r="S39" s="204"/>
      <c r="T39" s="204"/>
      <c r="U39" s="204"/>
      <c r="V39" s="204"/>
      <c r="W39" s="204"/>
      <c r="X39" s="204"/>
      <c r="Y39" s="204"/>
      <c r="Z39" s="205"/>
      <c r="AA39" s="205"/>
      <c r="AB39" s="205"/>
      <c r="AC39" s="205"/>
      <c r="AD39" s="205"/>
      <c r="AE39" s="205"/>
      <c r="AF39" s="205"/>
      <c r="AG39" s="205"/>
      <c r="AH39" s="205"/>
      <c r="AI39" s="204"/>
      <c r="AJ39" s="206"/>
    </row>
    <row r="40" spans="1:36">
      <c r="B40" s="207"/>
      <c r="C40" s="601"/>
      <c r="D40" s="601"/>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row>
  </sheetData>
  <mergeCells count="26">
    <mergeCell ref="C40:AJ40"/>
    <mergeCell ref="M37:O37"/>
    <mergeCell ref="P37:Q37"/>
    <mergeCell ref="R37:V37"/>
    <mergeCell ref="W37:X37"/>
    <mergeCell ref="Y37:AG37"/>
    <mergeCell ref="AH37:AI37"/>
    <mergeCell ref="B27:AI30"/>
    <mergeCell ref="A34:AI35"/>
    <mergeCell ref="C36:D36"/>
    <mergeCell ref="F36:G36"/>
    <mergeCell ref="I36:J36"/>
    <mergeCell ref="M36:O36"/>
    <mergeCell ref="P36:AI36"/>
    <mergeCell ref="D24:AI25"/>
    <mergeCell ref="A2:AJ3"/>
    <mergeCell ref="B6:AI12"/>
    <mergeCell ref="C15:AI15"/>
    <mergeCell ref="D16:AI16"/>
    <mergeCell ref="D17:AI17"/>
    <mergeCell ref="D18:AI18"/>
    <mergeCell ref="D19:AI19"/>
    <mergeCell ref="D20:AI20"/>
    <mergeCell ref="D21:AI21"/>
    <mergeCell ref="D22:AI22"/>
    <mergeCell ref="D23:AI23"/>
  </mergeCells>
  <phoneticPr fontId="8"/>
  <dataValidations count="2">
    <dataValidation imeMode="hiragana" allowBlank="1" showInputMessage="1" showErrorMessage="1" sqref="V38 R37"/>
    <dataValidation imeMode="halfAlpha" allowBlank="1" showInputMessage="1" showErrorMessage="1" sqref="I36:J36 C36:D36 F36:G36"/>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0</xdr:colOff>
                    <xdr:row>15</xdr:row>
                    <xdr:rowOff>0</xdr:rowOff>
                  </from>
                  <to>
                    <xdr:col>3</xdr:col>
                    <xdr:colOff>38100</xdr:colOff>
                    <xdr:row>16</xdr:row>
                    <xdr:rowOff>60960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0</xdr:colOff>
                    <xdr:row>16</xdr:row>
                    <xdr:rowOff>0</xdr:rowOff>
                  </from>
                  <to>
                    <xdr:col>3</xdr:col>
                    <xdr:colOff>38100</xdr:colOff>
                    <xdr:row>17</xdr:row>
                    <xdr:rowOff>60960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0</xdr:colOff>
                    <xdr:row>17</xdr:row>
                    <xdr:rowOff>0</xdr:rowOff>
                  </from>
                  <to>
                    <xdr:col>3</xdr:col>
                    <xdr:colOff>38100</xdr:colOff>
                    <xdr:row>18</xdr:row>
                    <xdr:rowOff>60960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0</xdr:colOff>
                    <xdr:row>19</xdr:row>
                    <xdr:rowOff>243840</xdr:rowOff>
                  </from>
                  <to>
                    <xdr:col>3</xdr:col>
                    <xdr:colOff>38100</xdr:colOff>
                    <xdr:row>21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0</xdr:colOff>
                    <xdr:row>17</xdr:row>
                    <xdr:rowOff>0</xdr:rowOff>
                  </from>
                  <to>
                    <xdr:col>3</xdr:col>
                    <xdr:colOff>38100</xdr:colOff>
                    <xdr:row>18</xdr:row>
                    <xdr:rowOff>60960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0</xdr:colOff>
                    <xdr:row>17</xdr:row>
                    <xdr:rowOff>0</xdr:rowOff>
                  </from>
                  <to>
                    <xdr:col>3</xdr:col>
                    <xdr:colOff>38100</xdr:colOff>
                    <xdr:row>18</xdr:row>
                    <xdr:rowOff>60960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0</xdr:colOff>
                    <xdr:row>19</xdr:row>
                    <xdr:rowOff>0</xdr:rowOff>
                  </from>
                  <to>
                    <xdr:col>3</xdr:col>
                    <xdr:colOff>38100</xdr:colOff>
                    <xdr:row>20</xdr:row>
                    <xdr:rowOff>60960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xdr:col>
                    <xdr:colOff>0</xdr:colOff>
                    <xdr:row>19</xdr:row>
                    <xdr:rowOff>0</xdr:rowOff>
                  </from>
                  <to>
                    <xdr:col>3</xdr:col>
                    <xdr:colOff>38100</xdr:colOff>
                    <xdr:row>20</xdr:row>
                    <xdr:rowOff>60960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xdr:col>
                    <xdr:colOff>0</xdr:colOff>
                    <xdr:row>20</xdr:row>
                    <xdr:rowOff>243840</xdr:rowOff>
                  </from>
                  <to>
                    <xdr:col>3</xdr:col>
                    <xdr:colOff>38100</xdr:colOff>
                    <xdr:row>21</xdr:row>
                    <xdr:rowOff>228600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xdr:col>
                    <xdr:colOff>0</xdr:colOff>
                    <xdr:row>18</xdr:row>
                    <xdr:rowOff>0</xdr:rowOff>
                  </from>
                  <to>
                    <xdr:col>3</xdr:col>
                    <xdr:colOff>38100</xdr:colOff>
                    <xdr:row>19</xdr:row>
                    <xdr:rowOff>60960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xdr:col>
                    <xdr:colOff>0</xdr:colOff>
                    <xdr:row>18</xdr:row>
                    <xdr:rowOff>0</xdr:rowOff>
                  </from>
                  <to>
                    <xdr:col>3</xdr:col>
                    <xdr:colOff>38100</xdr:colOff>
                    <xdr:row>19</xdr:row>
                    <xdr:rowOff>60960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2</xdr:col>
                    <xdr:colOff>0</xdr:colOff>
                    <xdr:row>18</xdr:row>
                    <xdr:rowOff>0</xdr:rowOff>
                  </from>
                  <to>
                    <xdr:col>3</xdr:col>
                    <xdr:colOff>38100</xdr:colOff>
                    <xdr:row>19</xdr:row>
                    <xdr:rowOff>60960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0"/>
  <sheetViews>
    <sheetView showGridLines="0" view="pageBreakPreview" zoomScale="70" zoomScaleNormal="100" zoomScaleSheetLayoutView="70" workbookViewId="0">
      <selection activeCell="AP10" sqref="AP10"/>
    </sheetView>
  </sheetViews>
  <sheetFormatPr defaultColWidth="8.77734375" defaultRowHeight="13.2"/>
  <cols>
    <col min="1" max="14" width="2.77734375" style="174" customWidth="1"/>
    <col min="15" max="15" width="4.77734375" style="174" customWidth="1"/>
    <col min="16" max="36" width="2.77734375" style="174" customWidth="1"/>
    <col min="37" max="16384" width="8.77734375" style="174"/>
  </cols>
  <sheetData>
    <row r="1" spans="1:37" ht="14.4">
      <c r="A1" s="170" t="s">
        <v>487</v>
      </c>
      <c r="B1" s="171"/>
      <c r="C1" s="171"/>
      <c r="D1" s="171"/>
      <c r="E1" s="171"/>
      <c r="F1" s="171"/>
      <c r="G1" s="171"/>
      <c r="H1" s="171"/>
      <c r="I1" s="171"/>
      <c r="J1" s="171"/>
      <c r="K1" s="171"/>
      <c r="L1" s="171"/>
      <c r="M1" s="171"/>
      <c r="N1" s="171"/>
      <c r="O1" s="171"/>
      <c r="P1" s="171"/>
      <c r="Q1" s="171"/>
      <c r="R1" s="171"/>
      <c r="S1" s="171"/>
      <c r="T1" s="171"/>
      <c r="U1" s="171"/>
      <c r="V1" s="171"/>
      <c r="W1" s="171"/>
      <c r="X1" s="171"/>
      <c r="Y1" s="172"/>
      <c r="Z1" s="172"/>
      <c r="AA1" s="172"/>
      <c r="AB1" s="172"/>
      <c r="AC1" s="172"/>
      <c r="AD1" s="172"/>
      <c r="AE1" s="172"/>
      <c r="AF1" s="172"/>
      <c r="AG1" s="172"/>
      <c r="AH1" s="172"/>
      <c r="AI1" s="172"/>
      <c r="AJ1" s="173"/>
    </row>
    <row r="2" spans="1:37">
      <c r="A2" s="561" t="s">
        <v>194</v>
      </c>
      <c r="B2" s="562"/>
      <c r="C2" s="562"/>
      <c r="D2" s="562"/>
      <c r="E2" s="562"/>
      <c r="F2" s="562"/>
      <c r="G2" s="562"/>
      <c r="H2" s="562"/>
      <c r="I2" s="562"/>
      <c r="J2" s="562"/>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2"/>
      <c r="AJ2" s="562"/>
    </row>
    <row r="3" spans="1:37">
      <c r="A3" s="562"/>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row>
    <row r="4" spans="1:37">
      <c r="A4" s="171"/>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3"/>
    </row>
    <row r="5" spans="1:37" ht="15" thickBot="1">
      <c r="A5" s="175" t="s">
        <v>195</v>
      </c>
      <c r="B5" s="171"/>
      <c r="C5" s="171"/>
      <c r="D5" s="171"/>
      <c r="E5" s="171"/>
      <c r="F5" s="171"/>
      <c r="G5" s="171"/>
      <c r="H5" s="171"/>
      <c r="I5" s="171"/>
      <c r="J5" s="171"/>
      <c r="K5" s="171"/>
      <c r="L5" s="171"/>
      <c r="M5" s="171"/>
      <c r="N5" s="171"/>
      <c r="O5" s="171"/>
      <c r="P5" s="171"/>
      <c r="Q5" s="171"/>
      <c r="R5" s="172"/>
      <c r="S5" s="172"/>
      <c r="T5" s="172"/>
      <c r="U5" s="172"/>
      <c r="V5" s="172"/>
      <c r="W5" s="172"/>
      <c r="X5" s="172"/>
      <c r="Y5" s="172"/>
      <c r="Z5" s="172"/>
      <c r="AA5" s="176"/>
      <c r="AB5" s="176"/>
      <c r="AC5" s="177"/>
      <c r="AD5" s="177"/>
      <c r="AE5" s="177"/>
      <c r="AF5" s="177"/>
      <c r="AG5" s="177"/>
      <c r="AH5" s="177"/>
      <c r="AI5" s="177"/>
      <c r="AJ5" s="178"/>
    </row>
    <row r="6" spans="1:37">
      <c r="A6" s="179"/>
      <c r="B6" s="563"/>
      <c r="C6" s="564"/>
      <c r="D6" s="564"/>
      <c r="E6" s="564"/>
      <c r="F6" s="564"/>
      <c r="G6" s="564"/>
      <c r="H6" s="564"/>
      <c r="I6" s="564"/>
      <c r="J6" s="564"/>
      <c r="K6" s="564"/>
      <c r="L6" s="564"/>
      <c r="M6" s="564"/>
      <c r="N6" s="564"/>
      <c r="O6" s="564"/>
      <c r="P6" s="564"/>
      <c r="Q6" s="564"/>
      <c r="R6" s="564"/>
      <c r="S6" s="564"/>
      <c r="T6" s="564"/>
      <c r="U6" s="564"/>
      <c r="V6" s="564"/>
      <c r="W6" s="564"/>
      <c r="X6" s="564"/>
      <c r="Y6" s="564"/>
      <c r="Z6" s="564"/>
      <c r="AA6" s="564"/>
      <c r="AB6" s="564"/>
      <c r="AC6" s="564"/>
      <c r="AD6" s="564"/>
      <c r="AE6" s="564"/>
      <c r="AF6" s="564"/>
      <c r="AG6" s="564"/>
      <c r="AH6" s="564"/>
      <c r="AI6" s="565"/>
      <c r="AJ6" s="179"/>
    </row>
    <row r="7" spans="1:37">
      <c r="A7" s="179"/>
      <c r="B7" s="566"/>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567"/>
      <c r="AI7" s="568"/>
      <c r="AJ7" s="179"/>
    </row>
    <row r="8" spans="1:37">
      <c r="A8" s="179"/>
      <c r="B8" s="566"/>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7"/>
      <c r="AI8" s="568"/>
      <c r="AJ8" s="179"/>
    </row>
    <row r="9" spans="1:37">
      <c r="A9" s="179"/>
      <c r="B9" s="566"/>
      <c r="C9" s="567"/>
      <c r="D9" s="567"/>
      <c r="E9" s="567"/>
      <c r="F9" s="56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8"/>
      <c r="AJ9" s="179"/>
      <c r="AK9" s="180"/>
    </row>
    <row r="10" spans="1:37">
      <c r="A10" s="179"/>
      <c r="B10" s="566"/>
      <c r="C10" s="567"/>
      <c r="D10" s="567"/>
      <c r="E10" s="567"/>
      <c r="F10" s="567"/>
      <c r="G10" s="567"/>
      <c r="H10" s="567"/>
      <c r="I10" s="567"/>
      <c r="J10" s="567"/>
      <c r="K10" s="567"/>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8"/>
      <c r="AJ10" s="179"/>
    </row>
    <row r="11" spans="1:37">
      <c r="A11" s="179"/>
      <c r="B11" s="566"/>
      <c r="C11" s="567"/>
      <c r="D11" s="567"/>
      <c r="E11" s="567"/>
      <c r="F11" s="567"/>
      <c r="G11" s="567"/>
      <c r="H11" s="567"/>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8"/>
      <c r="AJ11" s="179"/>
    </row>
    <row r="12" spans="1:37" ht="13.8" thickBot="1">
      <c r="A12" s="179"/>
      <c r="B12" s="569"/>
      <c r="C12" s="570"/>
      <c r="D12" s="570"/>
      <c r="E12" s="570"/>
      <c r="F12" s="570"/>
      <c r="G12" s="570"/>
      <c r="H12" s="570"/>
      <c r="I12" s="570"/>
      <c r="J12" s="570"/>
      <c r="K12" s="570"/>
      <c r="L12" s="570"/>
      <c r="M12" s="570"/>
      <c r="N12" s="570"/>
      <c r="O12" s="570"/>
      <c r="P12" s="570"/>
      <c r="Q12" s="570"/>
      <c r="R12" s="570"/>
      <c r="S12" s="570"/>
      <c r="T12" s="570"/>
      <c r="U12" s="570"/>
      <c r="V12" s="570"/>
      <c r="W12" s="570"/>
      <c r="X12" s="570"/>
      <c r="Y12" s="570"/>
      <c r="Z12" s="570"/>
      <c r="AA12" s="570"/>
      <c r="AB12" s="570"/>
      <c r="AC12" s="570"/>
      <c r="AD12" s="570"/>
      <c r="AE12" s="570"/>
      <c r="AF12" s="570"/>
      <c r="AG12" s="570"/>
      <c r="AH12" s="570"/>
      <c r="AI12" s="571"/>
      <c r="AJ12" s="179"/>
    </row>
    <row r="14" spans="1:37" ht="13.8" thickBot="1">
      <c r="A14" s="181" t="s">
        <v>196</v>
      </c>
    </row>
    <row r="15" spans="1:37" ht="19.5" customHeight="1" thickBot="1">
      <c r="C15" s="572" t="s">
        <v>197</v>
      </c>
      <c r="D15" s="573"/>
      <c r="E15" s="573"/>
      <c r="F15" s="573"/>
      <c r="G15" s="573"/>
      <c r="H15" s="573"/>
      <c r="I15" s="573"/>
      <c r="J15" s="573"/>
      <c r="K15" s="573"/>
      <c r="L15" s="573"/>
      <c r="M15" s="573"/>
      <c r="N15" s="573"/>
      <c r="O15" s="573"/>
      <c r="P15" s="573"/>
      <c r="Q15" s="573"/>
      <c r="R15" s="573"/>
      <c r="S15" s="573"/>
      <c r="T15" s="573"/>
      <c r="U15" s="573"/>
      <c r="V15" s="573"/>
      <c r="W15" s="573"/>
      <c r="X15" s="573"/>
      <c r="Y15" s="573"/>
      <c r="Z15" s="573"/>
      <c r="AA15" s="573"/>
      <c r="AB15" s="573"/>
      <c r="AC15" s="573"/>
      <c r="AD15" s="573"/>
      <c r="AE15" s="573"/>
      <c r="AF15" s="573"/>
      <c r="AG15" s="573"/>
      <c r="AH15" s="573"/>
      <c r="AI15" s="574"/>
    </row>
    <row r="16" spans="1:37" ht="14.4">
      <c r="C16" s="182"/>
      <c r="D16" s="575" t="s">
        <v>198</v>
      </c>
      <c r="E16" s="575"/>
      <c r="F16" s="575"/>
      <c r="G16" s="575"/>
      <c r="H16" s="575"/>
      <c r="I16" s="575"/>
      <c r="J16" s="575"/>
      <c r="K16" s="575"/>
      <c r="L16" s="575"/>
      <c r="M16" s="575"/>
      <c r="N16" s="575"/>
      <c r="O16" s="575"/>
      <c r="P16" s="575"/>
      <c r="Q16" s="575"/>
      <c r="R16" s="575"/>
      <c r="S16" s="575"/>
      <c r="T16" s="575"/>
      <c r="U16" s="575"/>
      <c r="V16" s="575"/>
      <c r="W16" s="575"/>
      <c r="X16" s="575"/>
      <c r="Y16" s="575"/>
      <c r="Z16" s="575"/>
      <c r="AA16" s="575"/>
      <c r="AB16" s="575"/>
      <c r="AC16" s="575"/>
      <c r="AD16" s="575"/>
      <c r="AE16" s="575"/>
      <c r="AF16" s="575"/>
      <c r="AG16" s="575"/>
      <c r="AH16" s="575"/>
      <c r="AI16" s="576"/>
    </row>
    <row r="17" spans="1:37" ht="14.4">
      <c r="C17" s="183"/>
      <c r="D17" s="577" t="s">
        <v>199</v>
      </c>
      <c r="E17" s="578"/>
      <c r="F17" s="578"/>
      <c r="G17" s="578"/>
      <c r="H17" s="578"/>
      <c r="I17" s="578"/>
      <c r="J17" s="578"/>
      <c r="K17" s="578"/>
      <c r="L17" s="578"/>
      <c r="M17" s="578"/>
      <c r="N17" s="578"/>
      <c r="O17" s="578"/>
      <c r="P17" s="578"/>
      <c r="Q17" s="578"/>
      <c r="R17" s="578"/>
      <c r="S17" s="578"/>
      <c r="T17" s="578"/>
      <c r="U17" s="578"/>
      <c r="V17" s="578"/>
      <c r="W17" s="578"/>
      <c r="X17" s="578"/>
      <c r="Y17" s="578"/>
      <c r="Z17" s="578"/>
      <c r="AA17" s="578"/>
      <c r="AB17" s="578"/>
      <c r="AC17" s="578"/>
      <c r="AD17" s="578"/>
      <c r="AE17" s="578"/>
      <c r="AF17" s="578"/>
      <c r="AG17" s="578"/>
      <c r="AH17" s="578"/>
      <c r="AI17" s="579"/>
    </row>
    <row r="18" spans="1:37" ht="14.4">
      <c r="C18" s="183"/>
      <c r="D18" s="788" t="s">
        <v>497</v>
      </c>
      <c r="E18" s="789"/>
      <c r="F18" s="789"/>
      <c r="G18" s="789"/>
      <c r="H18" s="789"/>
      <c r="I18" s="789"/>
      <c r="J18" s="789"/>
      <c r="K18" s="789"/>
      <c r="L18" s="789"/>
      <c r="M18" s="789"/>
      <c r="N18" s="789"/>
      <c r="O18" s="789"/>
      <c r="P18" s="789"/>
      <c r="Q18" s="789"/>
      <c r="R18" s="789"/>
      <c r="S18" s="789"/>
      <c r="T18" s="789"/>
      <c r="U18" s="789"/>
      <c r="V18" s="789"/>
      <c r="W18" s="789"/>
      <c r="X18" s="789"/>
      <c r="Y18" s="789"/>
      <c r="Z18" s="789"/>
      <c r="AA18" s="789"/>
      <c r="AB18" s="789"/>
      <c r="AC18" s="789"/>
      <c r="AD18" s="789"/>
      <c r="AE18" s="789"/>
      <c r="AF18" s="789"/>
      <c r="AG18" s="789"/>
      <c r="AH18" s="789"/>
      <c r="AI18" s="790"/>
    </row>
    <row r="19" spans="1:37" ht="14.4">
      <c r="C19" s="183"/>
      <c r="D19" s="788" t="s">
        <v>200</v>
      </c>
      <c r="E19" s="789"/>
      <c r="F19" s="789"/>
      <c r="G19" s="789"/>
      <c r="H19" s="789"/>
      <c r="I19" s="789"/>
      <c r="J19" s="789"/>
      <c r="K19" s="789"/>
      <c r="L19" s="789"/>
      <c r="M19" s="789"/>
      <c r="N19" s="789"/>
      <c r="O19" s="789"/>
      <c r="P19" s="789"/>
      <c r="Q19" s="789"/>
      <c r="R19" s="789"/>
      <c r="S19" s="789"/>
      <c r="T19" s="789"/>
      <c r="U19" s="789"/>
      <c r="V19" s="789"/>
      <c r="W19" s="789"/>
      <c r="X19" s="789"/>
      <c r="Y19" s="789"/>
      <c r="Z19" s="789"/>
      <c r="AA19" s="789"/>
      <c r="AB19" s="789"/>
      <c r="AC19" s="789"/>
      <c r="AD19" s="789"/>
      <c r="AE19" s="789"/>
      <c r="AF19" s="789"/>
      <c r="AG19" s="789"/>
      <c r="AH19" s="789"/>
      <c r="AI19" s="790"/>
    </row>
    <row r="20" spans="1:37" ht="14.4">
      <c r="C20" s="183"/>
      <c r="D20" s="788" t="s">
        <v>201</v>
      </c>
      <c r="E20" s="789"/>
      <c r="F20" s="789"/>
      <c r="G20" s="789"/>
      <c r="H20" s="789"/>
      <c r="I20" s="789"/>
      <c r="J20" s="789"/>
      <c r="K20" s="789"/>
      <c r="L20" s="789"/>
      <c r="M20" s="789"/>
      <c r="N20" s="789"/>
      <c r="O20" s="789"/>
      <c r="P20" s="789"/>
      <c r="Q20" s="789"/>
      <c r="R20" s="789"/>
      <c r="S20" s="789"/>
      <c r="T20" s="789"/>
      <c r="U20" s="789"/>
      <c r="V20" s="789"/>
      <c r="W20" s="789"/>
      <c r="X20" s="789"/>
      <c r="Y20" s="789"/>
      <c r="Z20" s="789"/>
      <c r="AA20" s="789"/>
      <c r="AB20" s="789"/>
      <c r="AC20" s="789"/>
      <c r="AD20" s="789"/>
      <c r="AE20" s="789"/>
      <c r="AF20" s="789"/>
      <c r="AG20" s="789"/>
      <c r="AH20" s="789"/>
      <c r="AI20" s="790"/>
    </row>
    <row r="21" spans="1:37" ht="18.75" customHeight="1" thickBot="1">
      <c r="C21" s="184"/>
      <c r="D21" s="791" t="s">
        <v>488</v>
      </c>
      <c r="E21" s="792"/>
      <c r="F21" s="792"/>
      <c r="G21" s="792"/>
      <c r="H21" s="792"/>
      <c r="I21" s="792"/>
      <c r="J21" s="792"/>
      <c r="K21" s="792"/>
      <c r="L21" s="792"/>
      <c r="M21" s="792"/>
      <c r="N21" s="792"/>
      <c r="O21" s="792"/>
      <c r="P21" s="792"/>
      <c r="Q21" s="792"/>
      <c r="R21" s="792"/>
      <c r="S21" s="792"/>
      <c r="T21" s="792"/>
      <c r="U21" s="792"/>
      <c r="V21" s="792"/>
      <c r="W21" s="792"/>
      <c r="X21" s="792"/>
      <c r="Y21" s="792"/>
      <c r="Z21" s="792"/>
      <c r="AA21" s="792"/>
      <c r="AB21" s="792"/>
      <c r="AC21" s="792"/>
      <c r="AD21" s="792"/>
      <c r="AE21" s="792"/>
      <c r="AF21" s="792"/>
      <c r="AG21" s="792"/>
      <c r="AH21" s="792"/>
      <c r="AI21" s="793"/>
    </row>
    <row r="22" spans="1:37" ht="62.25" customHeight="1" thickBot="1">
      <c r="C22" s="184"/>
      <c r="D22" s="583" t="s">
        <v>203</v>
      </c>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5"/>
    </row>
    <row r="23" spans="1:37" ht="18.75" customHeight="1">
      <c r="C23" s="185"/>
      <c r="D23" s="586" t="s">
        <v>204</v>
      </c>
      <c r="E23" s="586"/>
      <c r="F23" s="586"/>
      <c r="G23" s="586"/>
      <c r="H23" s="586"/>
      <c r="I23" s="586"/>
      <c r="J23" s="586"/>
      <c r="K23" s="586"/>
      <c r="L23" s="586"/>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row>
    <row r="24" spans="1:37" ht="18.75" customHeight="1">
      <c r="C24" s="185"/>
      <c r="D24" s="560" t="s">
        <v>205</v>
      </c>
      <c r="E24" s="560"/>
      <c r="F24" s="560"/>
      <c r="G24" s="560"/>
      <c r="H24" s="560"/>
      <c r="I24" s="560"/>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row>
    <row r="25" spans="1:37" ht="6.75" customHeight="1">
      <c r="C25" s="186"/>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row>
    <row r="26" spans="1:37" ht="18.75" customHeight="1" thickBot="1">
      <c r="A26" s="181" t="s">
        <v>206</v>
      </c>
      <c r="C26" s="186"/>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row>
    <row r="27" spans="1:37" ht="18.75" customHeight="1">
      <c r="B27" s="587"/>
      <c r="C27" s="588"/>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9"/>
    </row>
    <row r="28" spans="1:37" ht="18.75" customHeight="1">
      <c r="B28" s="590"/>
      <c r="C28" s="591"/>
      <c r="D28" s="591"/>
      <c r="E28" s="591"/>
      <c r="F28" s="591"/>
      <c r="G28" s="591"/>
      <c r="H28" s="591"/>
      <c r="I28" s="591"/>
      <c r="J28" s="591"/>
      <c r="K28" s="591"/>
      <c r="L28" s="591"/>
      <c r="M28" s="591"/>
      <c r="N28" s="591"/>
      <c r="O28" s="591"/>
      <c r="P28" s="591"/>
      <c r="Q28" s="591"/>
      <c r="R28" s="591"/>
      <c r="S28" s="591"/>
      <c r="T28" s="591"/>
      <c r="U28" s="591"/>
      <c r="V28" s="591"/>
      <c r="W28" s="591"/>
      <c r="X28" s="591"/>
      <c r="Y28" s="591"/>
      <c r="Z28" s="591"/>
      <c r="AA28" s="591"/>
      <c r="AB28" s="591"/>
      <c r="AC28" s="591"/>
      <c r="AD28" s="591"/>
      <c r="AE28" s="591"/>
      <c r="AF28" s="591"/>
      <c r="AG28" s="591"/>
      <c r="AH28" s="591"/>
      <c r="AI28" s="592"/>
    </row>
    <row r="29" spans="1:37" ht="18.75" customHeight="1">
      <c r="B29" s="590"/>
      <c r="C29" s="591"/>
      <c r="D29" s="591"/>
      <c r="E29" s="591"/>
      <c r="F29" s="591"/>
      <c r="G29" s="591"/>
      <c r="H29" s="591"/>
      <c r="I29" s="591"/>
      <c r="J29" s="591"/>
      <c r="K29" s="591"/>
      <c r="L29" s="591"/>
      <c r="M29" s="591"/>
      <c r="N29" s="591"/>
      <c r="O29" s="591"/>
      <c r="P29" s="591"/>
      <c r="Q29" s="591"/>
      <c r="R29" s="591"/>
      <c r="S29" s="591"/>
      <c r="T29" s="591"/>
      <c r="U29" s="591"/>
      <c r="V29" s="591"/>
      <c r="W29" s="591"/>
      <c r="X29" s="591"/>
      <c r="Y29" s="591"/>
      <c r="Z29" s="591"/>
      <c r="AA29" s="591"/>
      <c r="AB29" s="591"/>
      <c r="AC29" s="591"/>
      <c r="AD29" s="591"/>
      <c r="AE29" s="591"/>
      <c r="AF29" s="591"/>
      <c r="AG29" s="591"/>
      <c r="AH29" s="591"/>
      <c r="AI29" s="592"/>
    </row>
    <row r="30" spans="1:37" ht="18.75" customHeight="1" thickBot="1">
      <c r="B30" s="593"/>
      <c r="C30" s="594"/>
      <c r="D30" s="594"/>
      <c r="E30" s="594"/>
      <c r="F30" s="594"/>
      <c r="G30" s="594"/>
      <c r="H30" s="594"/>
      <c r="I30" s="594"/>
      <c r="J30" s="594"/>
      <c r="K30" s="594"/>
      <c r="L30" s="594"/>
      <c r="M30" s="594"/>
      <c r="N30" s="594"/>
      <c r="O30" s="594"/>
      <c r="P30" s="594"/>
      <c r="Q30" s="594"/>
      <c r="R30" s="594"/>
      <c r="S30" s="594"/>
      <c r="T30" s="594"/>
      <c r="U30" s="594"/>
      <c r="V30" s="594"/>
      <c r="W30" s="594"/>
      <c r="X30" s="594"/>
      <c r="Y30" s="594"/>
      <c r="Z30" s="594"/>
      <c r="AA30" s="594"/>
      <c r="AB30" s="594"/>
      <c r="AC30" s="594"/>
      <c r="AD30" s="594"/>
      <c r="AE30" s="594"/>
      <c r="AF30" s="594"/>
      <c r="AG30" s="594"/>
      <c r="AH30" s="594"/>
      <c r="AI30" s="595"/>
    </row>
    <row r="31" spans="1:37" ht="18.75" customHeight="1">
      <c r="A31" s="188"/>
      <c r="B31" s="188"/>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row>
    <row r="32" spans="1:37" ht="18.75" customHeight="1">
      <c r="A32" s="188"/>
      <c r="B32" s="188"/>
      <c r="C32" s="189" t="s">
        <v>207</v>
      </c>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row>
    <row r="33" spans="1:36" ht="18.75" customHeight="1">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row>
    <row r="34" spans="1:36" ht="31.5" customHeight="1">
      <c r="A34" s="596" t="s">
        <v>208</v>
      </c>
      <c r="B34" s="596"/>
      <c r="C34" s="596"/>
      <c r="D34" s="596"/>
      <c r="E34" s="596"/>
      <c r="F34" s="596"/>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6"/>
      <c r="AH34" s="596"/>
      <c r="AI34" s="596"/>
    </row>
    <row r="35" spans="1:36" ht="18.75" hidden="1" customHeight="1">
      <c r="A35" s="596"/>
      <c r="B35" s="596"/>
      <c r="C35" s="596"/>
      <c r="D35" s="596"/>
      <c r="E35" s="596"/>
      <c r="F35" s="596"/>
      <c r="G35" s="596"/>
      <c r="H35" s="596"/>
      <c r="I35" s="596"/>
      <c r="J35" s="596"/>
      <c r="K35" s="596"/>
      <c r="L35" s="596"/>
      <c r="M35" s="596"/>
      <c r="N35" s="596"/>
      <c r="O35" s="596"/>
      <c r="P35" s="596"/>
      <c r="Q35" s="596"/>
      <c r="R35" s="596"/>
      <c r="S35" s="596"/>
      <c r="T35" s="596"/>
      <c r="U35" s="596"/>
      <c r="V35" s="596"/>
      <c r="W35" s="596"/>
      <c r="X35" s="596"/>
      <c r="Y35" s="596"/>
      <c r="Z35" s="596"/>
      <c r="AA35" s="596"/>
      <c r="AB35" s="596"/>
      <c r="AC35" s="596"/>
      <c r="AD35" s="596"/>
      <c r="AE35" s="596"/>
      <c r="AF35" s="596"/>
      <c r="AG35" s="596"/>
      <c r="AH35" s="596"/>
      <c r="AI35" s="596"/>
    </row>
    <row r="36" spans="1:36" ht="18.75" customHeight="1">
      <c r="A36" s="191" t="s">
        <v>209</v>
      </c>
      <c r="B36" s="191"/>
      <c r="C36" s="597"/>
      <c r="D36" s="598"/>
      <c r="E36" s="191" t="s">
        <v>210</v>
      </c>
      <c r="F36" s="597"/>
      <c r="G36" s="598"/>
      <c r="H36" s="191" t="s">
        <v>211</v>
      </c>
      <c r="I36" s="597"/>
      <c r="J36" s="598"/>
      <c r="K36" s="191" t="s">
        <v>212</v>
      </c>
      <c r="L36" s="192"/>
      <c r="M36" s="599" t="s">
        <v>213</v>
      </c>
      <c r="N36" s="599"/>
      <c r="O36" s="599"/>
      <c r="P36" s="600"/>
      <c r="Q36" s="600"/>
      <c r="R36" s="600"/>
      <c r="S36" s="600"/>
      <c r="T36" s="600"/>
      <c r="U36" s="600"/>
      <c r="V36" s="600"/>
      <c r="W36" s="600"/>
      <c r="X36" s="600"/>
      <c r="Y36" s="600"/>
      <c r="Z36" s="600"/>
      <c r="AA36" s="600"/>
      <c r="AB36" s="600"/>
      <c r="AC36" s="600"/>
      <c r="AD36" s="600"/>
      <c r="AE36" s="600"/>
      <c r="AF36" s="600"/>
      <c r="AG36" s="600"/>
      <c r="AH36" s="600"/>
      <c r="AI36" s="600"/>
    </row>
    <row r="37" spans="1:36" ht="18.75" customHeight="1">
      <c r="A37" s="193"/>
      <c r="B37" s="194"/>
      <c r="C37" s="194"/>
      <c r="D37" s="194"/>
      <c r="E37" s="194"/>
      <c r="F37" s="194"/>
      <c r="G37" s="194"/>
      <c r="H37" s="194"/>
      <c r="I37" s="194"/>
      <c r="J37" s="194"/>
      <c r="K37" s="194"/>
      <c r="L37" s="194"/>
      <c r="M37" s="602" t="s">
        <v>214</v>
      </c>
      <c r="N37" s="602"/>
      <c r="O37" s="602"/>
      <c r="P37" s="599" t="s">
        <v>215</v>
      </c>
      <c r="Q37" s="599"/>
      <c r="R37" s="603"/>
      <c r="S37" s="603"/>
      <c r="T37" s="603"/>
      <c r="U37" s="603"/>
      <c r="V37" s="603"/>
      <c r="W37" s="604" t="s">
        <v>216</v>
      </c>
      <c r="X37" s="604"/>
      <c r="Y37" s="603"/>
      <c r="Z37" s="603"/>
      <c r="AA37" s="603"/>
      <c r="AB37" s="603"/>
      <c r="AC37" s="603"/>
      <c r="AD37" s="603"/>
      <c r="AE37" s="603"/>
      <c r="AF37" s="603"/>
      <c r="AG37" s="603"/>
      <c r="AH37" s="605"/>
      <c r="AI37" s="605"/>
    </row>
    <row r="38" spans="1:36">
      <c r="A38" s="195"/>
      <c r="B38" s="196"/>
      <c r="C38" s="196"/>
      <c r="D38" s="196"/>
      <c r="E38" s="196"/>
      <c r="F38" s="196"/>
      <c r="G38" s="196"/>
      <c r="H38" s="196"/>
      <c r="I38" s="196"/>
      <c r="J38" s="196"/>
      <c r="K38" s="196"/>
      <c r="L38" s="196"/>
      <c r="M38" s="196"/>
      <c r="N38" s="196"/>
      <c r="O38" s="195"/>
      <c r="P38" s="197"/>
      <c r="Q38" s="198"/>
      <c r="R38" s="198"/>
      <c r="S38" s="198"/>
      <c r="T38" s="198"/>
      <c r="U38" s="198"/>
      <c r="V38" s="199"/>
      <c r="W38" s="199"/>
      <c r="X38" s="199"/>
      <c r="Y38" s="199"/>
      <c r="Z38" s="199"/>
      <c r="AA38" s="199"/>
      <c r="AB38" s="199"/>
      <c r="AC38" s="199"/>
      <c r="AD38" s="199"/>
      <c r="AE38" s="199"/>
      <c r="AF38" s="199"/>
      <c r="AG38" s="199"/>
      <c r="AH38" s="200"/>
      <c r="AI38" s="201"/>
    </row>
    <row r="39" spans="1:36">
      <c r="B39" s="202"/>
      <c r="C39" s="203"/>
      <c r="D39" s="204"/>
      <c r="E39" s="204"/>
      <c r="F39" s="204"/>
      <c r="G39" s="204"/>
      <c r="H39" s="204"/>
      <c r="I39" s="204"/>
      <c r="J39" s="204"/>
      <c r="K39" s="204"/>
      <c r="L39" s="204"/>
      <c r="M39" s="204"/>
      <c r="N39" s="204"/>
      <c r="O39" s="204"/>
      <c r="P39" s="204"/>
      <c r="Q39" s="204"/>
      <c r="R39" s="204"/>
      <c r="S39" s="204"/>
      <c r="T39" s="204"/>
      <c r="U39" s="204"/>
      <c r="V39" s="204"/>
      <c r="W39" s="204"/>
      <c r="X39" s="204"/>
      <c r="Y39" s="204"/>
      <c r="Z39" s="205"/>
      <c r="AA39" s="205"/>
      <c r="AB39" s="205"/>
      <c r="AC39" s="205"/>
      <c r="AD39" s="205"/>
      <c r="AE39" s="205"/>
      <c r="AF39" s="205"/>
      <c r="AG39" s="205"/>
      <c r="AH39" s="205"/>
      <c r="AI39" s="204"/>
      <c r="AJ39" s="206"/>
    </row>
    <row r="40" spans="1:36">
      <c r="B40" s="207"/>
      <c r="C40" s="601"/>
      <c r="D40" s="601"/>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row>
  </sheetData>
  <mergeCells count="26">
    <mergeCell ref="D24:AI25"/>
    <mergeCell ref="A2:AJ3"/>
    <mergeCell ref="B6:AI12"/>
    <mergeCell ref="C15:AI15"/>
    <mergeCell ref="D16:AI16"/>
    <mergeCell ref="D17:AI17"/>
    <mergeCell ref="D18:AI18"/>
    <mergeCell ref="D19:AI19"/>
    <mergeCell ref="D20:AI20"/>
    <mergeCell ref="D21:AI21"/>
    <mergeCell ref="D22:AI22"/>
    <mergeCell ref="D23:AI23"/>
    <mergeCell ref="B27:AI30"/>
    <mergeCell ref="A34:AI35"/>
    <mergeCell ref="C36:D36"/>
    <mergeCell ref="F36:G36"/>
    <mergeCell ref="I36:J36"/>
    <mergeCell ref="M36:O36"/>
    <mergeCell ref="P36:AI36"/>
    <mergeCell ref="C40:AJ40"/>
    <mergeCell ref="M37:O37"/>
    <mergeCell ref="P37:Q37"/>
    <mergeCell ref="R37:V37"/>
    <mergeCell ref="W37:X37"/>
    <mergeCell ref="Y37:AG37"/>
    <mergeCell ref="AH37:AI37"/>
  </mergeCells>
  <phoneticPr fontId="8"/>
  <dataValidations count="2">
    <dataValidation imeMode="halfAlpha" allowBlank="1" showInputMessage="1" showErrorMessage="1" sqref="I36:J36 C36:D36 F36:G36"/>
    <dataValidation imeMode="hiragana" allowBlank="1" showInputMessage="1" showErrorMessage="1" sqref="V38 R37"/>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xdr:col>
                    <xdr:colOff>0</xdr:colOff>
                    <xdr:row>15</xdr:row>
                    <xdr:rowOff>0</xdr:rowOff>
                  </from>
                  <to>
                    <xdr:col>3</xdr:col>
                    <xdr:colOff>45720</xdr:colOff>
                    <xdr:row>16</xdr:row>
                    <xdr:rowOff>68580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xdr:col>
                    <xdr:colOff>0</xdr:colOff>
                    <xdr:row>16</xdr:row>
                    <xdr:rowOff>0</xdr:rowOff>
                  </from>
                  <to>
                    <xdr:col>3</xdr:col>
                    <xdr:colOff>45720</xdr:colOff>
                    <xdr:row>17</xdr:row>
                    <xdr:rowOff>68580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2</xdr:col>
                    <xdr:colOff>0</xdr:colOff>
                    <xdr:row>17</xdr:row>
                    <xdr:rowOff>0</xdr:rowOff>
                  </from>
                  <to>
                    <xdr:col>3</xdr:col>
                    <xdr:colOff>45720</xdr:colOff>
                    <xdr:row>18</xdr:row>
                    <xdr:rowOff>68580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xdr:col>
                    <xdr:colOff>0</xdr:colOff>
                    <xdr:row>19</xdr:row>
                    <xdr:rowOff>243840</xdr:rowOff>
                  </from>
                  <to>
                    <xdr:col>3</xdr:col>
                    <xdr:colOff>45720</xdr:colOff>
                    <xdr:row>21</xdr:row>
                    <xdr:rowOff>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2</xdr:col>
                    <xdr:colOff>0</xdr:colOff>
                    <xdr:row>17</xdr:row>
                    <xdr:rowOff>0</xdr:rowOff>
                  </from>
                  <to>
                    <xdr:col>3</xdr:col>
                    <xdr:colOff>45720</xdr:colOff>
                    <xdr:row>18</xdr:row>
                    <xdr:rowOff>68580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2</xdr:col>
                    <xdr:colOff>0</xdr:colOff>
                    <xdr:row>17</xdr:row>
                    <xdr:rowOff>0</xdr:rowOff>
                  </from>
                  <to>
                    <xdr:col>3</xdr:col>
                    <xdr:colOff>45720</xdr:colOff>
                    <xdr:row>18</xdr:row>
                    <xdr:rowOff>68580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0</xdr:colOff>
                    <xdr:row>19</xdr:row>
                    <xdr:rowOff>0</xdr:rowOff>
                  </from>
                  <to>
                    <xdr:col>3</xdr:col>
                    <xdr:colOff>45720</xdr:colOff>
                    <xdr:row>20</xdr:row>
                    <xdr:rowOff>68580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2</xdr:col>
                    <xdr:colOff>0</xdr:colOff>
                    <xdr:row>19</xdr:row>
                    <xdr:rowOff>0</xdr:rowOff>
                  </from>
                  <to>
                    <xdr:col>3</xdr:col>
                    <xdr:colOff>45720</xdr:colOff>
                    <xdr:row>20</xdr:row>
                    <xdr:rowOff>68580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2</xdr:col>
                    <xdr:colOff>0</xdr:colOff>
                    <xdr:row>20</xdr:row>
                    <xdr:rowOff>243840</xdr:rowOff>
                  </from>
                  <to>
                    <xdr:col>3</xdr:col>
                    <xdr:colOff>45720</xdr:colOff>
                    <xdr:row>21</xdr:row>
                    <xdr:rowOff>228600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2</xdr:col>
                    <xdr:colOff>0</xdr:colOff>
                    <xdr:row>18</xdr:row>
                    <xdr:rowOff>0</xdr:rowOff>
                  </from>
                  <to>
                    <xdr:col>3</xdr:col>
                    <xdr:colOff>45720</xdr:colOff>
                    <xdr:row>19</xdr:row>
                    <xdr:rowOff>68580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2</xdr:col>
                    <xdr:colOff>0</xdr:colOff>
                    <xdr:row>18</xdr:row>
                    <xdr:rowOff>0</xdr:rowOff>
                  </from>
                  <to>
                    <xdr:col>3</xdr:col>
                    <xdr:colOff>45720</xdr:colOff>
                    <xdr:row>19</xdr:row>
                    <xdr:rowOff>68580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2</xdr:col>
                    <xdr:colOff>0</xdr:colOff>
                    <xdr:row>18</xdr:row>
                    <xdr:rowOff>0</xdr:rowOff>
                  </from>
                  <to>
                    <xdr:col>3</xdr:col>
                    <xdr:colOff>45720</xdr:colOff>
                    <xdr:row>19</xdr:row>
                    <xdr:rowOff>68580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Normal="100" workbookViewId="0">
      <selection activeCell="G16" sqref="G16"/>
    </sheetView>
  </sheetViews>
  <sheetFormatPr defaultColWidth="8.77734375" defaultRowHeight="13.2"/>
  <cols>
    <col min="1" max="1" width="5" style="46" customWidth="1"/>
    <col min="2" max="2" width="8.77734375" style="46"/>
    <col min="3" max="3" width="11.44140625" style="46" customWidth="1"/>
    <col min="4" max="4" width="12.21875" style="46" customWidth="1"/>
    <col min="5" max="5" width="9.77734375" style="46" customWidth="1"/>
    <col min="6" max="6" width="12.77734375" style="46" customWidth="1"/>
    <col min="7" max="7" width="13.44140625" style="46" customWidth="1"/>
    <col min="8" max="8" width="11.21875" style="46" customWidth="1"/>
    <col min="9" max="9" width="9.88671875" style="46" customWidth="1"/>
    <col min="10" max="10" width="14.77734375" style="46" customWidth="1"/>
    <col min="11" max="11" width="14.5546875" style="46" customWidth="1"/>
    <col min="12" max="13" width="8.77734375" style="46"/>
    <col min="14" max="14" width="11" style="46" bestFit="1" customWidth="1"/>
    <col min="15" max="16384" width="8.77734375" style="46"/>
  </cols>
  <sheetData>
    <row r="1" spans="1:10">
      <c r="A1" s="46">
        <v>1</v>
      </c>
      <c r="B1" s="46" t="s">
        <v>159</v>
      </c>
    </row>
    <row r="2" spans="1:10">
      <c r="B2" s="46" t="s">
        <v>153</v>
      </c>
    </row>
    <row r="3" spans="1:10" ht="17.55" customHeight="1">
      <c r="B3" s="46" t="s">
        <v>151</v>
      </c>
    </row>
    <row r="4" spans="1:10" ht="13.95" customHeight="1">
      <c r="B4" s="49" t="s">
        <v>18</v>
      </c>
      <c r="C4" s="47" t="s">
        <v>158</v>
      </c>
      <c r="D4" s="48" t="s">
        <v>14</v>
      </c>
      <c r="E4" s="48" t="s">
        <v>15</v>
      </c>
      <c r="F4" s="48" t="s">
        <v>16</v>
      </c>
      <c r="G4" s="48" t="s">
        <v>17</v>
      </c>
    </row>
    <row r="5" spans="1:10" ht="13.95" customHeight="1">
      <c r="B5" s="48" t="s">
        <v>20</v>
      </c>
      <c r="C5" s="47" t="s">
        <v>19</v>
      </c>
      <c r="D5" s="47"/>
      <c r="E5" s="47"/>
      <c r="F5" s="47"/>
      <c r="G5" s="47"/>
    </row>
    <row r="6" spans="1:10" ht="13.95" customHeight="1">
      <c r="B6" s="48" t="s">
        <v>22</v>
      </c>
      <c r="C6" s="47" t="s">
        <v>21</v>
      </c>
      <c r="D6" s="47"/>
      <c r="E6" s="47"/>
      <c r="F6" s="47"/>
      <c r="G6" s="47"/>
      <c r="I6" s="50"/>
      <c r="J6" s="50"/>
    </row>
    <row r="7" spans="1:10" ht="13.95" customHeight="1">
      <c r="B7" s="51" t="s">
        <v>24</v>
      </c>
      <c r="C7" s="47" t="s">
        <v>23</v>
      </c>
      <c r="D7" s="47"/>
      <c r="E7" s="47"/>
      <c r="F7" s="47"/>
      <c r="G7" s="47"/>
    </row>
    <row r="8" spans="1:10" ht="13.95" customHeight="1">
      <c r="B8" s="48" t="s">
        <v>26</v>
      </c>
      <c r="C8" s="47" t="s">
        <v>25</v>
      </c>
      <c r="D8" s="47"/>
      <c r="E8" s="47"/>
      <c r="F8" s="47"/>
      <c r="G8" s="47"/>
    </row>
    <row r="11" spans="1:10">
      <c r="B11" s="46" t="s">
        <v>27</v>
      </c>
    </row>
    <row r="12" spans="1:10">
      <c r="B12" s="46" t="s">
        <v>28</v>
      </c>
    </row>
    <row r="13" spans="1:10">
      <c r="B13" s="46" t="s">
        <v>164</v>
      </c>
    </row>
    <row r="15" spans="1:10">
      <c r="B15" s="46" t="s">
        <v>155</v>
      </c>
    </row>
    <row r="16" spans="1:10" ht="18" customHeight="1">
      <c r="B16" s="46" t="s">
        <v>154</v>
      </c>
    </row>
    <row r="17" spans="1:12" s="151" customFormat="1" ht="13.05" customHeight="1">
      <c r="B17" s="154" t="s">
        <v>18</v>
      </c>
      <c r="C17" s="152" t="s">
        <v>158</v>
      </c>
      <c r="D17" s="153" t="s">
        <v>160</v>
      </c>
      <c r="E17" s="153" t="s">
        <v>167</v>
      </c>
      <c r="F17" s="155" t="s">
        <v>156</v>
      </c>
      <c r="G17" s="157" t="s">
        <v>161</v>
      </c>
      <c r="H17" s="153" t="s">
        <v>162</v>
      </c>
      <c r="I17" s="158" t="s">
        <v>157</v>
      </c>
      <c r="J17" s="161" t="s">
        <v>165</v>
      </c>
      <c r="K17" s="155" t="s">
        <v>166</v>
      </c>
      <c r="L17" s="157" t="s">
        <v>17</v>
      </c>
    </row>
    <row r="18" spans="1:12">
      <c r="B18" s="48" t="s">
        <v>20</v>
      </c>
      <c r="C18" s="47" t="s">
        <v>19</v>
      </c>
      <c r="D18" s="47"/>
      <c r="E18" s="47"/>
      <c r="F18" s="156"/>
      <c r="G18" s="159"/>
      <c r="H18" s="47"/>
      <c r="I18" s="160"/>
      <c r="J18" s="162"/>
      <c r="K18" s="156"/>
      <c r="L18" s="159"/>
    </row>
    <row r="19" spans="1:12">
      <c r="B19" s="48" t="s">
        <v>22</v>
      </c>
      <c r="C19" s="47" t="s">
        <v>21</v>
      </c>
      <c r="D19" s="47"/>
      <c r="E19" s="47"/>
      <c r="F19" s="156"/>
      <c r="G19" s="159"/>
      <c r="H19" s="47"/>
      <c r="I19" s="160"/>
      <c r="J19" s="162"/>
      <c r="K19" s="156"/>
      <c r="L19" s="159"/>
    </row>
    <row r="20" spans="1:12">
      <c r="B20" s="51" t="s">
        <v>24</v>
      </c>
      <c r="C20" s="47" t="s">
        <v>23</v>
      </c>
      <c r="D20" s="47"/>
      <c r="E20" s="47"/>
      <c r="F20" s="156"/>
      <c r="G20" s="159"/>
      <c r="H20" s="47"/>
      <c r="I20" s="160"/>
      <c r="J20" s="162"/>
      <c r="K20" s="156"/>
      <c r="L20" s="159"/>
    </row>
    <row r="21" spans="1:12">
      <c r="B21" s="48" t="s">
        <v>26</v>
      </c>
      <c r="C21" s="47" t="s">
        <v>25</v>
      </c>
      <c r="D21" s="47"/>
      <c r="E21" s="47"/>
      <c r="F21" s="156"/>
      <c r="G21" s="159"/>
      <c r="H21" s="47"/>
      <c r="I21" s="160"/>
      <c r="J21" s="162"/>
      <c r="K21" s="156"/>
      <c r="L21" s="159"/>
    </row>
    <row r="24" spans="1:12">
      <c r="B24" s="46" t="s">
        <v>27</v>
      </c>
    </row>
    <row r="25" spans="1:12">
      <c r="B25" s="46" t="s">
        <v>28</v>
      </c>
    </row>
    <row r="26" spans="1:12">
      <c r="B26" s="46" t="s">
        <v>164</v>
      </c>
    </row>
    <row r="28" spans="1:12">
      <c r="A28" s="46">
        <v>2</v>
      </c>
      <c r="B28" s="46" t="s">
        <v>163</v>
      </c>
    </row>
    <row r="30" spans="1:12">
      <c r="B30" s="46" t="s">
        <v>152</v>
      </c>
    </row>
    <row r="31" spans="1:12">
      <c r="B31" s="49" t="s">
        <v>32</v>
      </c>
      <c r="C31" s="47" t="s">
        <v>158</v>
      </c>
      <c r="D31" s="48" t="s">
        <v>14</v>
      </c>
      <c r="E31" s="48" t="s">
        <v>29</v>
      </c>
      <c r="F31" s="48" t="s">
        <v>30</v>
      </c>
      <c r="G31" s="48" t="s">
        <v>31</v>
      </c>
      <c r="H31" s="48" t="s">
        <v>17</v>
      </c>
    </row>
    <row r="32" spans="1:12">
      <c r="B32" s="48" t="s">
        <v>33</v>
      </c>
      <c r="C32" s="47" t="s">
        <v>19</v>
      </c>
      <c r="D32" s="47"/>
      <c r="E32" s="47"/>
      <c r="F32" s="47"/>
      <c r="G32" s="47"/>
      <c r="H32" s="47"/>
    </row>
    <row r="33" spans="2:8">
      <c r="B33" s="48" t="s">
        <v>34</v>
      </c>
      <c r="C33" s="47" t="s">
        <v>21</v>
      </c>
      <c r="D33" s="47"/>
      <c r="E33" s="47"/>
      <c r="F33" s="47"/>
      <c r="G33" s="47"/>
      <c r="H33" s="47"/>
    </row>
    <row r="34" spans="2:8">
      <c r="B34" s="51" t="s">
        <v>36</v>
      </c>
      <c r="C34" s="47" t="s">
        <v>35</v>
      </c>
      <c r="D34" s="47"/>
      <c r="E34" s="47"/>
      <c r="F34" s="47"/>
      <c r="G34" s="47"/>
      <c r="H34" s="47"/>
    </row>
    <row r="35" spans="2:8">
      <c r="B35" s="48" t="s">
        <v>26</v>
      </c>
      <c r="C35" s="47" t="s">
        <v>25</v>
      </c>
      <c r="D35" s="47"/>
      <c r="E35" s="47"/>
      <c r="F35" s="47"/>
      <c r="G35" s="47"/>
      <c r="H35" s="47"/>
    </row>
    <row r="38" spans="2:8">
      <c r="B38" s="46" t="s">
        <v>27</v>
      </c>
    </row>
    <row r="39" spans="2:8">
      <c r="B39" s="46" t="s">
        <v>28</v>
      </c>
    </row>
    <row r="40" spans="2:8">
      <c r="B40" s="46" t="s">
        <v>164</v>
      </c>
    </row>
  </sheetData>
  <phoneticPr fontId="8"/>
  <pageMargins left="0.11811023622047245" right="0.31496062992125984" top="0.74803149606299213" bottom="0.15748031496062992" header="0.31496062992125984" footer="0.31496062992125984"/>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25"/>
  <sheetViews>
    <sheetView zoomScale="85" zoomScaleNormal="85" workbookViewId="0">
      <pane xSplit="2" ySplit="4" topLeftCell="F5" activePane="bottomRight" state="frozen"/>
      <selection pane="topRight" activeCell="C1" sqref="C1"/>
      <selection pane="bottomLeft" activeCell="A3" sqref="A3"/>
      <selection pane="bottomRight" activeCell="Y27" sqref="Y27"/>
    </sheetView>
  </sheetViews>
  <sheetFormatPr defaultColWidth="9.77734375" defaultRowHeight="13.2"/>
  <cols>
    <col min="1" max="1" width="3.6640625" style="63" bestFit="1" customWidth="1"/>
    <col min="2" max="2" width="9.21875" style="63" customWidth="1"/>
    <col min="3" max="21" width="6.109375" style="63" customWidth="1"/>
    <col min="22" max="22" width="10.77734375" style="63" customWidth="1"/>
    <col min="23" max="23" width="8.21875" style="63" customWidth="1"/>
    <col min="24" max="24" width="10.33203125" style="64" bestFit="1" customWidth="1"/>
    <col min="25" max="25" width="9.77734375" style="64" customWidth="1"/>
    <col min="26" max="26" width="9.77734375" style="64" hidden="1" customWidth="1"/>
    <col min="27" max="27" width="13.6640625" style="63" customWidth="1"/>
    <col min="28" max="28" width="14.88671875" style="63" customWidth="1"/>
    <col min="29" max="29" width="14.33203125" style="63" customWidth="1"/>
    <col min="30" max="16384" width="9.77734375" style="63"/>
  </cols>
  <sheetData>
    <row r="1" spans="1:29">
      <c r="B1" s="63" t="s">
        <v>97</v>
      </c>
    </row>
    <row r="3" spans="1:29" ht="13.8" thickBot="1">
      <c r="B3" s="65" t="s">
        <v>66</v>
      </c>
      <c r="C3" s="65"/>
      <c r="D3" s="65"/>
      <c r="E3" s="65"/>
      <c r="F3" s="65"/>
      <c r="G3" s="65"/>
      <c r="H3" s="65"/>
      <c r="I3" s="65"/>
      <c r="X3" s="65"/>
      <c r="Y3" s="65"/>
      <c r="Z3" s="65"/>
    </row>
    <row r="4" spans="1:29" ht="13.05" customHeight="1">
      <c r="B4" s="66"/>
      <c r="C4" s="66"/>
      <c r="D4" s="66"/>
      <c r="E4" s="66"/>
      <c r="F4" s="66"/>
      <c r="G4" s="66"/>
      <c r="H4" s="66"/>
      <c r="I4" s="66"/>
      <c r="V4" s="67" t="s">
        <v>67</v>
      </c>
      <c r="W4" s="68"/>
      <c r="X4" s="68"/>
      <c r="Y4" s="68"/>
      <c r="Z4" s="69"/>
      <c r="AA4" s="606" t="s">
        <v>68</v>
      </c>
      <c r="AB4" s="607"/>
      <c r="AC4" s="70" t="s">
        <v>69</v>
      </c>
    </row>
    <row r="5" spans="1:29" s="71" customFormat="1" ht="40.049999999999997" customHeight="1" thickBot="1">
      <c r="B5" s="72" t="s">
        <v>70</v>
      </c>
      <c r="C5" s="72" t="s">
        <v>71</v>
      </c>
      <c r="D5" s="72" t="s">
        <v>72</v>
      </c>
      <c r="E5" s="72" t="s">
        <v>73</v>
      </c>
      <c r="F5" s="72" t="s">
        <v>74</v>
      </c>
      <c r="G5" s="72" t="s">
        <v>75</v>
      </c>
      <c r="H5" s="72" t="s">
        <v>76</v>
      </c>
      <c r="I5" s="72" t="s">
        <v>77</v>
      </c>
      <c r="J5" s="72" t="s">
        <v>78</v>
      </c>
      <c r="K5" s="72" t="s">
        <v>79</v>
      </c>
      <c r="L5" s="72" t="s">
        <v>80</v>
      </c>
      <c r="M5" s="72" t="s">
        <v>81</v>
      </c>
      <c r="N5" s="72" t="s">
        <v>82</v>
      </c>
      <c r="O5" s="72" t="s">
        <v>83</v>
      </c>
      <c r="P5" s="72" t="s">
        <v>84</v>
      </c>
      <c r="Q5" s="72" t="s">
        <v>85</v>
      </c>
      <c r="R5" s="72" t="s">
        <v>86</v>
      </c>
      <c r="S5" s="72" t="s">
        <v>87</v>
      </c>
      <c r="T5" s="72" t="s">
        <v>88</v>
      </c>
      <c r="U5" s="72" t="s">
        <v>89</v>
      </c>
      <c r="V5" s="72" t="s">
        <v>90</v>
      </c>
      <c r="W5" s="73" t="s">
        <v>91</v>
      </c>
      <c r="X5" s="74" t="s">
        <v>92</v>
      </c>
      <c r="Y5" s="75" t="s">
        <v>93</v>
      </c>
      <c r="Z5" s="76"/>
      <c r="AA5" s="77" t="s">
        <v>94</v>
      </c>
      <c r="AB5" s="78" t="s">
        <v>95</v>
      </c>
      <c r="AC5" s="79" t="s">
        <v>96</v>
      </c>
    </row>
    <row r="6" spans="1:29" ht="15" customHeight="1">
      <c r="A6" s="63">
        <v>1</v>
      </c>
      <c r="B6" s="80" t="s">
        <v>98</v>
      </c>
      <c r="C6" s="81"/>
      <c r="D6" s="81"/>
      <c r="E6" s="81"/>
      <c r="F6" s="81"/>
      <c r="G6" s="81"/>
      <c r="H6" s="81"/>
      <c r="I6" s="81"/>
      <c r="J6" s="81"/>
      <c r="K6" s="81"/>
      <c r="L6" s="81"/>
      <c r="M6" s="81">
        <v>2.0833333333333332E-2</v>
      </c>
      <c r="N6" s="81">
        <v>2.0833333333333332E-2</v>
      </c>
      <c r="O6" s="81"/>
      <c r="P6" s="81"/>
      <c r="Q6" s="81"/>
      <c r="R6" s="81"/>
      <c r="S6" s="81"/>
      <c r="T6" s="81"/>
      <c r="U6" s="81"/>
      <c r="V6" s="82">
        <f>SUM(C6:U6)</f>
        <v>4.1666666666666664E-2</v>
      </c>
      <c r="W6" s="83">
        <v>1</v>
      </c>
      <c r="X6" s="84">
        <v>240300</v>
      </c>
      <c r="Y6" s="85">
        <v>1442</v>
      </c>
      <c r="Z6" s="86">
        <f>+Y6*1.25</f>
        <v>1802.5</v>
      </c>
      <c r="AA6" s="87">
        <v>1802.5</v>
      </c>
      <c r="AB6" s="88">
        <f>+W6*AA6</f>
        <v>1802.5</v>
      </c>
      <c r="AC6" s="89">
        <v>1803</v>
      </c>
    </row>
    <row r="7" spans="1:29" ht="15" customHeight="1">
      <c r="A7" s="63">
        <v>2</v>
      </c>
      <c r="B7" s="80" t="s">
        <v>98</v>
      </c>
      <c r="C7" s="81">
        <v>4.1666666666666664E-2</v>
      </c>
      <c r="D7" s="81"/>
      <c r="E7" s="81"/>
      <c r="F7" s="81">
        <v>8.3333333333333329E-2</v>
      </c>
      <c r="G7" s="81"/>
      <c r="H7" s="81"/>
      <c r="I7" s="81">
        <v>8.3333333333333329E-2</v>
      </c>
      <c r="J7" s="81">
        <v>4.1666666666666664E-2</v>
      </c>
      <c r="K7" s="81"/>
      <c r="L7" s="81"/>
      <c r="M7" s="81"/>
      <c r="N7" s="81"/>
      <c r="O7" s="81"/>
      <c r="P7" s="81"/>
      <c r="Q7" s="81"/>
      <c r="R7" s="81"/>
      <c r="S7" s="81"/>
      <c r="T7" s="81"/>
      <c r="U7" s="81"/>
      <c r="V7" s="82">
        <f t="shared" ref="V7:V24" si="0">SUM(C7:U7)</f>
        <v>0.24999999999999997</v>
      </c>
      <c r="W7" s="83">
        <v>6</v>
      </c>
      <c r="X7" s="84">
        <v>253400</v>
      </c>
      <c r="Y7" s="85">
        <v>1521</v>
      </c>
      <c r="Z7" s="86">
        <f t="shared" ref="Z7:Z24" si="1">+Y7*1.25</f>
        <v>1901.25</v>
      </c>
      <c r="AA7" s="90">
        <v>1901.25</v>
      </c>
      <c r="AB7" s="91">
        <f>+W7*AA7</f>
        <v>11407.5</v>
      </c>
      <c r="AC7" s="92">
        <v>11406</v>
      </c>
    </row>
    <row r="8" spans="1:29" ht="15" customHeight="1">
      <c r="A8" s="63">
        <v>3</v>
      </c>
      <c r="B8" s="80" t="s">
        <v>98</v>
      </c>
      <c r="C8" s="81"/>
      <c r="D8" s="81"/>
      <c r="E8" s="81"/>
      <c r="F8" s="81">
        <v>4.1666666666666664E-2</v>
      </c>
      <c r="G8" s="81"/>
      <c r="H8" s="81"/>
      <c r="I8" s="81">
        <v>4.1666666666666664E-2</v>
      </c>
      <c r="J8" s="81"/>
      <c r="K8" s="81"/>
      <c r="L8" s="81"/>
      <c r="M8" s="81"/>
      <c r="N8" s="81"/>
      <c r="O8" s="81"/>
      <c r="P8" s="81"/>
      <c r="Q8" s="81"/>
      <c r="R8" s="81"/>
      <c r="S8" s="81"/>
      <c r="T8" s="81"/>
      <c r="U8" s="81"/>
      <c r="V8" s="82">
        <f t="shared" si="0"/>
        <v>8.3333333333333329E-2</v>
      </c>
      <c r="W8" s="83">
        <v>2</v>
      </c>
      <c r="X8" s="84">
        <v>263100</v>
      </c>
      <c r="Y8" s="85">
        <v>1579</v>
      </c>
      <c r="Z8" s="86">
        <f t="shared" si="1"/>
        <v>1973.75</v>
      </c>
      <c r="AA8" s="93">
        <v>1973.75</v>
      </c>
      <c r="AB8" s="91">
        <f t="shared" ref="AB8:AB24" si="2">+W8*AA8</f>
        <v>3947.5</v>
      </c>
      <c r="AC8" s="92">
        <v>3948</v>
      </c>
    </row>
    <row r="9" spans="1:29" ht="15" customHeight="1">
      <c r="A9" s="63">
        <v>4</v>
      </c>
      <c r="B9" s="80" t="s">
        <v>98</v>
      </c>
      <c r="C9" s="81"/>
      <c r="D9" s="81"/>
      <c r="E9" s="81"/>
      <c r="F9" s="81"/>
      <c r="G9" s="81"/>
      <c r="H9" s="81"/>
      <c r="I9" s="81"/>
      <c r="J9" s="81"/>
      <c r="K9" s="81">
        <v>0.10416666666666667</v>
      </c>
      <c r="L9" s="81"/>
      <c r="M9" s="81"/>
      <c r="N9" s="81"/>
      <c r="O9" s="81"/>
      <c r="P9" s="81"/>
      <c r="Q9" s="81"/>
      <c r="R9" s="81"/>
      <c r="S9" s="81"/>
      <c r="T9" s="81"/>
      <c r="U9" s="81"/>
      <c r="V9" s="82">
        <f t="shared" si="0"/>
        <v>0.10416666666666667</v>
      </c>
      <c r="W9" s="83">
        <v>2.5</v>
      </c>
      <c r="X9" s="84">
        <v>296700</v>
      </c>
      <c r="Y9" s="85">
        <v>1780</v>
      </c>
      <c r="Z9" s="86">
        <f t="shared" si="1"/>
        <v>2225</v>
      </c>
      <c r="AA9" s="93">
        <v>2225</v>
      </c>
      <c r="AB9" s="91">
        <f t="shared" si="2"/>
        <v>5562.5</v>
      </c>
      <c r="AC9" s="92">
        <v>5565</v>
      </c>
    </row>
    <row r="10" spans="1:29" ht="15" customHeight="1">
      <c r="A10" s="63">
        <v>5</v>
      </c>
      <c r="B10" s="80" t="s">
        <v>98</v>
      </c>
      <c r="C10" s="81"/>
      <c r="D10" s="81"/>
      <c r="E10" s="81"/>
      <c r="F10" s="81"/>
      <c r="G10" s="81"/>
      <c r="H10" s="81"/>
      <c r="I10" s="81"/>
      <c r="J10" s="81"/>
      <c r="K10" s="81"/>
      <c r="L10" s="81"/>
      <c r="M10" s="81"/>
      <c r="N10" s="81">
        <v>2.0833333333333332E-2</v>
      </c>
      <c r="O10" s="81">
        <v>2.0833333333333332E-2</v>
      </c>
      <c r="P10" s="81"/>
      <c r="Q10" s="81">
        <v>2.0833333333333332E-2</v>
      </c>
      <c r="R10" s="81"/>
      <c r="S10" s="81"/>
      <c r="T10" s="81"/>
      <c r="U10" s="81"/>
      <c r="V10" s="82">
        <f t="shared" si="0"/>
        <v>6.25E-2</v>
      </c>
      <c r="W10" s="83">
        <v>1.5</v>
      </c>
      <c r="X10" s="84">
        <v>181100</v>
      </c>
      <c r="Y10" s="85">
        <v>1087</v>
      </c>
      <c r="Z10" s="86">
        <f t="shared" si="1"/>
        <v>1358.75</v>
      </c>
      <c r="AA10" s="93">
        <v>1358.75</v>
      </c>
      <c r="AB10" s="91">
        <f t="shared" si="2"/>
        <v>2038.125</v>
      </c>
      <c r="AC10" s="92">
        <v>2037</v>
      </c>
    </row>
    <row r="11" spans="1:29" ht="15" customHeight="1">
      <c r="A11" s="63">
        <v>6</v>
      </c>
      <c r="B11" s="80" t="s">
        <v>98</v>
      </c>
      <c r="C11" s="81"/>
      <c r="D11" s="81"/>
      <c r="E11" s="81"/>
      <c r="F11" s="81"/>
      <c r="G11" s="81"/>
      <c r="H11" s="81"/>
      <c r="I11" s="81"/>
      <c r="J11" s="81"/>
      <c r="K11" s="81"/>
      <c r="L11" s="81"/>
      <c r="M11" s="81"/>
      <c r="N11" s="81"/>
      <c r="O11" s="81"/>
      <c r="P11" s="81"/>
      <c r="Q11" s="81"/>
      <c r="R11" s="81"/>
      <c r="S11" s="81"/>
      <c r="T11" s="81"/>
      <c r="U11" s="81">
        <v>4.1666666666666664E-2</v>
      </c>
      <c r="V11" s="82">
        <f t="shared" si="0"/>
        <v>4.1666666666666664E-2</v>
      </c>
      <c r="W11" s="83">
        <v>1</v>
      </c>
      <c r="X11" s="84">
        <v>224900</v>
      </c>
      <c r="Y11" s="85">
        <v>1350</v>
      </c>
      <c r="Z11" s="86">
        <f t="shared" si="1"/>
        <v>1687.5</v>
      </c>
      <c r="AA11" s="93">
        <v>1687.5</v>
      </c>
      <c r="AB11" s="91">
        <f t="shared" si="2"/>
        <v>1687.5</v>
      </c>
      <c r="AC11" s="92">
        <v>1687</v>
      </c>
    </row>
    <row r="12" spans="1:29" ht="15" customHeight="1">
      <c r="A12" s="63">
        <v>7</v>
      </c>
      <c r="B12" s="80" t="s">
        <v>98</v>
      </c>
      <c r="C12" s="81"/>
      <c r="D12" s="81"/>
      <c r="E12" s="81"/>
      <c r="F12" s="81"/>
      <c r="G12" s="81"/>
      <c r="H12" s="81"/>
      <c r="I12" s="81"/>
      <c r="J12" s="81"/>
      <c r="K12" s="81">
        <v>6.25E-2</v>
      </c>
      <c r="L12" s="81"/>
      <c r="M12" s="81"/>
      <c r="N12" s="81"/>
      <c r="O12" s="81"/>
      <c r="P12" s="81"/>
      <c r="Q12" s="81"/>
      <c r="R12" s="81"/>
      <c r="S12" s="81"/>
      <c r="T12" s="81"/>
      <c r="U12" s="81"/>
      <c r="V12" s="82">
        <f t="shared" si="0"/>
        <v>6.25E-2</v>
      </c>
      <c r="W12" s="83">
        <v>1.5</v>
      </c>
      <c r="X12" s="84">
        <v>261000</v>
      </c>
      <c r="Y12" s="85">
        <v>1566</v>
      </c>
      <c r="Z12" s="86">
        <f t="shared" si="1"/>
        <v>1957.5</v>
      </c>
      <c r="AA12" s="93">
        <v>1957.5</v>
      </c>
      <c r="AB12" s="91">
        <f t="shared" si="2"/>
        <v>2936.25</v>
      </c>
      <c r="AC12" s="92">
        <v>2937</v>
      </c>
    </row>
    <row r="13" spans="1:29" ht="15" customHeight="1">
      <c r="A13" s="63">
        <v>8</v>
      </c>
      <c r="B13" s="80" t="s">
        <v>98</v>
      </c>
      <c r="C13" s="81"/>
      <c r="D13" s="81"/>
      <c r="E13" s="81"/>
      <c r="F13" s="81"/>
      <c r="G13" s="81"/>
      <c r="H13" s="81"/>
      <c r="I13" s="81">
        <v>8.3333333333333329E-2</v>
      </c>
      <c r="J13" s="81"/>
      <c r="K13" s="81"/>
      <c r="L13" s="81"/>
      <c r="M13" s="81">
        <v>2.0833333333333332E-2</v>
      </c>
      <c r="N13" s="81"/>
      <c r="O13" s="81">
        <v>2.0833333333333332E-2</v>
      </c>
      <c r="P13" s="81"/>
      <c r="Q13" s="81"/>
      <c r="R13" s="81"/>
      <c r="S13" s="81"/>
      <c r="T13" s="81"/>
      <c r="U13" s="81"/>
      <c r="V13" s="82">
        <f t="shared" si="0"/>
        <v>0.12499999999999999</v>
      </c>
      <c r="W13" s="83">
        <v>3</v>
      </c>
      <c r="X13" s="84">
        <v>188500</v>
      </c>
      <c r="Y13" s="85">
        <v>1131</v>
      </c>
      <c r="Z13" s="86">
        <f t="shared" si="1"/>
        <v>1413.75</v>
      </c>
      <c r="AA13" s="93">
        <v>1413.75</v>
      </c>
      <c r="AB13" s="91">
        <f t="shared" si="2"/>
        <v>4241.25</v>
      </c>
      <c r="AC13" s="92">
        <v>4242</v>
      </c>
    </row>
    <row r="14" spans="1:29" ht="15" customHeight="1">
      <c r="A14" s="63">
        <v>9</v>
      </c>
      <c r="B14" s="80" t="s">
        <v>98</v>
      </c>
      <c r="C14" s="81"/>
      <c r="D14" s="81"/>
      <c r="E14" s="81"/>
      <c r="F14" s="81"/>
      <c r="G14" s="81"/>
      <c r="H14" s="81">
        <v>4.1666666666666664E-2</v>
      </c>
      <c r="I14" s="81"/>
      <c r="J14" s="81"/>
      <c r="K14" s="81">
        <v>6.25E-2</v>
      </c>
      <c r="L14" s="81"/>
      <c r="M14" s="81"/>
      <c r="N14" s="81"/>
      <c r="O14" s="81"/>
      <c r="P14" s="81"/>
      <c r="Q14" s="81"/>
      <c r="R14" s="81"/>
      <c r="S14" s="81"/>
      <c r="T14" s="81"/>
      <c r="U14" s="81"/>
      <c r="V14" s="82">
        <f t="shared" si="0"/>
        <v>0.10416666666666666</v>
      </c>
      <c r="W14" s="83">
        <v>2.5</v>
      </c>
      <c r="X14" s="84">
        <v>229600</v>
      </c>
      <c r="Y14" s="85">
        <v>1378</v>
      </c>
      <c r="Z14" s="86">
        <f t="shared" si="1"/>
        <v>1722.5</v>
      </c>
      <c r="AA14" s="94">
        <v>1722.5</v>
      </c>
      <c r="AB14" s="91">
        <f t="shared" si="2"/>
        <v>4306.25</v>
      </c>
      <c r="AC14" s="92">
        <v>4305</v>
      </c>
    </row>
    <row r="15" spans="1:29" ht="15" customHeight="1">
      <c r="A15" s="63">
        <v>10</v>
      </c>
      <c r="B15" s="80" t="s">
        <v>98</v>
      </c>
      <c r="C15" s="81"/>
      <c r="D15" s="81"/>
      <c r="E15" s="81"/>
      <c r="F15" s="81"/>
      <c r="G15" s="81">
        <v>4.1666666666666664E-2</v>
      </c>
      <c r="H15" s="81"/>
      <c r="I15" s="81"/>
      <c r="J15" s="81"/>
      <c r="K15" s="81">
        <v>4.1666666666666664E-2</v>
      </c>
      <c r="L15" s="81"/>
      <c r="M15" s="81"/>
      <c r="N15" s="81"/>
      <c r="O15" s="81"/>
      <c r="P15" s="81"/>
      <c r="Q15" s="81"/>
      <c r="R15" s="81"/>
      <c r="S15" s="81"/>
      <c r="T15" s="81"/>
      <c r="U15" s="81"/>
      <c r="V15" s="82">
        <f t="shared" si="0"/>
        <v>8.3333333333333329E-2</v>
      </c>
      <c r="W15" s="83">
        <v>2</v>
      </c>
      <c r="X15" s="84">
        <v>258100</v>
      </c>
      <c r="Y15" s="85">
        <v>1549</v>
      </c>
      <c r="Z15" s="86">
        <f t="shared" si="1"/>
        <v>1936.25</v>
      </c>
      <c r="AA15" s="95">
        <v>1936.25</v>
      </c>
      <c r="AB15" s="91">
        <f t="shared" si="2"/>
        <v>3872.5</v>
      </c>
      <c r="AC15" s="92">
        <v>3872</v>
      </c>
    </row>
    <row r="16" spans="1:29" ht="15" customHeight="1">
      <c r="A16" s="63">
        <v>11</v>
      </c>
      <c r="B16" s="80" t="s">
        <v>98</v>
      </c>
      <c r="C16" s="81"/>
      <c r="D16" s="81"/>
      <c r="E16" s="81"/>
      <c r="F16" s="81"/>
      <c r="G16" s="81"/>
      <c r="H16" s="81"/>
      <c r="I16" s="81"/>
      <c r="J16" s="81"/>
      <c r="K16" s="81"/>
      <c r="L16" s="81"/>
      <c r="M16" s="81"/>
      <c r="N16" s="81"/>
      <c r="O16" s="81"/>
      <c r="P16" s="81"/>
      <c r="Q16" s="81">
        <v>0.10416666666666667</v>
      </c>
      <c r="R16" s="81"/>
      <c r="S16" s="81"/>
      <c r="T16" s="81"/>
      <c r="U16" s="81"/>
      <c r="V16" s="82">
        <f t="shared" si="0"/>
        <v>0.10416666666666667</v>
      </c>
      <c r="W16" s="83">
        <v>2.5</v>
      </c>
      <c r="X16" s="84">
        <v>180100</v>
      </c>
      <c r="Y16" s="85">
        <v>1081</v>
      </c>
      <c r="Z16" s="86">
        <f t="shared" si="1"/>
        <v>1351.25</v>
      </c>
      <c r="AA16" s="95">
        <v>1351.25</v>
      </c>
      <c r="AB16" s="91">
        <f t="shared" si="2"/>
        <v>3378.125</v>
      </c>
      <c r="AC16" s="92">
        <v>3378</v>
      </c>
    </row>
    <row r="17" spans="1:29" ht="15" customHeight="1">
      <c r="A17" s="63">
        <v>12</v>
      </c>
      <c r="B17" s="80" t="s">
        <v>98</v>
      </c>
      <c r="C17" s="81"/>
      <c r="D17" s="81"/>
      <c r="E17" s="81"/>
      <c r="F17" s="81"/>
      <c r="G17" s="81"/>
      <c r="H17" s="81">
        <v>4.1666666666666664E-2</v>
      </c>
      <c r="I17" s="81"/>
      <c r="J17" s="81"/>
      <c r="K17" s="81"/>
      <c r="L17" s="81"/>
      <c r="M17" s="81"/>
      <c r="N17" s="81"/>
      <c r="O17" s="81"/>
      <c r="P17" s="81"/>
      <c r="Q17" s="81"/>
      <c r="R17" s="81"/>
      <c r="S17" s="81"/>
      <c r="T17" s="81"/>
      <c r="U17" s="81"/>
      <c r="V17" s="82">
        <f t="shared" si="0"/>
        <v>4.1666666666666664E-2</v>
      </c>
      <c r="W17" s="83">
        <v>1</v>
      </c>
      <c r="X17" s="84">
        <v>192100</v>
      </c>
      <c r="Y17" s="85">
        <v>1153</v>
      </c>
      <c r="Z17" s="86">
        <f t="shared" si="1"/>
        <v>1441.25</v>
      </c>
      <c r="AA17" s="95">
        <v>1441.25</v>
      </c>
      <c r="AB17" s="91">
        <f t="shared" si="2"/>
        <v>1441.25</v>
      </c>
      <c r="AC17" s="92">
        <v>1441</v>
      </c>
    </row>
    <row r="18" spans="1:29" ht="15" customHeight="1">
      <c r="A18" s="63">
        <v>13</v>
      </c>
      <c r="B18" s="80" t="s">
        <v>98</v>
      </c>
      <c r="C18" s="81"/>
      <c r="D18" s="81"/>
      <c r="E18" s="81"/>
      <c r="F18" s="81">
        <v>6.25E-2</v>
      </c>
      <c r="G18" s="81"/>
      <c r="H18" s="81">
        <v>4.1666666666666664E-2</v>
      </c>
      <c r="I18" s="81">
        <v>8.3333333333333329E-2</v>
      </c>
      <c r="J18" s="81"/>
      <c r="K18" s="81">
        <v>2.0833333333333332E-2</v>
      </c>
      <c r="L18" s="81">
        <v>2.0833333333333332E-2</v>
      </c>
      <c r="M18" s="81"/>
      <c r="N18" s="81"/>
      <c r="O18" s="81"/>
      <c r="P18" s="81"/>
      <c r="Q18" s="81"/>
      <c r="R18" s="81"/>
      <c r="S18" s="81"/>
      <c r="T18" s="81"/>
      <c r="U18" s="81"/>
      <c r="V18" s="82">
        <f t="shared" si="0"/>
        <v>0.22916666666666669</v>
      </c>
      <c r="W18" s="83">
        <v>5.5</v>
      </c>
      <c r="X18" s="84">
        <v>172700</v>
      </c>
      <c r="Y18" s="85">
        <v>1036</v>
      </c>
      <c r="Z18" s="86">
        <f t="shared" si="1"/>
        <v>1295</v>
      </c>
      <c r="AA18" s="95">
        <v>1295</v>
      </c>
      <c r="AB18" s="91">
        <f t="shared" si="2"/>
        <v>7122.5</v>
      </c>
      <c r="AC18" s="92">
        <v>7123</v>
      </c>
    </row>
    <row r="19" spans="1:29" ht="15" customHeight="1">
      <c r="A19" s="63">
        <v>14</v>
      </c>
      <c r="B19" s="80" t="s">
        <v>98</v>
      </c>
      <c r="C19" s="81"/>
      <c r="D19" s="81"/>
      <c r="E19" s="81"/>
      <c r="F19" s="81"/>
      <c r="G19" s="81">
        <v>2.0833333333333332E-2</v>
      </c>
      <c r="H19" s="81"/>
      <c r="I19" s="81"/>
      <c r="J19" s="81"/>
      <c r="K19" s="81"/>
      <c r="L19" s="81"/>
      <c r="M19" s="81"/>
      <c r="N19" s="81"/>
      <c r="O19" s="81"/>
      <c r="P19" s="81"/>
      <c r="Q19" s="81"/>
      <c r="R19" s="81"/>
      <c r="S19" s="81"/>
      <c r="T19" s="81">
        <v>2.0833333333333332E-2</v>
      </c>
      <c r="U19" s="81">
        <v>2.0833333333333332E-2</v>
      </c>
      <c r="V19" s="82">
        <f t="shared" si="0"/>
        <v>6.25E-2</v>
      </c>
      <c r="W19" s="83">
        <v>1.5</v>
      </c>
      <c r="X19" s="84">
        <v>167100</v>
      </c>
      <c r="Y19" s="85">
        <v>1003</v>
      </c>
      <c r="Z19" s="86">
        <f t="shared" si="1"/>
        <v>1253.75</v>
      </c>
      <c r="AA19" s="95">
        <v>1253.75</v>
      </c>
      <c r="AB19" s="91">
        <f t="shared" si="2"/>
        <v>1880.625</v>
      </c>
      <c r="AC19" s="92">
        <v>1880</v>
      </c>
    </row>
    <row r="20" spans="1:29" ht="15" customHeight="1">
      <c r="A20" s="63">
        <v>15</v>
      </c>
      <c r="B20" s="80" t="s">
        <v>98</v>
      </c>
      <c r="C20" s="81"/>
      <c r="D20" s="81"/>
      <c r="E20" s="81"/>
      <c r="F20" s="81"/>
      <c r="G20" s="81"/>
      <c r="H20" s="81"/>
      <c r="I20" s="81"/>
      <c r="J20" s="81">
        <v>8.3333333333333329E-2</v>
      </c>
      <c r="K20" s="81"/>
      <c r="L20" s="81">
        <v>6.25E-2</v>
      </c>
      <c r="M20" s="81"/>
      <c r="N20" s="81">
        <v>2.0833333333333332E-2</v>
      </c>
      <c r="O20" s="81"/>
      <c r="P20" s="81">
        <v>2.0833333333333332E-2</v>
      </c>
      <c r="Q20" s="81"/>
      <c r="R20" s="81"/>
      <c r="S20" s="81"/>
      <c r="T20" s="81"/>
      <c r="U20" s="81"/>
      <c r="V20" s="82">
        <f t="shared" si="0"/>
        <v>0.1875</v>
      </c>
      <c r="W20" s="83">
        <v>4.5</v>
      </c>
      <c r="X20" s="84">
        <v>176500</v>
      </c>
      <c r="Y20" s="85">
        <v>1059</v>
      </c>
      <c r="Z20" s="86">
        <f t="shared" si="1"/>
        <v>1323.75</v>
      </c>
      <c r="AA20" s="95">
        <v>1323.75</v>
      </c>
      <c r="AB20" s="91">
        <f t="shared" si="2"/>
        <v>5956.875</v>
      </c>
      <c r="AC20" s="92">
        <v>5958</v>
      </c>
    </row>
    <row r="21" spans="1:29" ht="15" customHeight="1">
      <c r="A21" s="63">
        <v>16</v>
      </c>
      <c r="B21" s="80" t="s">
        <v>98</v>
      </c>
      <c r="C21" s="81">
        <v>2.0833333333333332E-2</v>
      </c>
      <c r="D21" s="81"/>
      <c r="E21" s="81">
        <v>2.0833333333333332E-2</v>
      </c>
      <c r="F21" s="81"/>
      <c r="G21" s="81"/>
      <c r="H21" s="81">
        <v>2.0833333333333332E-2</v>
      </c>
      <c r="I21" s="81"/>
      <c r="J21" s="81"/>
      <c r="K21" s="81"/>
      <c r="L21" s="81"/>
      <c r="M21" s="81">
        <v>2.0833333333333332E-2</v>
      </c>
      <c r="N21" s="81"/>
      <c r="O21" s="81"/>
      <c r="P21" s="81"/>
      <c r="Q21" s="81"/>
      <c r="R21" s="81"/>
      <c r="S21" s="81"/>
      <c r="T21" s="81">
        <v>6.25E-2</v>
      </c>
      <c r="U21" s="81"/>
      <c r="V21" s="82">
        <f t="shared" si="0"/>
        <v>0.14583333333333331</v>
      </c>
      <c r="W21" s="83">
        <v>3.5</v>
      </c>
      <c r="X21" s="84">
        <v>234000</v>
      </c>
      <c r="Y21" s="85">
        <v>1404</v>
      </c>
      <c r="Z21" s="86">
        <f t="shared" si="1"/>
        <v>1755</v>
      </c>
      <c r="AA21" s="95">
        <v>1755</v>
      </c>
      <c r="AB21" s="91">
        <f t="shared" si="2"/>
        <v>6142.5</v>
      </c>
      <c r="AC21" s="92">
        <v>6143</v>
      </c>
    </row>
    <row r="22" spans="1:29" ht="15" customHeight="1">
      <c r="A22" s="63">
        <v>17</v>
      </c>
      <c r="B22" s="80" t="s">
        <v>98</v>
      </c>
      <c r="C22" s="81"/>
      <c r="D22" s="81">
        <v>8.3333333333333329E-2</v>
      </c>
      <c r="E22" s="81"/>
      <c r="F22" s="81"/>
      <c r="G22" s="81"/>
      <c r="H22" s="81"/>
      <c r="I22" s="81"/>
      <c r="J22" s="81"/>
      <c r="K22" s="81"/>
      <c r="L22" s="81"/>
      <c r="M22" s="81"/>
      <c r="N22" s="81"/>
      <c r="O22" s="81"/>
      <c r="P22" s="81"/>
      <c r="Q22" s="81"/>
      <c r="R22" s="81"/>
      <c r="S22" s="81"/>
      <c r="T22" s="81"/>
      <c r="U22" s="81"/>
      <c r="V22" s="82">
        <f t="shared" si="0"/>
        <v>8.3333333333333329E-2</v>
      </c>
      <c r="W22" s="83">
        <v>2</v>
      </c>
      <c r="X22" s="84">
        <v>227100</v>
      </c>
      <c r="Y22" s="85">
        <v>1363</v>
      </c>
      <c r="Z22" s="86">
        <f t="shared" si="1"/>
        <v>1703.75</v>
      </c>
      <c r="AA22" s="95">
        <v>1703.75</v>
      </c>
      <c r="AB22" s="91">
        <f t="shared" si="2"/>
        <v>3407.5</v>
      </c>
      <c r="AC22" s="92">
        <v>3408</v>
      </c>
    </row>
    <row r="23" spans="1:29" ht="15" customHeight="1">
      <c r="A23" s="63">
        <v>18</v>
      </c>
      <c r="B23" s="80" t="s">
        <v>98</v>
      </c>
      <c r="C23" s="81"/>
      <c r="D23" s="81"/>
      <c r="E23" s="81"/>
      <c r="F23" s="81"/>
      <c r="G23" s="81"/>
      <c r="H23" s="81"/>
      <c r="I23" s="81"/>
      <c r="J23" s="81"/>
      <c r="K23" s="81"/>
      <c r="L23" s="81">
        <v>4.1666666666666664E-2</v>
      </c>
      <c r="M23" s="81"/>
      <c r="N23" s="81"/>
      <c r="O23" s="81"/>
      <c r="P23" s="81"/>
      <c r="Q23" s="81">
        <v>2.0833333333333332E-2</v>
      </c>
      <c r="R23" s="81"/>
      <c r="S23" s="81"/>
      <c r="T23" s="81"/>
      <c r="U23" s="81"/>
      <c r="V23" s="82">
        <f t="shared" si="0"/>
        <v>6.25E-2</v>
      </c>
      <c r="W23" s="83">
        <v>1.5</v>
      </c>
      <c r="X23" s="84">
        <v>254700</v>
      </c>
      <c r="Y23" s="85">
        <v>1528</v>
      </c>
      <c r="Z23" s="86">
        <f t="shared" si="1"/>
        <v>1910</v>
      </c>
      <c r="AA23" s="95">
        <v>1910</v>
      </c>
      <c r="AB23" s="91">
        <f t="shared" si="2"/>
        <v>2865</v>
      </c>
      <c r="AC23" s="92">
        <v>2866</v>
      </c>
    </row>
    <row r="24" spans="1:29" ht="15" customHeight="1" thickBot="1">
      <c r="A24" s="63">
        <v>19</v>
      </c>
      <c r="B24" s="80" t="s">
        <v>98</v>
      </c>
      <c r="C24" s="81"/>
      <c r="D24" s="81"/>
      <c r="E24" s="81"/>
      <c r="F24" s="81"/>
      <c r="G24" s="81"/>
      <c r="H24" s="81"/>
      <c r="I24" s="81"/>
      <c r="J24" s="81"/>
      <c r="K24" s="81"/>
      <c r="L24" s="81"/>
      <c r="M24" s="81"/>
      <c r="N24" s="81"/>
      <c r="O24" s="81"/>
      <c r="P24" s="81"/>
      <c r="Q24" s="81"/>
      <c r="R24" s="81"/>
      <c r="S24" s="81">
        <v>8.3333333333333329E-2</v>
      </c>
      <c r="T24" s="81"/>
      <c r="U24" s="81"/>
      <c r="V24" s="82">
        <f t="shared" si="0"/>
        <v>8.3333333333333329E-2</v>
      </c>
      <c r="W24" s="83">
        <v>2</v>
      </c>
      <c r="X24" s="84">
        <v>184300</v>
      </c>
      <c r="Y24" s="85">
        <v>1106</v>
      </c>
      <c r="Z24" s="86">
        <f t="shared" si="1"/>
        <v>1382.5</v>
      </c>
      <c r="AA24" s="96">
        <v>1382.5</v>
      </c>
      <c r="AB24" s="97">
        <f t="shared" si="2"/>
        <v>2765</v>
      </c>
      <c r="AC24" s="98">
        <v>2765</v>
      </c>
    </row>
    <row r="25" spans="1:29">
      <c r="W25" s="99"/>
      <c r="AA25" s="64"/>
    </row>
  </sheetData>
  <mergeCells count="1">
    <mergeCell ref="AA4:AB4"/>
  </mergeCells>
  <phoneticPr fontId="8"/>
  <pageMargins left="0" right="0" top="0.74803149606299213" bottom="0.74803149606299213" header="0.31496062992125984" footer="0.31496062992125984"/>
  <pageSetup paperSize="9" scale="70"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提出書類一覧</vt:lpstr>
      <vt:lpstr>対象外経費</vt:lpstr>
      <vt:lpstr>別紙１</vt:lpstr>
      <vt:lpstr>別紙２</vt:lpstr>
      <vt:lpstr>別紙３</vt:lpstr>
      <vt:lpstr>別紙４</vt:lpstr>
      <vt:lpstr>別紙５</vt:lpstr>
      <vt:lpstr>参考①（手当）</vt:lpstr>
      <vt:lpstr>参考①（給与）</vt:lpstr>
      <vt:lpstr>参考②</vt:lpstr>
      <vt:lpstr>参考③</vt:lpstr>
      <vt:lpstr>参考④</vt:lpstr>
      <vt:lpstr>参考③!Print_Area</vt:lpstr>
      <vt:lpstr>参考④!Print_Area</vt:lpstr>
      <vt:lpstr>提出書類一覧!Print_Area</vt:lpstr>
      <vt:lpstr>別紙１!Print_Area</vt:lpstr>
      <vt:lpstr>別紙２!Print_Area</vt:lpstr>
      <vt:lpstr>別紙３!Print_Area</vt:lpstr>
      <vt:lpstr>別紙４!Print_Area</vt:lpstr>
      <vt:lpstr>別紙５!Print_Area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2023-08-22T05:11:30Z</dcterms:modified>
</cp:coreProperties>
</file>