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aisei-02\財政_共有NAS\財政課ハード②\財政情報開示（財政状況資料集）\R1財政状況資料集\04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基金残高に係る経年分析" sheetId="8"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<sst xmlns="http://schemas.openxmlformats.org/spreadsheetml/2006/main" count="1163" uniqueCount="649">
  <si>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</si>
  <si>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</si>
  <si>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</si>
  <si>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</si>
  <si>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</si>
  <si>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</si>
  <si>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</si>
  <si>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</si>
  <si>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</si>
  <si>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</si>
  <si>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</si>
  <si>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</si>
  <si>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</si>
  <si>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</si>
  <si>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</si>
  <si>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</si>
  <si>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</si>
  <si>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</si>
  <si>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</si>
  <si>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</si>
  <si>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</si>
  <si>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</si>
  <si>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</si>
  <si>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</si>
  <si>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</si>
  <si>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</si>
  <si>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</si>
  <si>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</si>
  <si>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</si>
  <si>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</si>
  <si>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</si>
  <si>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</si>
  <si>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</si>
  <si>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</si>
  <si>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</si>
  <si>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</si>
  <si>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</si>
  <si>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</si>
  <si>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</si>
  <si>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</si>
  <si>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</si>
  <si>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</si>
  <si>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</si>
  <si>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</si>
  <si>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</si>
  <si>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</si>
  <si>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</si>
  <si>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</si>
  <si>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</si>
  <si>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</si>
  <si>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</si>
  <si>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</si>
  <si>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</si>
  <si>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</si>
  <si>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</si>
  <si>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</si>
  <si>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</si>
  <si>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</si>
  <si>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</si>
  <si>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</si>
  <si>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</si>
  <si>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</si>
  <si>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</si>
  <si>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</si>
  <si>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</si>
  <si>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</si>
  <si>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</si>
  <si>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</si>
  <si>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</si>
  <si>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</si>
  <si>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</si>
  <si>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</si>
  <si>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</si>
  <si>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</si>
  <si>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</si>
  <si>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</si>
  <si>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</si>
  <si>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</si>
  <si>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</si>
  <si>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</si>
  <si>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</si>
  <si>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</si>
  <si>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</si>
  <si>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</si>
  <si>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</si>
  <si>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</si>
  <si>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</si>
  <si>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</si>
  <si>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</si>
  <si>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</si>
  <si>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</si>
  <si>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</si>
  <si>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</si>
  <si>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</si>
  <si>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</si>
  <si>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</si>
  <si>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</si>
  <si>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</si>
  <si>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</si>
  <si>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</si>
  <si>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</si>
  <si>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</si>
  <si>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</si>
  <si>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</si>
  <si>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</si>
  <si>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</si>
  <si>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</si>
  <si>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</si>
  <si>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</si>
  <si>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</si>
  <si>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</si>
  <si>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</si>
  <si>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</si>
  <si>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</si>
  <si>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</si>
  <si>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</si>
  <si>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</si>
  <si>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</si>
  <si>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</si>
  <si>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</si>
  <si>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</si>
  <si>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</si>
  <si>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</si>
  <si>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</si>
  <si>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</si>
  <si>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</si>
  <si>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</si>
  <si>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</si>
  <si>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</si>
  <si>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</si>
  <si>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</si>
  <si>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</si>
  <si>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</si>
  <si>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</si>
  <si>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</si>
  <si>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</si>
  <si>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</si>
  <si>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</si>
  <si>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</si>
  <si>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</si>
  <si>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</si>
  <si>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</si>
  <si>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</si>
  <si>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</si>
  <si>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</si>
  <si>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</si>
  <si>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</si>
  <si>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</si>
  <si>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</si>
  <si>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</si>
  <si>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</si>
  <si>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</si>
  <si>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</si>
  <si>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</si>
  <si>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</si>
  <si>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</si>
  <si>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</si>
  <si>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</si>
  <si>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</si>
  <si>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</si>
  <si>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</si>
  <si>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</si>
  <si>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</si>
  <si>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</si>
  <si>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</si>
  <si>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</si>
  <si>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</si>
  <si>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</si>
  <si>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</si>
  <si>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</si>
  <si>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</si>
  <si>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</si>
  <si>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</si>
  <si>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</si>
  <si>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</si>
  <si>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</si>
  <si>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</si>
  <si>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</si>
  <si>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</si>
  <si>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</si>
  <si>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</si>
  <si>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</si>
  <si>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</si>
  <si>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</si>
  <si>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</si>
  <si>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</si>
  <si>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</si>
  <si>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</si>
  <si>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</si>
  <si>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</si>
  <si>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</si>
  <si>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</si>
  <si>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</si>
  <si>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</si>
  <si>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</si>
  <si>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</si>
  <si>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</si>
  <si>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</si>
  <si>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</si>
  <si>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</si>
  <si>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</si>
  <si>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</si>
  <si>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</si>
  <si>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</si>
  <si>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</si>
  <si>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</si>
  <si>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</si>
  <si>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</si>
  <si>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</si>
  <si>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</si>
  <si>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</si>
  <si>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</si>
  <si>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</si>
  <si>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</si>
  <si>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</si>
  <si>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</si>
  <si>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</si>
  <si>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</si>
  <si>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</si>
  <si>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</si>
  <si>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</si>
  <si>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</si>
  <si>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</si>
  <si>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</si>
  <si>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</si>
  <si>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</si>
  <si>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</si>
  <si>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</si>
  <si>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</si>
  <si>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</si>
  <si>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</si>
  <si>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</si>
  <si>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</si>
  <si>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</si>
  <si>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</si>
  <si>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</si>
  <si>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</si>
  <si>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</si>
  <si>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</si>
  <si>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</si>
  <si>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</si>
  <si>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</si>
  <si>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</si>
  <si>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</si>
  <si>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</si>
  <si>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</si>
  <si>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</si>
  <si>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</si>
  <si>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</si>
  <si>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</si>
  <si>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</si>
  <si>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</si>
  <si>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</si>
  <si>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</si>
  <si>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</si>
  <si>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</si>
  <si>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</si>
  <si>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</si>
  <si>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</si>
  <si>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</si>
  <si>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</si>
  <si>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</si>
  <si>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</si>
  <si>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</si>
  <si>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</si>
  <si>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</si>
  <si>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</si>
  <si>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</si>
  <si>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</si>
  <si>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</si>
  <si>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</si>
  <si>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</si>
  <si>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</si>
  <si>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</si>
  <si>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</si>
  <si>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</si>
  <si>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</si>
  <si>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</si>
  <si>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</si>
  <si>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</si>
  <si>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</si>
  <si>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</si>
  <si>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</si>
  <si>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</si>
  <si>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</si>
  <si>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</si>
  <si>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</si>
  <si>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</si>
  <si>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</si>
  <si>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</si>
  <si>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</si>
  <si>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</si>
  <si>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</si>
  <si>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</si>
  <si>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</si>
  <si>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</si>
  <si>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</si>
  <si>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</si>
  <si>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</si>
  <si>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</si>
  <si>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</si>
  <si>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</si>
  <si>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</si>
  <si>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</si>
  <si>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</si>
  <si>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</si>
  <si>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</si>
  <si>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</si>
  <si>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</si>
  <si>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</si>
  <si>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</si>
  <si>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</si>
  <si>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</si>
  <si>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</si>
  <si>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</si>
  <si>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</si>
  <si>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</si>
  <si>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</si>
  <si>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</si>
  <si>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</si>
  <si>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</si>
  <si>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</si>
  <si>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</si>
  <si>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</si>
  <si>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</si>
  <si>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</si>
  <si>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</si>
  <si>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</si>
  <si>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</si>
  <si>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</si>
  <si>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</si>
  <si>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</si>
  <si>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</si>
  <si>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</si>
  <si>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</si>
  <si>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</si>
  <si>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</si>
  <si>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</si>
  <si>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</si>
  <si>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</si>
  <si>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</si>
  <si>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</si>
  <si>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</si>
  <si>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</si>
  <si>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</si>
  <si>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</si>
  <si>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</si>
  <si>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</si>
  <si>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</si>
  <si>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</si>
  <si>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</si>
  <si>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</si>
  <si>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</si>
  <si>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</si>
  <si>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</si>
  <si>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</si>
  <si>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</si>
  <si>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</si>
  <si>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</si>
  <si>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</si>
  <si>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</si>
  <si>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</si>
  <si>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</si>
  <si>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</si>
  <si>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</si>
  <si>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</si>
  <si>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</si>
  <si>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</si>
  <si>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</si>
  <si>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</si>
  <si>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</si>
  <si>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</si>
  <si>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</si>
  <si>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</si>
  <si>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</si>
  <si>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</si>
  <si>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</si>
  <si>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</si>
  <si>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</si>
  <si>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</si>
  <si>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</si>
  <si>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</si>
  <si>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</si>
  <si>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</si>
  <si>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</si>
  <si>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</si>
  <si>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</si>
  <si>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</si>
  <si>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</si>
  <si>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地域下水道事業特別会計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</si>
  <si>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</si>
  <si>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</si>
  <si>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</si>
  <si>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</si>
  <si>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</si>
  <si>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</si>
  <si>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</si>
  <si>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</si>
  <si>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</si>
  <si>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</si>
  <si>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</si>
  <si>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</si>
  <si>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</si>
  <si>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</si>
  <si>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</si>
  <si>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</si>
  <si>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</si>
  <si>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</si>
  <si>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介護保険事業（保険勘定）特別会計</t>
    <phoneticPr fontId="5"/>
  </si>
  <si>
    <t>介護保険事業（サービス勘定）特別会計</t>
    <phoneticPr fontId="5"/>
  </si>
  <si>
    <t>-</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</si>
  <si>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</si>
  <si>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</si>
  <si>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</si>
  <si>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</si>
  <si>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</si>
  <si>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</si>
  <si>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病院事業会計</t>
    <phoneticPr fontId="5"/>
  </si>
  <si>
    <t>法適用企業</t>
    <phoneticPr fontId="5"/>
  </si>
  <si>
    <t>野呂高原ロッジ事業特別会計</t>
    <phoneticPr fontId="5"/>
  </si>
  <si>
    <t>-</t>
    <phoneticPr fontId="5"/>
  </si>
  <si>
    <t>法非適用企業</t>
    <phoneticPr fontId="5"/>
  </si>
  <si>
    <t>港湾整備事業特別会計</t>
    <phoneticPr fontId="5"/>
  </si>
  <si>
    <t>地方卸売市場事業特別会計</t>
    <phoneticPr fontId="5"/>
  </si>
  <si>
    <t>法非適用企業</t>
    <phoneticPr fontId="5"/>
  </si>
  <si>
    <t>集落排水事業特別会計</t>
    <phoneticPr fontId="5"/>
  </si>
  <si>
    <t>臨海土地造成事業特別会計</t>
    <phoneticPr fontId="5"/>
  </si>
  <si>
    <t>内陸土地造成事業特別会計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</si>
  <si>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</si>
  <si>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</si>
  <si>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</si>
  <si>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</si>
  <si>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</si>
  <si>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</si>
  <si>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</si>
  <si>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</si>
  <si>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</si>
  <si>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</si>
  <si>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</si>
  <si>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</si>
  <si>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</si>
  <si>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</si>
  <si>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</si>
  <si>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</si>
  <si>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</si>
  <si>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</si>
  <si>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</si>
  <si>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</si>
  <si>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</si>
  <si>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</si>
  <si>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</si>
  <si>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</si>
  <si>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</si>
  <si>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</si>
  <si>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</si>
  <si>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</si>
  <si>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</si>
  <si>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</si>
  <si>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</si>
  <si>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</si>
  <si>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</si>
  <si>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</si>
  <si>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</si>
  <si>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</si>
  <si>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</si>
  <si>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</si>
  <si>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</si>
  <si>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</si>
  <si>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</si>
  <si>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</si>
  <si>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</si>
  <si>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</si>
  <si>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</si>
  <si>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</si>
  <si>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</si>
  <si>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</si>
  <si>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</si>
  <si>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</si>
  <si>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</si>
  <si>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</si>
  <si>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</si>
  <si>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</si>
  <si>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</si>
  <si>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</si>
  <si>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</si>
  <si>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</si>
  <si>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</si>
  <si>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</si>
  <si>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</si>
  <si>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</si>
  <si>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</si>
  <si>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</si>
  <si>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</si>
  <si>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</si>
  <si>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</si>
  <si>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</si>
  <si>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</si>
  <si>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</si>
  <si>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</si>
  <si>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</si>
  <si>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</si>
  <si>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</si>
  <si>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</si>
  <si>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</si>
  <si>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</si>
  <si>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</si>
  <si>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</si>
  <si>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</si>
  <si>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</si>
  <si>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</si>
  <si>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</si>
  <si>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</si>
  <si>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</si>
  <si>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</si>
  <si>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</si>
  <si>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</si>
  <si>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</si>
  <si>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</si>
  <si>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</si>
  <si>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</si>
  <si>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</si>
  <si>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</si>
  <si>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</si>
  <si>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</si>
  <si>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</si>
  <si>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</si>
  <si>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</si>
  <si>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</si>
  <si>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</si>
  <si>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</si>
  <si>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</si>
  <si>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</si>
  <si>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</si>
  <si>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</si>
  <si>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</si>
  <si>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</si>
  <si>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</si>
  <si>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</si>
  <si>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</si>
  <si>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</si>
  <si>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</si>
  <si>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</si>
  <si>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</si>
  <si>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</si>
  <si>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</si>
  <si>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</si>
  <si>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</si>
  <si>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</si>
  <si>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</si>
  <si>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</si>
  <si>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</si>
  <si>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</si>
  <si>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</si>
  <si>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</si>
  <si>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</si>
  <si>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</si>
  <si>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</si>
  <si>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</si>
  <si>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</si>
  <si>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</si>
  <si>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</si>
  <si>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</si>
  <si>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</si>
  <si>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</si>
  <si>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</si>
  <si>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</si>
  <si>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</si>
  <si>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</si>
  <si>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</si>
  <si>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</si>
  <si>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</si>
  <si>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</si>
  <si>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</si>
  <si>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</si>
  <si>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</si>
  <si>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</si>
  <si>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</si>
  <si>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</si>
  <si>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</si>
  <si>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</si>
  <si>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 1.93</t>
  </si>
  <si>
    <t>▲ 1.09</t>
  </si>
  <si>
    <t>▲ 2.16</t>
  </si>
  <si>
    <t>水道事業会計</t>
  </si>
  <si>
    <t>下水道事業会計</t>
  </si>
  <si>
    <t>一般会計</t>
  </si>
  <si>
    <t>工業用水道事業会計</t>
  </si>
  <si>
    <t>国民健康保険事業（事業勘定）特別会計</t>
  </si>
  <si>
    <t>介護保険事業（保険勘定）特別会計</t>
  </si>
  <si>
    <t>後期高齢者医療事業特別会計</t>
  </si>
  <si>
    <t>病院事業会計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</si>
  <si>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</si>
  <si>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</si>
  <si>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</si>
  <si>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</si>
  <si>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</si>
  <si>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</si>
  <si>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</si>
  <si>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</si>
  <si>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</si>
  <si>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</si>
  <si>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</si>
  <si>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</si>
  <si>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</si>
  <si>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</si>
  <si>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</si>
  <si>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</si>
  <si>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</si>
  <si>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</si>
  <si>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</si>
  <si>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2">
      <t>ラントウ</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</si>
  <si>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</si>
  <si>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</si>
  <si>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</si>
  <si>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</si>
  <si>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</si>
  <si>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</si>
  <si>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</si>
  <si>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</si>
  <si>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</si>
  <si>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</si>
  <si>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</si>
  <si>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</si>
  <si>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</si>
  <si>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</si>
  <si>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</si>
  <si>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</si>
  <si>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</si>
  <si>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</si>
  <si>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</si>
  <si>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</si>
  <si>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</si>
  <si>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公園墓地管理運営基金</t>
    <rPh sb="0" eb="2">
      <t>コウエン</t>
    </rPh>
    <rPh sb="2" eb="4">
      <t>ボチ</t>
    </rPh>
    <rPh sb="4" eb="6">
      <t>カンリ</t>
    </rPh>
    <rPh sb="6" eb="8">
      <t>ウンエイ</t>
    </rPh>
    <rPh sb="8" eb="10">
      <t>キキン</t>
    </rPh>
    <phoneticPr fontId="5"/>
  </si>
  <si>
    <t>博物館推進基金</t>
    <rPh sb="0" eb="3">
      <t>ハクブツカン</t>
    </rPh>
    <rPh sb="3" eb="5">
      <t>スイシン</t>
    </rPh>
    <rPh sb="5" eb="7">
      <t>キキン</t>
    </rPh>
    <phoneticPr fontId="5"/>
  </si>
  <si>
    <t>地域下水道基金</t>
    <rPh sb="0" eb="2">
      <t>チイキ</t>
    </rPh>
    <rPh sb="2" eb="5">
      <t>ゲスイドウ</t>
    </rPh>
    <rPh sb="5" eb="7">
      <t>キキン</t>
    </rPh>
    <phoneticPr fontId="5"/>
  </si>
  <si>
    <t>文化振興基金</t>
    <rPh sb="0" eb="2">
      <t>ブンカ</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</si>
  <si>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</si>
  <si>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</si>
  <si>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</si>
  <si>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と比較し高い水準で推移しているが減少傾向である。将来負担比率は類似団体内平均と比較し高い水準で推移しているが，職員数の減少に伴う退職手当負担見込額の減等により将来負担額は減少している。
　引き続き，長寿命化計画などに基づき，計画的更新等に努めることで，有形固定資産減価償却率の改善に努めるとともに，市債の抑制，有利な条件の市債の活用等により将来負担比率の改善を図る。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</si>
  <si>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</si>
  <si>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</si>
  <si>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</si>
  <si>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</si>
  <si>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</si>
  <si>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</si>
  <si>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高い状況にあるものの，投資的事業の計画的執行により毎年の地方債の新規発行額を抑制するとともに，低利による資金調達や交付税措置の高い地方債の活用を図ったことにより，減少傾向となっている。
　両指標とも，債務負担行為に基づく支出予定額や退職手当負担見込額の減少が見込まれるため低下していくものと見込んでいるが，今後とも建設地方債の発行抑制基調を堅持しながら，これまで以上に公債費の適正化に取り組んでいく。</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</si>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</sst>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46395</c:v>
                </c:pt>
                <c:pt idx="2">
                  <c:v>48088</c:v>
                </c:pt>
                <c:pt idx="3">
                  <c:v>46457</c:v>
                </c:pt>
                <c:pt idx="4">
                  <c:v>51849</c:v>
                </c:pt>
              </c:numCache>
            </c:numRef>
          </c:val>
          <c:smooth val="0"/>
          <c:extLst>
            <c:ext xmlns:c16="http://schemas.microsoft.com/office/drawing/2014/chart" uri="{C3380CC4-5D6E-409C-BE32-E72D297353CC}">
              <c16:uniqueId val="{00000000-A5D2-4FD5-A497-5B494C8DF3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81777</c:v>
                </c:pt>
                <c:pt idx="1">
                  <c:v>32990</c:v>
                </c:pt>
                <c:pt idx="2">
                  <c:v>42181</c:v>
                </c:pt>
                <c:pt idx="3">
                  <c:v>58333</c:v>
                </c:pt>
                <c:pt idx="4">
                  <c:v>61640</c:v>
                </c:pt>
              </c:numCache>
            </c:numRef>
          </c:val>
          <c:smooth val="0"/>
          <c:extLst>
            <c:ext xmlns:c16="http://schemas.microsoft.com/office/drawing/2014/chart" uri="{C3380CC4-5D6E-409C-BE32-E72D297353CC}">
              <c16:uniqueId val="{00000001-A5D2-4FD5-A497-5B494C8DF3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3.45</c:v>
                </c:pt>
                <c:pt idx="1">
                  <c:v>2.2000000000000002</c:v>
                </c:pt>
                <c:pt idx="2">
                  <c:v>1.88</c:v>
                </c:pt>
                <c:pt idx="3">
                  <c:v>4.92</c:v>
                </c:pt>
                <c:pt idx="4">
                  <c:v>1.76</c:v>
                </c:pt>
              </c:numCache>
            </c:numRef>
          </c:val>
          <c:extLst>
            <c:ext xmlns:c16="http://schemas.microsoft.com/office/drawing/2014/chart" uri="{C3380CC4-5D6E-409C-BE32-E72D297353CC}">
              <c16:uniqueId val="{00000000-E309-46CE-A452-4C5E2BBACD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13.84</c:v>
                </c:pt>
                <c:pt idx="1">
                  <c:v>14.9</c:v>
                </c:pt>
                <c:pt idx="2">
                  <c:v>13.71</c:v>
                </c:pt>
                <c:pt idx="3">
                  <c:v>9.68</c:v>
                </c:pt>
                <c:pt idx="4">
                  <c:v>10.76</c:v>
                </c:pt>
              </c:numCache>
            </c:numRef>
          </c:val>
          <c:extLst>
            <c:ext xmlns:c16="http://schemas.microsoft.com/office/drawing/2014/chart" uri="{C3380CC4-5D6E-409C-BE32-E72D297353CC}">
              <c16:uniqueId val="{00000001-E309-46CE-A452-4C5E2BBACD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c:v>
                </c:pt>
                <c:pt idx="1">
                  <c:v>-0.42</c:v>
                </c:pt>
                <c:pt idx="2">
                  <c:v>-1.93</c:v>
                </c:pt>
                <c:pt idx="3">
                  <c:v>-1.0900000000000001</c:v>
                </c:pt>
                <c:pt idx="4">
                  <c:v>-2.16</c:v>
                </c:pt>
              </c:numCache>
            </c:numRef>
          </c:val>
          <c:smooth val="0"/>
          <c:extLst>
            <c:ext xmlns:c16="http://schemas.microsoft.com/office/drawing/2014/chart" uri="{C3380CC4-5D6E-409C-BE32-E72D297353CC}">
              <c16:uniqueId val="{00000002-E309-46CE-A452-4C5E2BBACD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ABC9-4677-B43A-F14AB02B12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C9-4677-B43A-F14AB02B1295}"/>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0.37</c:v>
                </c:pt>
                <c:pt idx="2">
                  <c:v>#N/A</c:v>
                </c:pt>
                <c:pt idx="3">
                  <c:v>0.34</c:v>
                </c:pt>
                <c:pt idx="4">
                  <c:v>#N/A</c:v>
                </c:pt>
                <c:pt idx="5">
                  <c:v>0.28999999999999998</c:v>
                </c:pt>
                <c:pt idx="6">
                  <c:v>#N/A</c:v>
                </c:pt>
                <c:pt idx="7">
                  <c:v>0.28000000000000003</c:v>
                </c:pt>
                <c:pt idx="8">
                  <c:v>#N/A</c:v>
                </c:pt>
                <c:pt idx="9">
                  <c:v>0.24</c:v>
                </c:pt>
              </c:numCache>
            </c:numRef>
          </c:val>
          <c:extLst>
            <c:ext xmlns:c16="http://schemas.microsoft.com/office/drawing/2014/chart" uri="{C3380CC4-5D6E-409C-BE32-E72D297353CC}">
              <c16:uniqueId val="{00000002-ABC9-4677-B43A-F14AB02B129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0.26</c:v>
                </c:pt>
                <c:pt idx="4">
                  <c:v>#N/A</c:v>
                </c:pt>
                <c:pt idx="5">
                  <c:v>0.27</c:v>
                </c:pt>
                <c:pt idx="6">
                  <c:v>#N/A</c:v>
                </c:pt>
                <c:pt idx="7">
                  <c:v>0.28999999999999998</c:v>
                </c:pt>
                <c:pt idx="8">
                  <c:v>#N/A</c:v>
                </c:pt>
                <c:pt idx="9">
                  <c:v>0.3</c:v>
                </c:pt>
              </c:numCache>
            </c:numRef>
          </c:val>
          <c:extLst>
            <c:ext xmlns:c16="http://schemas.microsoft.com/office/drawing/2014/chart" uri="{C3380CC4-5D6E-409C-BE32-E72D297353CC}">
              <c16:uniqueId val="{00000003-ABC9-4677-B43A-F14AB02B1295}"/>
            </c:ext>
          </c:extLst>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1.1499999999999999</c:v>
                </c:pt>
                <c:pt idx="2">
                  <c:v>#N/A</c:v>
                </c:pt>
                <c:pt idx="3">
                  <c:v>1.1100000000000001</c:v>
                </c:pt>
                <c:pt idx="4">
                  <c:v>#N/A</c:v>
                </c:pt>
                <c:pt idx="5">
                  <c:v>0.96</c:v>
                </c:pt>
                <c:pt idx="6">
                  <c:v>#N/A</c:v>
                </c:pt>
                <c:pt idx="7">
                  <c:v>0.44</c:v>
                </c:pt>
                <c:pt idx="8">
                  <c:v>#N/A</c:v>
                </c:pt>
                <c:pt idx="9">
                  <c:v>0.4</c:v>
                </c:pt>
              </c:numCache>
            </c:numRef>
          </c:val>
          <c:extLst>
            <c:ext xmlns:c16="http://schemas.microsoft.com/office/drawing/2014/chart" uri="{C3380CC4-5D6E-409C-BE32-E72D297353CC}">
              <c16:uniqueId val="{00000004-ABC9-4677-B43A-F14AB02B1295}"/>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2.17</c:v>
                </c:pt>
                <c:pt idx="4">
                  <c:v>#N/A</c:v>
                </c:pt>
                <c:pt idx="5">
                  <c:v>1.9</c:v>
                </c:pt>
                <c:pt idx="6">
                  <c:v>#N/A</c:v>
                </c:pt>
                <c:pt idx="7">
                  <c:v>1.03</c:v>
                </c:pt>
                <c:pt idx="8">
                  <c:v>#N/A</c:v>
                </c:pt>
                <c:pt idx="9">
                  <c:v>0.75</c:v>
                </c:pt>
              </c:numCache>
            </c:numRef>
          </c:val>
          <c:extLst>
            <c:ext xmlns:c16="http://schemas.microsoft.com/office/drawing/2014/chart" uri="{C3380CC4-5D6E-409C-BE32-E72D297353CC}">
              <c16:uniqueId val="{00000005-ABC9-4677-B43A-F14AB02B1295}"/>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1.21</c:v>
                </c:pt>
                <c:pt idx="4">
                  <c:v>#N/A</c:v>
                </c:pt>
                <c:pt idx="5">
                  <c:v>1.28</c:v>
                </c:pt>
                <c:pt idx="6">
                  <c:v>#N/A</c:v>
                </c:pt>
                <c:pt idx="7">
                  <c:v>1.39</c:v>
                </c:pt>
                <c:pt idx="8">
                  <c:v>#N/A</c:v>
                </c:pt>
                <c:pt idx="9">
                  <c:v>1.57</c:v>
                </c:pt>
              </c:numCache>
            </c:numRef>
          </c:val>
          <c:extLst>
            <c:ext xmlns:c16="http://schemas.microsoft.com/office/drawing/2014/chart" uri="{C3380CC4-5D6E-409C-BE32-E72D297353CC}">
              <c16:uniqueId val="{00000006-ABC9-4677-B43A-F14AB02B129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3.43</c:v>
                </c:pt>
                <c:pt idx="2">
                  <c:v>#N/A</c:v>
                </c:pt>
                <c:pt idx="3">
                  <c:v>2.19</c:v>
                </c:pt>
                <c:pt idx="4">
                  <c:v>#N/A</c:v>
                </c:pt>
                <c:pt idx="5">
                  <c:v>1.87</c:v>
                </c:pt>
                <c:pt idx="6">
                  <c:v>#N/A</c:v>
                </c:pt>
                <c:pt idx="7">
                  <c:v>4.91</c:v>
                </c:pt>
                <c:pt idx="8">
                  <c:v>#N/A</c:v>
                </c:pt>
                <c:pt idx="9">
                  <c:v>1.75</c:v>
                </c:pt>
              </c:numCache>
            </c:numRef>
          </c:val>
          <c:extLst>
            <c:ext xmlns:c16="http://schemas.microsoft.com/office/drawing/2014/chart" uri="{C3380CC4-5D6E-409C-BE32-E72D297353CC}">
              <c16:uniqueId val="{00000007-ABC9-4677-B43A-F14AB02B129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c:v>
                </c:pt>
                <c:pt idx="2">
                  <c:v>#N/A</c:v>
                </c:pt>
                <c:pt idx="3">
                  <c:v>2.12</c:v>
                </c:pt>
                <c:pt idx="4">
                  <c:v>#N/A</c:v>
                </c:pt>
                <c:pt idx="5">
                  <c:v>2.1800000000000002</c:v>
                </c:pt>
                <c:pt idx="6">
                  <c:v>#N/A</c:v>
                </c:pt>
                <c:pt idx="7">
                  <c:v>1.84</c:v>
                </c:pt>
                <c:pt idx="8">
                  <c:v>#N/A</c:v>
                </c:pt>
                <c:pt idx="9">
                  <c:v>1.79</c:v>
                </c:pt>
              </c:numCache>
            </c:numRef>
          </c:val>
          <c:extLst>
            <c:ext xmlns:c16="http://schemas.microsoft.com/office/drawing/2014/chart" uri="{C3380CC4-5D6E-409C-BE32-E72D297353CC}">
              <c16:uniqueId val="{00000008-ABC9-4677-B43A-F14AB02B12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2.69</c:v>
                </c:pt>
                <c:pt idx="2">
                  <c:v>#N/A</c:v>
                </c:pt>
                <c:pt idx="3">
                  <c:v>3.4</c:v>
                </c:pt>
                <c:pt idx="4">
                  <c:v>#N/A</c:v>
                </c:pt>
                <c:pt idx="5">
                  <c:v>3.37</c:v>
                </c:pt>
                <c:pt idx="6">
                  <c:v>#N/A</c:v>
                </c:pt>
                <c:pt idx="7">
                  <c:v>3.34</c:v>
                </c:pt>
                <c:pt idx="8">
                  <c:v>#N/A</c:v>
                </c:pt>
                <c:pt idx="9">
                  <c:v>3.57</c:v>
                </c:pt>
              </c:numCache>
            </c:numRef>
          </c:val>
          <c:extLst>
            <c:ext xmlns:c16="http://schemas.microsoft.com/office/drawing/2014/chart" uri="{C3380CC4-5D6E-409C-BE32-E72D297353CC}">
              <c16:uniqueId val="{00000009-ABC9-4677-B43A-F14AB02B12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12563</c:v>
                </c:pt>
                <c:pt idx="5">
                  <c:v>12262</c:v>
                </c:pt>
                <c:pt idx="8">
                  <c:v>11781</c:v>
                </c:pt>
                <c:pt idx="11">
                  <c:v>11842</c:v>
                </c:pt>
                <c:pt idx="14">
                  <c:v>11966</c:v>
                </c:pt>
              </c:numCache>
            </c:numRef>
          </c:val>
          <c:extLst>
            <c:ext xmlns:c16="http://schemas.microsoft.com/office/drawing/2014/chart" uri="{C3380CC4-5D6E-409C-BE32-E72D297353CC}">
              <c16:uniqueId val="{00000000-8C91-47C5-82FB-E4F9FDDF99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0</c:v>
                </c:pt>
                <c:pt idx="6">
                  <c:v>1</c:v>
                </c:pt>
                <c:pt idx="9">
                  <c:v>1</c:v>
                </c:pt>
                <c:pt idx="12">
                  <c:v>2</c:v>
                </c:pt>
              </c:numCache>
            </c:numRef>
          </c:val>
          <c:extLst>
            <c:ext xmlns:c16="http://schemas.microsoft.com/office/drawing/2014/chart" uri="{C3380CC4-5D6E-409C-BE32-E72D297353CC}">
              <c16:uniqueId val="{00000001-8C91-47C5-82FB-E4F9FDDF99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1130</c:v>
                </c:pt>
                <c:pt idx="3">
                  <c:v>1092</c:v>
                </c:pt>
                <c:pt idx="6">
                  <c:v>1093</c:v>
                </c:pt>
                <c:pt idx="9">
                  <c:v>1032</c:v>
                </c:pt>
                <c:pt idx="12">
                  <c:v>93</c:v>
                </c:pt>
              </c:numCache>
            </c:numRef>
          </c:val>
          <c:extLst>
            <c:ext xmlns:c16="http://schemas.microsoft.com/office/drawing/2014/chart" uri="{C3380CC4-5D6E-409C-BE32-E72D297353CC}">
              <c16:uniqueId val="{00000002-8C91-47C5-82FB-E4F9FDDF99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91-47C5-82FB-E4F9FDDF99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2171</c:v>
                </c:pt>
                <c:pt idx="3">
                  <c:v>2137</c:v>
                </c:pt>
                <c:pt idx="6">
                  <c:v>1897</c:v>
                </c:pt>
                <c:pt idx="9">
                  <c:v>1844</c:v>
                </c:pt>
                <c:pt idx="12">
                  <c:v>1768</c:v>
                </c:pt>
              </c:numCache>
            </c:numRef>
          </c:val>
          <c:extLst>
            <c:ext xmlns:c16="http://schemas.microsoft.com/office/drawing/2014/chart" uri="{C3380CC4-5D6E-409C-BE32-E72D297353CC}">
              <c16:uniqueId val="{00000004-8C91-47C5-82FB-E4F9FDDF99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91-47C5-82FB-E4F9FDDF99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91-47C5-82FB-E4F9FDDF99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14674</c:v>
                </c:pt>
                <c:pt idx="3">
                  <c:v>14437</c:v>
                </c:pt>
                <c:pt idx="6">
                  <c:v>13602</c:v>
                </c:pt>
                <c:pt idx="9">
                  <c:v>13411</c:v>
                </c:pt>
                <c:pt idx="12">
                  <c:v>13656</c:v>
                </c:pt>
              </c:numCache>
            </c:numRef>
          </c:val>
          <c:extLst>
            <c:ext xmlns:c16="http://schemas.microsoft.com/office/drawing/2014/chart" uri="{C3380CC4-5D6E-409C-BE32-E72D297353CC}">
              <c16:uniqueId val="{00000007-8C91-47C5-82FB-E4F9FDDF99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5415</c:v>
                </c:pt>
                <c:pt idx="2">
                  <c:v>#N/A</c:v>
                </c:pt>
                <c:pt idx="3">
                  <c:v>#N/A</c:v>
                </c:pt>
                <c:pt idx="4">
                  <c:v>5404</c:v>
                </c:pt>
                <c:pt idx="5">
                  <c:v>#N/A</c:v>
                </c:pt>
                <c:pt idx="6">
                  <c:v>#N/A</c:v>
                </c:pt>
                <c:pt idx="7">
                  <c:v>4812</c:v>
                </c:pt>
                <c:pt idx="8">
                  <c:v>#N/A</c:v>
                </c:pt>
                <c:pt idx="9">
                  <c:v>#N/A</c:v>
                </c:pt>
                <c:pt idx="10">
                  <c:v>4446</c:v>
                </c:pt>
                <c:pt idx="11">
                  <c:v>#N/A</c:v>
                </c:pt>
                <c:pt idx="12">
                  <c:v>#N/A</c:v>
                </c:pt>
                <c:pt idx="13">
                  <c:v>3553</c:v>
                </c:pt>
                <c:pt idx="14">
                  <c:v>#N/A</c:v>
                </c:pt>
              </c:numCache>
            </c:numRef>
          </c:val>
          <c:smooth val="0"/>
          <c:extLst>
            <c:ext xmlns:c16="http://schemas.microsoft.com/office/drawing/2014/chart" uri="{C3380CC4-5D6E-409C-BE32-E72D297353CC}">
              <c16:uniqueId val="{00000008-8C91-47C5-82FB-E4F9FDDF99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110650</c:v>
                </c:pt>
                <c:pt idx="5">
                  <c:v>107309</c:v>
                </c:pt>
                <c:pt idx="8">
                  <c:v>104784</c:v>
                </c:pt>
                <c:pt idx="11">
                  <c:v>104687</c:v>
                </c:pt>
                <c:pt idx="14">
                  <c:v>106928</c:v>
                </c:pt>
              </c:numCache>
            </c:numRef>
          </c:val>
          <c:extLst>
            <c:ext xmlns:c16="http://schemas.microsoft.com/office/drawing/2014/chart" uri="{C3380CC4-5D6E-409C-BE32-E72D297353CC}">
              <c16:uniqueId val="{00000000-683D-456B-B244-94FD5C0391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19910</c:v>
                </c:pt>
                <c:pt idx="5">
                  <c:v>18248</c:v>
                </c:pt>
                <c:pt idx="8">
                  <c:v>16928</c:v>
                </c:pt>
                <c:pt idx="11">
                  <c:v>15522</c:v>
                </c:pt>
                <c:pt idx="14">
                  <c:v>15069</c:v>
                </c:pt>
              </c:numCache>
            </c:numRef>
          </c:val>
          <c:extLst>
            <c:ext xmlns:c16="http://schemas.microsoft.com/office/drawing/2014/chart" uri="{C3380CC4-5D6E-409C-BE32-E72D297353CC}">
              <c16:uniqueId val="{00000001-683D-456B-B244-94FD5C0391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15201</c:v>
                </c:pt>
                <c:pt idx="5">
                  <c:v>15905</c:v>
                </c:pt>
                <c:pt idx="8">
                  <c:v>15936</c:v>
                </c:pt>
                <c:pt idx="11">
                  <c:v>13719</c:v>
                </c:pt>
                <c:pt idx="14">
                  <c:v>13944</c:v>
                </c:pt>
              </c:numCache>
            </c:numRef>
          </c:val>
          <c:extLst>
            <c:ext xmlns:c16="http://schemas.microsoft.com/office/drawing/2014/chart" uri="{C3380CC4-5D6E-409C-BE32-E72D297353CC}">
              <c16:uniqueId val="{00000002-683D-456B-B244-94FD5C0391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3D-456B-B244-94FD5C0391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3D-456B-B244-94FD5C0391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703</c:v>
                </c:pt>
                <c:pt idx="3">
                  <c:v>753</c:v>
                </c:pt>
                <c:pt idx="6">
                  <c:v>745</c:v>
                </c:pt>
                <c:pt idx="9">
                  <c:v>728</c:v>
                </c:pt>
                <c:pt idx="12">
                  <c:v>713</c:v>
                </c:pt>
              </c:numCache>
            </c:numRef>
          </c:val>
          <c:extLst>
            <c:ext xmlns:c16="http://schemas.microsoft.com/office/drawing/2014/chart" uri="{C3380CC4-5D6E-409C-BE32-E72D297353CC}">
              <c16:uniqueId val="{00000005-683D-456B-B244-94FD5C0391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20094</c:v>
                </c:pt>
                <c:pt idx="3">
                  <c:v>19361</c:v>
                </c:pt>
                <c:pt idx="6">
                  <c:v>18599</c:v>
                </c:pt>
                <c:pt idx="9">
                  <c:v>17106</c:v>
                </c:pt>
                <c:pt idx="12">
                  <c:v>16499</c:v>
                </c:pt>
              </c:numCache>
            </c:numRef>
          </c:val>
          <c:extLst>
            <c:ext xmlns:c16="http://schemas.microsoft.com/office/drawing/2014/chart" uri="{C3380CC4-5D6E-409C-BE32-E72D297353CC}">
              <c16:uniqueId val="{00000006-683D-456B-B244-94FD5C0391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83D-456B-B244-94FD5C0391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34809</c:v>
                </c:pt>
                <c:pt idx="3">
                  <c:v>34000</c:v>
                </c:pt>
                <c:pt idx="6">
                  <c:v>31880</c:v>
                </c:pt>
                <c:pt idx="9">
                  <c:v>30260</c:v>
                </c:pt>
                <c:pt idx="12">
                  <c:v>28057</c:v>
                </c:pt>
              </c:numCache>
            </c:numRef>
          </c:val>
          <c:extLst>
            <c:ext xmlns:c16="http://schemas.microsoft.com/office/drawing/2014/chart" uri="{C3380CC4-5D6E-409C-BE32-E72D297353CC}">
              <c16:uniqueId val="{00000008-683D-456B-B244-94FD5C0391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3798</c:v>
                </c:pt>
                <c:pt idx="3">
                  <c:v>2720</c:v>
                </c:pt>
                <c:pt idx="6">
                  <c:v>1640</c:v>
                </c:pt>
                <c:pt idx="9">
                  <c:v>618</c:v>
                </c:pt>
                <c:pt idx="12">
                  <c:v>533</c:v>
                </c:pt>
              </c:numCache>
            </c:numRef>
          </c:val>
          <c:extLst>
            <c:ext xmlns:c16="http://schemas.microsoft.com/office/drawing/2014/chart" uri="{C3380CC4-5D6E-409C-BE32-E72D297353CC}">
              <c16:uniqueId val="{00000009-683D-456B-B244-94FD5C0391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133965</c:v>
                </c:pt>
                <c:pt idx="3">
                  <c:v>127521</c:v>
                </c:pt>
                <c:pt idx="6">
                  <c:v>122692</c:v>
                </c:pt>
                <c:pt idx="9">
                  <c:v>124835</c:v>
                </c:pt>
                <c:pt idx="12">
                  <c:v>123859</c:v>
                </c:pt>
              </c:numCache>
            </c:numRef>
          </c:val>
          <c:extLst>
            <c:ext xmlns:c16="http://schemas.microsoft.com/office/drawing/2014/chart" uri="{C3380CC4-5D6E-409C-BE32-E72D297353CC}">
              <c16:uniqueId val="{0000000A-683D-456B-B244-94FD5C0391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47608</c:v>
                </c:pt>
                <c:pt idx="2">
                  <c:v>#N/A</c:v>
                </c:pt>
                <c:pt idx="3">
                  <c:v>#N/A</c:v>
                </c:pt>
                <c:pt idx="4">
                  <c:v>42893</c:v>
                </c:pt>
                <c:pt idx="5">
                  <c:v>#N/A</c:v>
                </c:pt>
                <c:pt idx="6">
                  <c:v>#N/A</c:v>
                </c:pt>
                <c:pt idx="7">
                  <c:v>37908</c:v>
                </c:pt>
                <c:pt idx="8">
                  <c:v>#N/A</c:v>
                </c:pt>
                <c:pt idx="9">
                  <c:v>#N/A</c:v>
                </c:pt>
                <c:pt idx="10">
                  <c:v>39618</c:v>
                </c:pt>
                <c:pt idx="11">
                  <c:v>#N/A</c:v>
                </c:pt>
                <c:pt idx="12">
                  <c:v>#N/A</c:v>
                </c:pt>
                <c:pt idx="13">
                  <c:v>33721</c:v>
                </c:pt>
                <c:pt idx="14">
                  <c:v>#N/A</c:v>
                </c:pt>
              </c:numCache>
            </c:numRef>
          </c:val>
          <c:smooth val="0"/>
          <c:extLst>
            <c:ext xmlns:c16="http://schemas.microsoft.com/office/drawing/2014/chart" uri="{C3380CC4-5D6E-409C-BE32-E72D297353CC}">
              <c16:uniqueId val="{0000000B-683D-456B-B244-94FD5C0391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{1E60F103-3D75-44BB-B4B2-CF79749C8FA4}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C3-43AC-ADF4-9833A4123B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{F313D065-2164-45A1-88B3-BEDD4C3B45BE}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C3-43AC-ADF4-9833A4123B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{979C9D43-ADB0-44DA-929E-E0DC631880E9}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C3-43AC-ADF4-9833A4123B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{E71FAD9D-B0A7-4CE5-B103-FBDE94985D02}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C3-43AC-ADF4-9833A4123B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{1585D59F-39A2-448B-885D-796D3CC9BBAC}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C3-43AC-ADF4-9833A4123B1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{7A672120-1CAB-4D65-A855-AADA2199B637}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C3-43AC-ADF4-9833A4123B1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{8A56D5A8-5744-448D-95FE-6ED7F323D854}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C3-43AC-ADF4-9833A4123B1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{E48EFDE8-FD7A-4F90-8984-F2F87355132A}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C3-43AC-ADF4-9833A4123B1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{2EC074F6-C2F0-48CC-856A-2EC17FF9490C}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C3-43AC-ADF4-9833A4123B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56.6</c:v>
                </c:pt>
                <c:pt idx="16">
                  <c:v>58.3</c:v>
                </c:pt>
                <c:pt idx="24">
                  <c:v>60.1</c:v>
                </c:pt>
                <c:pt idx="32">
                  <c:v>61.6</c:v>
                </c:pt>
              </c:numCache>
            </c:numRef>
          </c:xVal>
          <c:yVal>
            <c:numRef>
              <c:f>公会計指標分析・財政指標組合せ分析表!$BP$51:$DC$51</c:f>
              <c:numCache>
                <c:formatCode>#,##0.0;"▲ "#,##0.0</c:formatCode>
                <c:ptCount val="40"/>
                <c:pt idx="8">
                  <c:v>91</c:v>
                </c:pt>
                <c:pt idx="16">
                  <c:v>82.1</c:v>
                </c:pt>
                <c:pt idx="24">
                  <c:v>86.6</c:v>
                </c:pt>
                <c:pt idx="32">
                  <c:v>74.400000000000006</c:v>
                </c:pt>
              </c:numCache>
            </c:numRef>
          </c:yVal>
          <c:smooth val="0"/>
          <c:extLst>
            <c:ext xmlns:c16="http://schemas.microsoft.com/office/drawing/2014/chart" uri="{C3380CC4-5D6E-409C-BE32-E72D297353CC}">
              <c16:uniqueId val="{00000009-02C3-43AC-ADF4-9833A4123B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{D4F009EA-F740-49CA-AE28-F5431896C87E}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C3-43AC-ADF4-9833A4123B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{40EA6AAA-32A0-4147-8BA8-15EEB6ADECDC}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C3-43AC-ADF4-9833A4123B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{A1C43EAE-9DB8-4F2D-9D17-7369E81454C3}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C3-43AC-ADF4-9833A4123B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{CA954954-10E9-40E9-AB2E-17BAF1670955}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C3-43AC-ADF4-9833A4123B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{821A6AE8-60F3-454C-8332-9BA1D316CD15}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C3-43AC-ADF4-9833A4123B1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{FA908DD7-19FE-40DA-9C66-448047EDFC5D}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C3-43AC-ADF4-9833A4123B1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{E375F5AC-2BE2-41AD-8832-1A5C566510B2}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C3-43AC-ADF4-9833A4123B1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{CBA62087-25F1-4C1D-AB07-C17DB1779C65}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C3-43AC-ADF4-9833A4123B1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{16AC6168-409F-4AAF-8BFB-D2E31C24C0E8}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C3-43AC-ADF4-9833A4123B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02C3-43AC-ADF4-9833A4123B1C}"/>
            </c:ext>
          </c:extLst>
        </c:ser>
        <c:dLbls>
          <c:showLegendKey val="0"/>
          <c:showVal val="1"/>
          <c:showCatName val="0"/>
          <c:showSerName val="0"/>
          <c:showPercent val="0"/>
          <c:showBubbleSize val="0"/>
        </c:dLbls>
        <c:axId val="46179840"/>
        <c:axId val="46181760"/>
      </c:scatterChart>
      <c:valAx>
        <c:axId val="46179840"/>
        <c:scaling>
          <c:orientation val="minMax"/>
          <c:max val="62.2"/>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{45E82213-97B6-42B9-893A-2A46081CCD1F}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4E-4E82-81CA-6B2CAC66AE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{AB0176FF-B88B-4A49-ADDC-EFA176658376}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4E-4E82-81CA-6B2CAC66AE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{57B4D429-6B28-4E2A-97EE-9C4D93A20A00}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4E-4E82-81CA-6B2CAC66AE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{988E438D-8CDF-4DF5-B5D7-4FB82238E80F}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4E-4E82-81CA-6B2CAC66AE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{1F6453B5-9B6F-4CAD-AD5B-B058191327CC}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4E-4E82-81CA-6B2CAC66AEC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{B03C9BCD-B2E9-46E4-AED2-294BD238C234}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4E-4E82-81CA-6B2CAC66AEC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{AC69E348-5680-4ABA-B43D-B98904B94AFB}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4E-4E82-81CA-6B2CAC66AEC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{DF190F44-4EFE-4338-9A3B-6471790C48FB}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4E-4E82-81CA-6B2CAC66AEC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{38F22F78-7DF3-41B8-B388-432FA36CDCBF}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4E-4E82-81CA-6B2CAC66AE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11.3</c:v>
                </c:pt>
                <c:pt idx="16">
                  <c:v>11</c:v>
                </c:pt>
                <c:pt idx="24">
                  <c:v>10.5</c:v>
                </c:pt>
                <c:pt idx="32">
                  <c:v>9.3000000000000007</c:v>
                </c:pt>
              </c:numCache>
            </c:numRef>
          </c:xVal>
          <c:yVal>
            <c:numRef>
              <c:f>公会計指標分析・財政指標組合せ分析表!$BP$73:$DC$73</c:f>
              <c:numCache>
                <c:formatCode>#,##0.0;"▲ "#,##0.0</c:formatCode>
                <c:ptCount val="40"/>
                <c:pt idx="0">
                  <c:v>99.9</c:v>
                </c:pt>
                <c:pt idx="8">
                  <c:v>91</c:v>
                </c:pt>
                <c:pt idx="16">
                  <c:v>82.1</c:v>
                </c:pt>
                <c:pt idx="24">
                  <c:v>86.6</c:v>
                </c:pt>
                <c:pt idx="32">
                  <c:v>74.400000000000006</c:v>
                </c:pt>
              </c:numCache>
            </c:numRef>
          </c:yVal>
          <c:smooth val="0"/>
          <c:extLst>
            <c:ext xmlns:c16="http://schemas.microsoft.com/office/drawing/2014/chart" uri="{C3380CC4-5D6E-409C-BE32-E72D297353CC}">
              <c16:uniqueId val="{00000009-2E4E-4E82-81CA-6B2CAC66AE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18777741019521E-2"/>
                  <c:y val="-4.441241805128683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{B0C60809-883F-4E44-AF23-942382FBC568}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4E-4E82-81CA-6B2CAC66AE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{B43F2D33-399A-4921-BA0E-B1979DBACA2C}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4E-4E82-81CA-6B2CAC66AE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{00210EFD-D8BD-451C-B56A-B886B1B5EB99}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4E-4E82-81CA-6B2CAC66AE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{95EF1756-6938-4F38-9149-047F0FEEE822}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4E-4E82-81CA-6B2CAC66AE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{6E3A48E4-A2FE-4B96-BAF1-62E8ECBDC6F6}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4E-4E82-81CA-6B2CAC66AEC2}"/>
                </c:ext>
              </c:extLst>
            </c:dLbl>
            <c:dLbl>
              <c:idx val="8"/>
              <c:layout>
                <c:manualLayout>
                  <c:x val="-2.437720549720177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{5CA86459-46A5-4F9C-B5F8-C543DF118C2B}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4E-4E82-81CA-6B2CAC66AEC2}"/>
                </c:ext>
              </c:extLst>
            </c:dLbl>
            <c:dLbl>
              <c:idx val="16"/>
              <c:layout>
                <c:manualLayout>
                  <c:x val="-3.1697991619110633E-2"/>
                  <c:y val="-8.042087612430115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{F6BDACD0-6D23-4F39-AC99-B0DF80F214A1}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4E-4E82-81CA-6B2CAC66AEC2}"/>
                </c:ext>
              </c:extLst>
            </c:dLbl>
            <c:dLbl>
              <c:idx val="24"/>
              <c:layout>
                <c:manualLayout>
                  <c:x val="-3.045495846313606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{BE19B454-FA1D-473D-94C7-B7814F4B6FA5}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4E-4E82-81CA-6B2CAC66AEC2}"/>
                </c:ext>
              </c:extLst>
            </c:dLbl>
            <c:dLbl>
              <c:idx val="32"/>
              <c:layout>
                <c:manualLayout>
                  <c:x val="-3.281337588105020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{F84ED581-7D66-43A1-9165-2A34F2F5E666}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4E-4E82-81CA-6B2CAC66AE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6.4</c:v>
                </c:pt>
                <c:pt idx="16">
                  <c:v>6.1</c:v>
                </c:pt>
                <c:pt idx="24">
                  <c:v>5.9</c:v>
                </c:pt>
                <c:pt idx="32">
                  <c:v>5.7</c:v>
                </c:pt>
              </c:numCache>
            </c:numRef>
          </c:xVal>
          <c:yVal>
            <c:numRef>
              <c:f>公会計指標分析・財政指標組合せ分析表!$BP$77:$DC$77</c:f>
              <c:numCache>
                <c:formatCode>#,##0.0;"▲ "#,##0.0</c:formatCode>
                <c:ptCount val="40"/>
                <c:pt idx="0">
                  <c:v>37.4</c:v>
                </c:pt>
                <c:pt idx="8">
                  <c:v>38.9</c:v>
                </c:pt>
                <c:pt idx="16">
                  <c:v>37.6</c:v>
                </c:pt>
                <c:pt idx="24">
                  <c:v>34</c:v>
                </c:pt>
                <c:pt idx="32">
                  <c:v>33.9</c:v>
                </c:pt>
              </c:numCache>
            </c:numRef>
          </c:yVal>
          <c:smooth val="0"/>
          <c:extLst>
            <c:ext xmlns:c16="http://schemas.microsoft.com/office/drawing/2014/chart" uri="{C3380CC4-5D6E-409C-BE32-E72D297353CC}">
              <c16:uniqueId val="{00000013-2E4E-4E82-81CA-6B2CAC66AEC2}"/>
            </c:ext>
          </c:extLst>
        </c:ser>
        <c:dLbls>
          <c:showLegendKey val="0"/>
          <c:showVal val="1"/>
          <c:showCatName val="0"/>
          <c:showSerName val="0"/>
          <c:showPercent val="0"/>
          <c:showBubbleSize val="0"/>
        </c:dLbls>
        <c:axId val="84219776"/>
        <c:axId val="84234240"/>
      </c:scatterChart>
      <c:valAx>
        <c:axId val="84219776"/>
        <c:scaling>
          <c:orientation val="minMax"/>
          <c:max val="12.2"/>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7659</c:v>
                </c:pt>
                <c:pt idx="1">
                  <c:v>5371</c:v>
                </c:pt>
                <c:pt idx="2">
                  <c:v>5937</c:v>
                </c:pt>
              </c:numCache>
            </c:numRef>
          </c:val>
          <c:extLst>
            <c:ext xmlns:c16="http://schemas.microsoft.com/office/drawing/2014/chart" uri="{C3380CC4-5D6E-409C-BE32-E72D297353CC}">
              <c16:uniqueId val="{00000000-F7F9-440D-8294-E0DC174CC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876</c:v>
                </c:pt>
                <c:pt idx="1">
                  <c:v>676</c:v>
                </c:pt>
                <c:pt idx="2">
                  <c:v>526</c:v>
                </c:pt>
              </c:numCache>
            </c:numRef>
          </c:val>
          <c:extLst>
            <c:ext xmlns:c16="http://schemas.microsoft.com/office/drawing/2014/chart" uri="{C3380CC4-5D6E-409C-BE32-E72D297353CC}">
              <c16:uniqueId val="{00000001-F7F9-440D-8294-E0DC174CC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4754</c:v>
                </c:pt>
                <c:pt idx="1">
                  <c:v>4734</c:v>
                </c:pt>
                <c:pt idx="2">
                  <c:v>4724</c:v>
                </c:pt>
              </c:numCache>
            </c:numRef>
          </c:val>
          <c:extLst>
            <c:ext xmlns:c16="http://schemas.microsoft.com/office/drawing/2014/chart" uri="{C3380CC4-5D6E-409C-BE32-E72D297353CC}">
              <c16:uniqueId val="{00000002-F7F9-440D-8294-E0DC174CC8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だが，人口減少や景気低迷による個人・法人税収の減少や合併による影響など要因により，類似団体平均を下回っている。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持続可能な財政基盤を確立するため，市税以外において低利用市有地の売却や有効活用等により歳入確保に努めるほか，徹底した事務事業の見直し等により歳出の抑制を図るなど，不断の行財政改革に取組み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％であるが，これは，歳出において，人件費が減少したものの，公債費，繰出金，物件費等の増加により，経常充当財源が前年度より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億円増加したこと，また，歳入において，臨時財政対策債，市税等の減少により経常一般財源が前年度より</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億円減少したことなどによるものである。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依然として類似団体平均を上回っている状況であり，今後とも行財政改革の着実な実践による経常経費の抑制に努め，財政構造の弾力性の確保に努める。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106680</xdr:rowOff>
    </xdr:to>
    <xdr:cxnSp macro="">
      <xdr:nvCxnSpPr>
        <xdr:cNvPr id="130" name="直線コネクタ 129"/>
        <xdr:cNvCxnSpPr/>
      </xdr:nvCxnSpPr>
      <xdr:spPr>
        <a:xfrm>
          <a:off x="4114800" y="1133068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111506</xdr:rowOff>
    </xdr:to>
    <xdr:cxnSp macro="">
      <xdr:nvCxnSpPr>
        <xdr:cNvPr id="133" name="直線コネクタ 132"/>
        <xdr:cNvCxnSpPr/>
      </xdr:nvCxnSpPr>
      <xdr:spPr>
        <a:xfrm flipV="1">
          <a:off x="3225800" y="113306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92202</xdr:rowOff>
    </xdr:from>
    <xdr:to>
      <xdr:col>15</xdr:col>
      <xdr:colOff>82550</xdr:colOff>
      <xdr:row>66</xdr:row>
      <xdr:rowOff>111506</xdr:rowOff>
    </xdr:to>
    <xdr:cxnSp macro="">
      <xdr:nvCxnSpPr>
        <xdr:cNvPr id="136" name="直線コネクタ 135"/>
        <xdr:cNvCxnSpPr/>
      </xdr:nvCxnSpPr>
      <xdr:spPr>
        <a:xfrm>
          <a:off x="2336800" y="114079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92202</xdr:rowOff>
    </xdr:to>
    <xdr:cxnSp macro="">
      <xdr:nvCxnSpPr>
        <xdr:cNvPr id="139" name="直線コネクタ 138"/>
        <xdr:cNvCxnSpPr/>
      </xdr:nvCxnSpPr>
      <xdr:spPr>
        <a:xfrm>
          <a:off x="1447800" y="112631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9" name="楕円 148"/>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0"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1" name="楕円 150"/>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2" name="テキスト ボックス 151"/>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3" name="楕円 152"/>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4" name="テキスト ボックス 153"/>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41402</xdr:rowOff>
    </xdr:from>
    <xdr:to>
      <xdr:col>11</xdr:col>
      <xdr:colOff>82550</xdr:colOff>
      <xdr:row>66</xdr:row>
      <xdr:rowOff>143002</xdr:rowOff>
    </xdr:to>
    <xdr:sp macro="" textlink="">
      <xdr:nvSpPr>
        <xdr:cNvPr id="155" name="楕円 154"/>
        <xdr:cNvSpPr/>
      </xdr:nvSpPr>
      <xdr:spPr>
        <a:xfrm>
          <a:off x="2286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56" name="テキスト ボックス 155"/>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2,102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126,127</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これは，職員数の削減を進めたことに伴い，人件費が減少したものの，前年度の災害復旧事業の進捗に伴い，災害復旧優先で抑制していた道路等の維持補修費等が増加したことが主な要因となっている。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今後も，行政運営の効率化を進めるとともに，職員人件費をはじめとするコストの縮減に努める。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100217</xdr:rowOff>
    </xdr:from>
    <xdr:to>
      <xdr:col>23</xdr:col>
      <xdr:colOff>133350</xdr:colOff>
      <xdr:row>84</xdr:row>
      <xdr:rowOff>136446</xdr:rowOff>
    </xdr:to>
    <xdr:cxnSp macro="">
      <xdr:nvCxnSpPr>
        <xdr:cNvPr id="195" name="直線コネクタ 194"/>
        <xdr:cNvCxnSpPr/>
      </xdr:nvCxnSpPr>
      <xdr:spPr>
        <a:xfrm>
          <a:off x="4114800" y="14502017"/>
          <a:ext cx="838200" cy="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68796</xdr:rowOff>
    </xdr:from>
    <xdr:to>
      <xdr:col>19</xdr:col>
      <xdr:colOff>133350</xdr:colOff>
      <xdr:row>84</xdr:row>
      <xdr:rowOff>100217</xdr:rowOff>
    </xdr:to>
    <xdr:cxnSp macro="">
      <xdr:nvCxnSpPr>
        <xdr:cNvPr id="198" name="直線コネクタ 197"/>
        <xdr:cNvCxnSpPr/>
      </xdr:nvCxnSpPr>
      <xdr:spPr>
        <a:xfrm>
          <a:off x="3225800" y="14470596"/>
          <a:ext cx="889000" cy="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68796</xdr:rowOff>
    </xdr:from>
    <xdr:to>
      <xdr:col>15</xdr:col>
      <xdr:colOff>82550</xdr:colOff>
      <xdr:row>84</xdr:row>
      <xdr:rowOff>91289</xdr:rowOff>
    </xdr:to>
    <xdr:cxnSp macro="">
      <xdr:nvCxnSpPr>
        <xdr:cNvPr id="201" name="直線コネクタ 200"/>
        <xdr:cNvCxnSpPr/>
      </xdr:nvCxnSpPr>
      <xdr:spPr>
        <a:xfrm flipV="1">
          <a:off x="2336800" y="14470596"/>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91289</xdr:rowOff>
    </xdr:from>
    <xdr:to>
      <xdr:col>11</xdr:col>
      <xdr:colOff>31750</xdr:colOff>
      <xdr:row>84</xdr:row>
      <xdr:rowOff>100767</xdr:rowOff>
    </xdr:to>
    <xdr:cxnSp macro="">
      <xdr:nvCxnSpPr>
        <xdr:cNvPr id="204" name="直線コネクタ 203"/>
        <xdr:cNvCxnSpPr/>
      </xdr:nvCxnSpPr>
      <xdr:spPr>
        <a:xfrm flipV="1">
          <a:off x="1447800" y="14493089"/>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85646</xdr:rowOff>
    </xdr:from>
    <xdr:to>
      <xdr:col>23</xdr:col>
      <xdr:colOff>184150</xdr:colOff>
      <xdr:row>85</xdr:row>
      <xdr:rowOff>15796</xdr:rowOff>
    </xdr:to>
    <xdr:sp macro="" textlink="">
      <xdr:nvSpPr>
        <xdr:cNvPr id="214" name="楕円 213"/>
        <xdr:cNvSpPr/>
      </xdr:nvSpPr>
      <xdr:spPr>
        <a:xfrm>
          <a:off x="4902200" y="14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57723</xdr:rowOff>
    </xdr:from>
    <xdr:ext cx="762000" cy="259045"/>
    <xdr:sp macro="" textlink="">
      <xdr:nvSpPr>
        <xdr:cNvPr id="215" name="人件費・物件費等の状況該当値テキスト"/>
        <xdr:cNvSpPr txBox="1"/>
      </xdr:nvSpPr>
      <xdr:spPr>
        <a:xfrm>
          <a:off x="5041900" y="144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49417</xdr:rowOff>
    </xdr:from>
    <xdr:to>
      <xdr:col>19</xdr:col>
      <xdr:colOff>184150</xdr:colOff>
      <xdr:row>84</xdr:row>
      <xdr:rowOff>151017</xdr:rowOff>
    </xdr:to>
    <xdr:sp macro="" textlink="">
      <xdr:nvSpPr>
        <xdr:cNvPr id="216" name="楕円 215"/>
        <xdr:cNvSpPr/>
      </xdr:nvSpPr>
      <xdr:spPr>
        <a:xfrm>
          <a:off x="4064000" y="144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135794</xdr:rowOff>
    </xdr:from>
    <xdr:ext cx="736600" cy="259045"/>
    <xdr:sp macro="" textlink="">
      <xdr:nvSpPr>
        <xdr:cNvPr id="217" name="テキスト ボックス 216"/>
        <xdr:cNvSpPr txBox="1"/>
      </xdr:nvSpPr>
      <xdr:spPr>
        <a:xfrm>
          <a:off x="3733800" y="14537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17996</xdr:rowOff>
    </xdr:from>
    <xdr:to>
      <xdr:col>15</xdr:col>
      <xdr:colOff>133350</xdr:colOff>
      <xdr:row>84</xdr:row>
      <xdr:rowOff>119596</xdr:rowOff>
    </xdr:to>
    <xdr:sp macro="" textlink="">
      <xdr:nvSpPr>
        <xdr:cNvPr id="218" name="楕円 217"/>
        <xdr:cNvSpPr/>
      </xdr:nvSpPr>
      <xdr:spPr>
        <a:xfrm>
          <a:off x="3175000" y="144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104373</xdr:rowOff>
    </xdr:from>
    <xdr:ext cx="762000" cy="259045"/>
    <xdr:sp macro="" textlink="">
      <xdr:nvSpPr>
        <xdr:cNvPr id="219" name="テキスト ボックス 218"/>
        <xdr:cNvSpPr txBox="1"/>
      </xdr:nvSpPr>
      <xdr:spPr>
        <a:xfrm>
          <a:off x="2844800" y="145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40489</xdr:rowOff>
    </xdr:from>
    <xdr:to>
      <xdr:col>11</xdr:col>
      <xdr:colOff>82550</xdr:colOff>
      <xdr:row>84</xdr:row>
      <xdr:rowOff>142089</xdr:rowOff>
    </xdr:to>
    <xdr:sp macro="" textlink="">
      <xdr:nvSpPr>
        <xdr:cNvPr id="220" name="楕円 219"/>
        <xdr:cNvSpPr/>
      </xdr:nvSpPr>
      <xdr:spPr>
        <a:xfrm>
          <a:off x="2286000" y="14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126866</xdr:rowOff>
    </xdr:from>
    <xdr:ext cx="762000" cy="259045"/>
    <xdr:sp macro="" textlink="">
      <xdr:nvSpPr>
        <xdr:cNvPr id="221" name="テキスト ボックス 220"/>
        <xdr:cNvSpPr txBox="1"/>
      </xdr:nvSpPr>
      <xdr:spPr>
        <a:xfrm>
          <a:off x="1955800" y="145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49967</xdr:rowOff>
    </xdr:from>
    <xdr:to>
      <xdr:col>7</xdr:col>
      <xdr:colOff>31750</xdr:colOff>
      <xdr:row>84</xdr:row>
      <xdr:rowOff>151567</xdr:rowOff>
    </xdr:to>
    <xdr:sp macro="" textlink="">
      <xdr:nvSpPr>
        <xdr:cNvPr id="222" name="楕円 221"/>
        <xdr:cNvSpPr/>
      </xdr:nvSpPr>
      <xdr:spPr>
        <a:xfrm>
          <a:off x="1397000" y="144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136344</xdr:rowOff>
    </xdr:from>
    <xdr:ext cx="762000" cy="259045"/>
    <xdr:sp macro="" textlink="">
      <xdr:nvSpPr>
        <xdr:cNvPr id="223" name="テキスト ボックス 222"/>
        <xdr:cNvSpPr txBox="1"/>
      </xdr:nvSpPr>
      <xdr:spPr>
        <a:xfrm>
          <a:off x="1066800" y="145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令和２年４月１日現在のラスパイレス指数は，前年から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xdr:cNvCxnSpPr/>
      </xdr:nvCxnSpPr>
      <xdr:spPr>
        <a:xfrm flipV="1">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51859</xdr:rowOff>
    </xdr:to>
    <xdr:cxnSp macro="">
      <xdr:nvCxnSpPr>
        <xdr:cNvPr id="260" name="直線コネクタ 259"/>
        <xdr:cNvCxnSpPr/>
      </xdr:nvCxnSpPr>
      <xdr:spPr>
        <a:xfrm flipV="1">
          <a:off x="15290800" y="144642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132291</xdr:rowOff>
    </xdr:to>
    <xdr:cxnSp macro="">
      <xdr:nvCxnSpPr>
        <xdr:cNvPr id="263" name="直線コネクタ 262"/>
        <xdr:cNvCxnSpPr/>
      </xdr:nvCxnSpPr>
      <xdr:spPr>
        <a:xfrm flipV="1">
          <a:off x="14401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6" name="直線コネクタ 265"/>
        <xdr:cNvCxnSpPr/>
      </xdr:nvCxnSpPr>
      <xdr:spPr>
        <a:xfrm>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0" name="楕円 279"/>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1" name="テキスト ボックス 280"/>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人で，類似団体平均値を上回っている。これは，港湾管理者の事務を担っていることなどが主な要因である。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年３月に，令和５年度当初の総職員数（上下水道局を除く）を</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人体制（平成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とする「第２次呉市職員体制再構築計画」を策定し，この着実な実現のため，事務事業等の見直しやアウトソーシングなどの事務の効率化に取り組んでいるところである。今後も引き続き，職員数の適正化に向けた取組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17780</xdr:rowOff>
    </xdr:to>
    <xdr:cxnSp macro="">
      <xdr:nvCxnSpPr>
        <xdr:cNvPr id="320" name="直線コネクタ 319"/>
        <xdr:cNvCxnSpPr/>
      </xdr:nvCxnSpPr>
      <xdr:spPr>
        <a:xfrm>
          <a:off x="16179800" y="1081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53975</xdr:rowOff>
    </xdr:to>
    <xdr:cxnSp macro="">
      <xdr:nvCxnSpPr>
        <xdr:cNvPr id="323" name="直線コネクタ 322"/>
        <xdr:cNvCxnSpPr/>
      </xdr:nvCxnSpPr>
      <xdr:spPr>
        <a:xfrm flipV="1">
          <a:off x="15290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110279</xdr:rowOff>
    </xdr:to>
    <xdr:cxnSp macro="">
      <xdr:nvCxnSpPr>
        <xdr:cNvPr id="326" name="直線コネクタ 325"/>
        <xdr:cNvCxnSpPr/>
      </xdr:nvCxnSpPr>
      <xdr:spPr>
        <a:xfrm flipV="1">
          <a:off x="14401800" y="108553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110279</xdr:rowOff>
    </xdr:from>
    <xdr:to>
      <xdr:col>68</xdr:col>
      <xdr:colOff>152400</xdr:colOff>
      <xdr:row>63</xdr:row>
      <xdr:rowOff>146473</xdr:rowOff>
    </xdr:to>
    <xdr:cxnSp macro="">
      <xdr:nvCxnSpPr>
        <xdr:cNvPr id="329" name="直線コネクタ 328"/>
        <xdr:cNvCxnSpPr/>
      </xdr:nvCxnSpPr>
      <xdr:spPr>
        <a:xfrm flipV="1">
          <a:off x="13512800" y="109116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9" name="楕円 338"/>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0"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1" name="楕円 340"/>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2" name="テキスト ボックス 341"/>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3" name="楕円 342"/>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4" name="テキスト ボックス 343"/>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59479</xdr:rowOff>
    </xdr:from>
    <xdr:to>
      <xdr:col>68</xdr:col>
      <xdr:colOff>203200</xdr:colOff>
      <xdr:row>63</xdr:row>
      <xdr:rowOff>161079</xdr:rowOff>
    </xdr:to>
    <xdr:sp macro="" textlink="">
      <xdr:nvSpPr>
        <xdr:cNvPr id="345" name="楕円 344"/>
        <xdr:cNvSpPr/>
      </xdr:nvSpPr>
      <xdr:spPr>
        <a:xfrm>
          <a:off x="14351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145856</xdr:rowOff>
    </xdr:from>
    <xdr:ext cx="762000" cy="259045"/>
    <xdr:sp macro="" textlink="">
      <xdr:nvSpPr>
        <xdr:cNvPr id="346" name="テキスト ボックス 345"/>
        <xdr:cNvSpPr txBox="1"/>
      </xdr:nvSpPr>
      <xdr:spPr>
        <a:xfrm>
          <a:off x="14020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7" name="楕円 346"/>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8" name="テキスト ボックス 347"/>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％となっているが，過去に借り入れた地方債の償還金が高額であるため，依然として類似団体平均を上回っている。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今後とも，投資的事業について，後年度の財政負担を考慮し，財政措置の高い有利な地方債を活用するなど計画的な実施に努める。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73660</xdr:rowOff>
    </xdr:to>
    <xdr:cxnSp macro="">
      <xdr:nvCxnSpPr>
        <xdr:cNvPr id="380" name="直線コネクタ 379"/>
        <xdr:cNvCxnSpPr/>
      </xdr:nvCxnSpPr>
      <xdr:spPr>
        <a:xfrm flipV="1">
          <a:off x="16179800" y="715873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83" name="直線コネクタ 382"/>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150876</xdr:rowOff>
    </xdr:to>
    <xdr:cxnSp macro="">
      <xdr:nvCxnSpPr>
        <xdr:cNvPr id="386" name="直線コネクタ 385"/>
        <xdr:cNvCxnSpPr/>
      </xdr:nvCxnSpPr>
      <xdr:spPr>
        <a:xfrm flipV="1">
          <a:off x="14401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18034</xdr:rowOff>
    </xdr:to>
    <xdr:cxnSp macro="">
      <xdr:nvCxnSpPr>
        <xdr:cNvPr id="389" name="直線コネクタ 388"/>
        <xdr:cNvCxnSpPr/>
      </xdr:nvCxnSpPr>
      <xdr:spPr>
        <a:xfrm flipV="1">
          <a:off x="13512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5" name="楕円 404"/>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6" name="テキスト ボックス 405"/>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7" name="楕円 406"/>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8" name="テキスト ボックス 407"/>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投資的事業の計画的執行により，地方債の残高や債務負担行為に基づく支出予定額が減少していること，平成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年豪雨災害により借り入れた起債に係る交付税算入分が基準財政需要額に見込まれたことで，将来負担額の控除財源が増加したことなどにより，前年度に比べ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依然として，類似団体平均を大きく上回っている状況であり，引続き行財政改革を進めることで，財政の健全化に努める。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54441</xdr:rowOff>
    </xdr:from>
    <xdr:to>
      <xdr:col>81</xdr:col>
      <xdr:colOff>44450</xdr:colOff>
      <xdr:row>17</xdr:row>
      <xdr:rowOff>152569</xdr:rowOff>
    </xdr:to>
    <xdr:cxnSp macro="">
      <xdr:nvCxnSpPr>
        <xdr:cNvPr id="442" name="直線コネクタ 441"/>
        <xdr:cNvCxnSpPr/>
      </xdr:nvCxnSpPr>
      <xdr:spPr>
        <a:xfrm flipV="1">
          <a:off x="16179800" y="2969091"/>
          <a:ext cx="8382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116374</xdr:rowOff>
    </xdr:from>
    <xdr:to>
      <xdr:col>77</xdr:col>
      <xdr:colOff>44450</xdr:colOff>
      <xdr:row>17</xdr:row>
      <xdr:rowOff>152569</xdr:rowOff>
    </xdr:to>
    <xdr:cxnSp macro="">
      <xdr:nvCxnSpPr>
        <xdr:cNvPr id="445" name="直線コネクタ 444"/>
        <xdr:cNvCxnSpPr/>
      </xdr:nvCxnSpPr>
      <xdr:spPr>
        <a:xfrm>
          <a:off x="15290800" y="30310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116374</xdr:rowOff>
    </xdr:from>
    <xdr:to>
      <xdr:col>72</xdr:col>
      <xdr:colOff>203200</xdr:colOff>
      <xdr:row>18</xdr:row>
      <xdr:rowOff>16510</xdr:rowOff>
    </xdr:to>
    <xdr:cxnSp macro="">
      <xdr:nvCxnSpPr>
        <xdr:cNvPr id="448" name="直線コネクタ 447"/>
        <xdr:cNvCxnSpPr/>
      </xdr:nvCxnSpPr>
      <xdr:spPr>
        <a:xfrm flipV="1">
          <a:off x="14401800" y="303102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88096</xdr:rowOff>
    </xdr:to>
    <xdr:cxnSp macro="">
      <xdr:nvCxnSpPr>
        <xdr:cNvPr id="451" name="直線コネクタ 450"/>
        <xdr:cNvCxnSpPr/>
      </xdr:nvCxnSpPr>
      <xdr:spPr>
        <a:xfrm flipV="1">
          <a:off x="13512800" y="310261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3641</xdr:rowOff>
    </xdr:from>
    <xdr:to>
      <xdr:col>81</xdr:col>
      <xdr:colOff>95250</xdr:colOff>
      <xdr:row>17</xdr:row>
      <xdr:rowOff>105241</xdr:rowOff>
    </xdr:to>
    <xdr:sp macro="" textlink="">
      <xdr:nvSpPr>
        <xdr:cNvPr id="461" name="楕円 460"/>
        <xdr:cNvSpPr/>
      </xdr:nvSpPr>
      <xdr:spPr>
        <a:xfrm>
          <a:off x="169672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147168</xdr:rowOff>
    </xdr:from>
    <xdr:ext cx="762000" cy="259045"/>
    <xdr:sp macro="" textlink="">
      <xdr:nvSpPr>
        <xdr:cNvPr id="462" name="将来負担の状況該当値テキスト"/>
        <xdr:cNvSpPr txBox="1"/>
      </xdr:nvSpPr>
      <xdr:spPr>
        <a:xfrm>
          <a:off x="17106900" y="28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101769</xdr:rowOff>
    </xdr:from>
    <xdr:to>
      <xdr:col>77</xdr:col>
      <xdr:colOff>95250</xdr:colOff>
      <xdr:row>18</xdr:row>
      <xdr:rowOff>31919</xdr:rowOff>
    </xdr:to>
    <xdr:sp macro="" textlink="">
      <xdr:nvSpPr>
        <xdr:cNvPr id="463" name="楕円 462"/>
        <xdr:cNvSpPr/>
      </xdr:nvSpPr>
      <xdr:spPr>
        <a:xfrm>
          <a:off x="16129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16696</xdr:rowOff>
    </xdr:from>
    <xdr:ext cx="736600" cy="259045"/>
    <xdr:sp macro="" textlink="">
      <xdr:nvSpPr>
        <xdr:cNvPr id="464" name="テキスト ボックス 463"/>
        <xdr:cNvSpPr txBox="1"/>
      </xdr:nvSpPr>
      <xdr:spPr>
        <a:xfrm>
          <a:off x="15798800" y="31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65574</xdr:rowOff>
    </xdr:from>
    <xdr:to>
      <xdr:col>73</xdr:col>
      <xdr:colOff>44450</xdr:colOff>
      <xdr:row>17</xdr:row>
      <xdr:rowOff>167174</xdr:rowOff>
    </xdr:to>
    <xdr:sp macro="" textlink="">
      <xdr:nvSpPr>
        <xdr:cNvPr id="465" name="楕円 464"/>
        <xdr:cNvSpPr/>
      </xdr:nvSpPr>
      <xdr:spPr>
        <a:xfrm>
          <a:off x="15240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151951</xdr:rowOff>
    </xdr:from>
    <xdr:ext cx="762000" cy="259045"/>
    <xdr:sp macro="" textlink="">
      <xdr:nvSpPr>
        <xdr:cNvPr id="466" name="テキスト ボックス 465"/>
        <xdr:cNvSpPr txBox="1"/>
      </xdr:nvSpPr>
      <xdr:spPr>
        <a:xfrm>
          <a:off x="14909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137160</xdr:rowOff>
    </xdr:from>
    <xdr:to>
      <xdr:col>68</xdr:col>
      <xdr:colOff>203200</xdr:colOff>
      <xdr:row>18</xdr:row>
      <xdr:rowOff>67310</xdr:rowOff>
    </xdr:to>
    <xdr:sp macro="" textlink="">
      <xdr:nvSpPr>
        <xdr:cNvPr id="467" name="楕円 466"/>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52087</xdr:rowOff>
    </xdr:from>
    <xdr:ext cx="762000" cy="259045"/>
    <xdr:sp macro="" textlink="">
      <xdr:nvSpPr>
        <xdr:cNvPr id="468" name="テキスト ボックス 467"/>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37296</xdr:rowOff>
    </xdr:from>
    <xdr:to>
      <xdr:col>64</xdr:col>
      <xdr:colOff>152400</xdr:colOff>
      <xdr:row>18</xdr:row>
      <xdr:rowOff>138896</xdr:rowOff>
    </xdr:to>
    <xdr:sp macro="" textlink="">
      <xdr:nvSpPr>
        <xdr:cNvPr id="469" name="楕円 468"/>
        <xdr:cNvSpPr/>
      </xdr:nvSpPr>
      <xdr:spPr>
        <a:xfrm>
          <a:off x="13462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123673</xdr:rowOff>
    </xdr:from>
    <xdr:ext cx="762000" cy="259045"/>
    <xdr:sp macro="" textlink="">
      <xdr:nvSpPr>
        <xdr:cNvPr id="470" name="テキスト ボックス 469"/>
        <xdr:cNvSpPr txBox="1"/>
      </xdr:nvSpPr>
      <xdr:spPr>
        <a:xfrm>
          <a:off x="13131800" y="32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職員体制再構築計画等に基づく職員数の適正化などにより，職員給，退職手当ともに減少し，人件費決算額が前年度より減少したことなどにより，経常収支比率における人件費は，前年度と比較して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類似団体平均を上回っている状況だが，引き続き職員体制再構築計画をはじめとした各種計画による定員の適正化に努め，人件費の縮減に努める。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157480</xdr:rowOff>
    </xdr:to>
    <xdr:cxnSp macro="">
      <xdr:nvCxnSpPr>
        <xdr:cNvPr id="66" name="直線コネクタ 65"/>
        <xdr:cNvCxnSpPr/>
      </xdr:nvCxnSpPr>
      <xdr:spPr>
        <a:xfrm flipV="1">
          <a:off x="3987800" y="6619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46990</xdr:rowOff>
    </xdr:to>
    <xdr:cxnSp macro="">
      <xdr:nvCxnSpPr>
        <xdr:cNvPr id="69" name="直線コネクタ 68"/>
        <xdr:cNvCxnSpPr/>
      </xdr:nvCxnSpPr>
      <xdr:spPr>
        <a:xfrm flipV="1">
          <a:off x="3098800" y="667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46990</xdr:rowOff>
    </xdr:to>
    <xdr:cxnSp macro="">
      <xdr:nvCxnSpPr>
        <xdr:cNvPr id="72" name="直線コネクタ 71"/>
        <xdr:cNvCxnSpPr/>
      </xdr:nvCxnSpPr>
      <xdr:spPr>
        <a:xfrm>
          <a:off x="2209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38</xdr:row>
      <xdr:rowOff>165100</xdr:rowOff>
    </xdr:to>
    <xdr:cxnSp macro="">
      <xdr:nvCxnSpPr>
        <xdr:cNvPr id="75" name="直線コネクタ 74"/>
        <xdr:cNvCxnSpPr/>
      </xdr:nvCxnSpPr>
      <xdr:spPr>
        <a:xfrm>
          <a:off x="1320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経常収支比率における物件費は，指定管理施設の増等に伴う施設の管理経費の増加などにより，前年度と比較して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今後も指定管理者制度や民間活用を推進するほか，公共施設等について合理的かつ効率的な資産経営を推進し，管理経費等の物件費の抑制に努める。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64407</xdr:rowOff>
    </xdr:to>
    <xdr:cxnSp macro="">
      <xdr:nvCxnSpPr>
        <xdr:cNvPr id="129" name="直線コネクタ 128"/>
        <xdr:cNvCxnSpPr/>
      </xdr:nvCxnSpPr>
      <xdr:spPr>
        <a:xfrm>
          <a:off x="15671800" y="2581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53521</xdr:rowOff>
    </xdr:to>
    <xdr:cxnSp macro="">
      <xdr:nvCxnSpPr>
        <xdr:cNvPr id="132" name="直線コネクタ 131"/>
        <xdr:cNvCxnSpPr/>
      </xdr:nvCxnSpPr>
      <xdr:spPr>
        <a:xfrm flipV="1">
          <a:off x="14782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53521</xdr:rowOff>
    </xdr:to>
    <xdr:cxnSp macro="">
      <xdr:nvCxnSpPr>
        <xdr:cNvPr id="135" name="直線コネクタ 134"/>
        <xdr:cNvCxnSpPr/>
      </xdr:nvCxnSpPr>
      <xdr:spPr>
        <a:xfrm>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20864</xdr:rowOff>
    </xdr:to>
    <xdr:cxnSp macro="">
      <xdr:nvCxnSpPr>
        <xdr:cNvPr id="138" name="直線コネクタ 137"/>
        <xdr:cNvCxnSpPr/>
      </xdr:nvCxnSpPr>
      <xdr:spPr>
        <a:xfrm>
          <a:off x="13004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生活保護費等が減少したものの，幼児教育・保育の無償化に伴う子ども・子育て支援給付金給付や児童扶養手当等の増加により，経常収支比率における扶助費は，前年度と比較して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生活保護費の減少傾向は続いているものの，少子高齢化の進展などにより扶助費は増加傾向にあると見込まれることから，引き続き健全な財政運営に努める。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64407</xdr:rowOff>
    </xdr:to>
    <xdr:cxnSp macro="">
      <xdr:nvCxnSpPr>
        <xdr:cNvPr id="192" name="直線コネクタ 191"/>
        <xdr:cNvCxnSpPr/>
      </xdr:nvCxnSpPr>
      <xdr:spPr>
        <a:xfrm>
          <a:off x="3987800" y="946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95" name="直線コネクタ 194"/>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31750</xdr:rowOff>
    </xdr:to>
    <xdr:cxnSp macro="">
      <xdr:nvCxnSpPr>
        <xdr:cNvPr id="198" name="直線コネクタ 197"/>
        <xdr:cNvCxnSpPr/>
      </xdr:nvCxnSpPr>
      <xdr:spPr>
        <a:xfrm>
          <a:off x="2209800" y="9363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105228</xdr:rowOff>
    </xdr:to>
    <xdr:cxnSp macro="">
      <xdr:nvCxnSpPr>
        <xdr:cNvPr id="201" name="直線コネクタ 200"/>
        <xdr:cNvCxnSpPr/>
      </xdr:nvCxnSpPr>
      <xdr:spPr>
        <a:xfrm>
          <a:off x="1320800" y="9265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5" name="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6" name="テキスト ボックス 21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7" name="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9" name="楕円 218"/>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0" name="テキスト ボックス 219"/>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経常収支比率におけるその他の経費は，公営事業等への繰出金や平成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年７月豪雨災害の影響により抑えていた維持補修が増加したことなどにより，前年度と比較して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今後も施設の老朽化などにより維持補修費は増加することが見込まれることから，行財政改革の着実な実践による経費の抑制に努める。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95250</xdr:rowOff>
    </xdr:to>
    <xdr:cxnSp macro="">
      <xdr:nvCxnSpPr>
        <xdr:cNvPr id="253" name="直線コネクタ 252"/>
        <xdr:cNvCxnSpPr/>
      </xdr:nvCxnSpPr>
      <xdr:spPr>
        <a:xfrm>
          <a:off x="15671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31750</xdr:rowOff>
    </xdr:to>
    <xdr:cxnSp macro="">
      <xdr:nvCxnSpPr>
        <xdr:cNvPr id="256" name="直線コネクタ 255"/>
        <xdr:cNvCxnSpPr/>
      </xdr:nvCxnSpPr>
      <xdr:spPr>
        <a:xfrm flipV="1">
          <a:off x="14782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31750</xdr:rowOff>
    </xdr:to>
    <xdr:cxnSp macro="">
      <xdr:nvCxnSpPr>
        <xdr:cNvPr id="259" name="直線コネクタ 258"/>
        <xdr:cNvCxnSpPr/>
      </xdr:nvCxnSpPr>
      <xdr:spPr>
        <a:xfrm>
          <a:off x="13893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6350</xdr:rowOff>
    </xdr:to>
    <xdr:cxnSp macro="">
      <xdr:nvCxnSpPr>
        <xdr:cNvPr id="262" name="直線コネクタ 261"/>
        <xdr:cNvCxnSpPr/>
      </xdr:nvCxnSpPr>
      <xdr:spPr>
        <a:xfrm>
          <a:off x="13004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2" name="楕円 271"/>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3"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8" name="楕円 277"/>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9" name="テキスト ボックス 278"/>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経常収支比率における補助費等は，下水道事業の経営安定化を図るための補助金の増等により，前年度と比較して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引き続き補助費等の適正な執行に努めると同時に事業効果の検証や実施手法の見直しを進めることで経費の抑制に努める。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xdr:rowOff>
    </xdr:from>
    <xdr:to>
      <xdr:col>82</xdr:col>
      <xdr:colOff>107950</xdr:colOff>
      <xdr:row>33</xdr:row>
      <xdr:rowOff>16510</xdr:rowOff>
    </xdr:to>
    <xdr:cxnSp macro="">
      <xdr:nvCxnSpPr>
        <xdr:cNvPr id="314" name="直線コネクタ 313"/>
        <xdr:cNvCxnSpPr/>
      </xdr:nvCxnSpPr>
      <xdr:spPr>
        <a:xfrm>
          <a:off x="15671800" y="565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8890</xdr:rowOff>
    </xdr:to>
    <xdr:cxnSp macro="">
      <xdr:nvCxnSpPr>
        <xdr:cNvPr id="317" name="直線コネクタ 316"/>
        <xdr:cNvCxnSpPr/>
      </xdr:nvCxnSpPr>
      <xdr:spPr>
        <a:xfrm flipV="1">
          <a:off x="14782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8890</xdr:rowOff>
    </xdr:from>
    <xdr:to>
      <xdr:col>73</xdr:col>
      <xdr:colOff>180975</xdr:colOff>
      <xdr:row>33</xdr:row>
      <xdr:rowOff>69850</xdr:rowOff>
    </xdr:to>
    <xdr:cxnSp macro="">
      <xdr:nvCxnSpPr>
        <xdr:cNvPr id="320" name="直線コネクタ 319"/>
        <xdr:cNvCxnSpPr/>
      </xdr:nvCxnSpPr>
      <xdr:spPr>
        <a:xfrm flipV="1">
          <a:off x="13893800" y="5666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69850</xdr:rowOff>
    </xdr:to>
    <xdr:cxnSp macro="">
      <xdr:nvCxnSpPr>
        <xdr:cNvPr id="323" name="直線コネクタ 322"/>
        <xdr:cNvCxnSpPr/>
      </xdr:nvCxnSpPr>
      <xdr:spPr>
        <a:xfrm>
          <a:off x="13004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137160</xdr:rowOff>
    </xdr:from>
    <xdr:to>
      <xdr:col>82</xdr:col>
      <xdr:colOff>158750</xdr:colOff>
      <xdr:row>33</xdr:row>
      <xdr:rowOff>67310</xdr:rowOff>
    </xdr:to>
    <xdr:sp macro="" textlink="">
      <xdr:nvSpPr>
        <xdr:cNvPr id="333" name="楕円 332"/>
        <xdr:cNvSpPr/>
      </xdr:nvSpPr>
      <xdr:spPr>
        <a:xfrm>
          <a:off x="16459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45737</xdr:rowOff>
    </xdr:from>
    <xdr:ext cx="762000" cy="259045"/>
    <xdr:sp macro="" textlink="">
      <xdr:nvSpPr>
        <xdr:cNvPr id="334" name="補助費等該当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121920</xdr:rowOff>
    </xdr:from>
    <xdr:to>
      <xdr:col>78</xdr:col>
      <xdr:colOff>120650</xdr:colOff>
      <xdr:row>33</xdr:row>
      <xdr:rowOff>52070</xdr:rowOff>
    </xdr:to>
    <xdr:sp macro="" textlink="">
      <xdr:nvSpPr>
        <xdr:cNvPr id="335" name="楕円 334"/>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62247</xdr:rowOff>
    </xdr:from>
    <xdr:ext cx="736600" cy="259045"/>
    <xdr:sp macro="" textlink="">
      <xdr:nvSpPr>
        <xdr:cNvPr id="336" name="テキスト ボックス 335"/>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7" name="楕円 336"/>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38" name="テキスト ボックス 337"/>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9" name="楕円 338"/>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0" name="テキスト ボックス 339"/>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41" name="楕円 340"/>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2" name="テキスト ボックス 341"/>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これは，大型事業で借り入れた地方債の償還が始まったことや，合併に伴う地方債の承継等により元利償還金の歳出に占める割合が大きいことが原因と考えられる。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今後とも建設地方債の計画的な活用により残高の縮減を図るとともに，財政措置の高い有利な地方債の活用を図っていく。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31750</xdr:rowOff>
    </xdr:to>
    <xdr:cxnSp macro="">
      <xdr:nvCxnSpPr>
        <xdr:cNvPr id="375" name="直線コネクタ 374"/>
        <xdr:cNvCxnSpPr/>
      </xdr:nvCxnSpPr>
      <xdr:spPr>
        <a:xfrm>
          <a:off x="3987800" y="13858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1270</xdr:rowOff>
    </xdr:to>
    <xdr:cxnSp macro="">
      <xdr:nvCxnSpPr>
        <xdr:cNvPr id="378" name="直線コネクタ 377"/>
        <xdr:cNvCxnSpPr/>
      </xdr:nvCxnSpPr>
      <xdr:spPr>
        <a:xfrm flipV="1">
          <a:off x="3098800" y="13858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69850</xdr:rowOff>
    </xdr:to>
    <xdr:cxnSp macro="">
      <xdr:nvCxnSpPr>
        <xdr:cNvPr id="381" name="直線コネクタ 380"/>
        <xdr:cNvCxnSpPr/>
      </xdr:nvCxnSpPr>
      <xdr:spPr>
        <a:xfrm flipV="1">
          <a:off x="2209800" y="1388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69850</xdr:rowOff>
    </xdr:to>
    <xdr:cxnSp macro="">
      <xdr:nvCxnSpPr>
        <xdr:cNvPr id="384" name="直線コネクタ 383"/>
        <xdr:cNvCxnSpPr/>
      </xdr:nvCxnSpPr>
      <xdr:spPr>
        <a:xfrm>
          <a:off x="1320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4" name="楕円 393"/>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95"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91439</xdr:rowOff>
    </xdr:from>
    <xdr:to>
      <xdr:col>20</xdr:col>
      <xdr:colOff>38100</xdr:colOff>
      <xdr:row>81</xdr:row>
      <xdr:rowOff>21589</xdr:rowOff>
    </xdr:to>
    <xdr:sp macro="" textlink="">
      <xdr:nvSpPr>
        <xdr:cNvPr id="396" name="楕円 395"/>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6366</xdr:rowOff>
    </xdr:from>
    <xdr:ext cx="736600" cy="259045"/>
    <xdr:sp macro="" textlink="">
      <xdr:nvSpPr>
        <xdr:cNvPr id="397" name="テキスト ボックス 396"/>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98" name="楕円 397"/>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99" name="テキスト ボックス 398"/>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400" name="楕円 399"/>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401" name="テキスト ボックス 400"/>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2" name="楕円 401"/>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3" name="テキスト ボックス 402"/>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％であるが，類似団体平均を下回っている。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引き続き，行財政改革の着実な実践により，類似団体平均を上回る水準となっている人件費の縮減をはじめ，行政運営の効率化を推進することで，財政構造の弾力性を確保していく。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46989</xdr:rowOff>
    </xdr:to>
    <xdr:cxnSp macro="">
      <xdr:nvCxnSpPr>
        <xdr:cNvPr id="434" name="直線コネクタ 433"/>
        <xdr:cNvCxnSpPr/>
      </xdr:nvCxnSpPr>
      <xdr:spPr>
        <a:xfrm>
          <a:off x="15671800" y="13198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69850</xdr:rowOff>
    </xdr:to>
    <xdr:cxnSp macro="">
      <xdr:nvCxnSpPr>
        <xdr:cNvPr id="437" name="直線コネクタ 436"/>
        <xdr:cNvCxnSpPr/>
      </xdr:nvCxnSpPr>
      <xdr:spPr>
        <a:xfrm flipV="1">
          <a:off x="14782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69850</xdr:rowOff>
    </xdr:to>
    <xdr:cxnSp macro="">
      <xdr:nvCxnSpPr>
        <xdr:cNvPr id="440" name="直線コネクタ 439"/>
        <xdr:cNvCxnSpPr/>
      </xdr:nvCxnSpPr>
      <xdr:spPr>
        <a:xfrm>
          <a:off x="13893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10413</xdr:rowOff>
    </xdr:to>
    <xdr:cxnSp macro="">
      <xdr:nvCxnSpPr>
        <xdr:cNvPr id="443" name="直線コネクタ 442"/>
        <xdr:cNvCxnSpPr/>
      </xdr:nvCxnSpPr>
      <xdr:spPr>
        <a:xfrm>
          <a:off x="13004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3" name="楕円 452"/>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4"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5" name="楕円 454"/>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6" name="テキスト ボックス 455"/>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7" name="楕円 45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8" name="テキスト ボックス 457"/>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9" name="楕円 458"/>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60" name="テキスト ボックス 459"/>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1" name="楕円 46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62" name="テキスト ボックス 461"/>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96398</xdr:rowOff>
    </xdr:from>
    <xdr:to>
      <xdr:col>29</xdr:col>
      <xdr:colOff>127000</xdr:colOff>
      <xdr:row>12</xdr:row>
      <xdr:rowOff>116835</xdr:rowOff>
    </xdr:to>
    <xdr:cxnSp macro="">
      <xdr:nvCxnSpPr>
        <xdr:cNvPr id="48" name="直線コネクタ 47"/>
        <xdr:cNvCxnSpPr/>
      </xdr:nvCxnSpPr>
      <xdr:spPr bwMode="auto">
        <a:xfrm flipV="1">
          <a:off x="5003800" y="2201423"/>
          <a:ext cx="6477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116835</xdr:rowOff>
    </xdr:from>
    <xdr:to>
      <xdr:col>26</xdr:col>
      <xdr:colOff>50800</xdr:colOff>
      <xdr:row>13</xdr:row>
      <xdr:rowOff>27955</xdr:rowOff>
    </xdr:to>
    <xdr:cxnSp macro="">
      <xdr:nvCxnSpPr>
        <xdr:cNvPr id="51" name="直線コネクタ 50"/>
        <xdr:cNvCxnSpPr/>
      </xdr:nvCxnSpPr>
      <xdr:spPr bwMode="auto">
        <a:xfrm flipV="1">
          <a:off x="4305300" y="2221860"/>
          <a:ext cx="698500" cy="8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27955</xdr:rowOff>
    </xdr:from>
    <xdr:to>
      <xdr:col>22</xdr:col>
      <xdr:colOff>114300</xdr:colOff>
      <xdr:row>13</xdr:row>
      <xdr:rowOff>41260</xdr:rowOff>
    </xdr:to>
    <xdr:cxnSp macro="">
      <xdr:nvCxnSpPr>
        <xdr:cNvPr id="54" name="直線コネクタ 53"/>
        <xdr:cNvCxnSpPr/>
      </xdr:nvCxnSpPr>
      <xdr:spPr bwMode="auto">
        <a:xfrm flipV="1">
          <a:off x="3606800" y="2304430"/>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74224</xdr:rowOff>
    </xdr:from>
    <xdr:to>
      <xdr:col>18</xdr:col>
      <xdr:colOff>177800</xdr:colOff>
      <xdr:row>13</xdr:row>
      <xdr:rowOff>41260</xdr:rowOff>
    </xdr:to>
    <xdr:cxnSp macro="">
      <xdr:nvCxnSpPr>
        <xdr:cNvPr id="57" name="直線コネクタ 56"/>
        <xdr:cNvCxnSpPr/>
      </xdr:nvCxnSpPr>
      <xdr:spPr bwMode="auto">
        <a:xfrm>
          <a:off x="2908300" y="2179249"/>
          <a:ext cx="6985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45598</xdr:rowOff>
    </xdr:from>
    <xdr:to>
      <xdr:col>29</xdr:col>
      <xdr:colOff>177800</xdr:colOff>
      <xdr:row>12</xdr:row>
      <xdr:rowOff>147198</xdr:rowOff>
    </xdr:to>
    <xdr:sp macro="" textlink="">
      <xdr:nvSpPr>
        <xdr:cNvPr id="67" name="楕円 66"/>
        <xdr:cNvSpPr/>
      </xdr:nvSpPr>
      <xdr:spPr bwMode="auto">
        <a:xfrm>
          <a:off x="5600700" y="215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125625</xdr:rowOff>
    </xdr:from>
    <xdr:ext cx="762000" cy="259045"/>
    <xdr:sp macro="" textlink="">
      <xdr:nvSpPr>
        <xdr:cNvPr id="68" name="人口1人当たり決算額の推移該当値テキスト130"/>
        <xdr:cNvSpPr txBox="1"/>
      </xdr:nvSpPr>
      <xdr:spPr>
        <a:xfrm>
          <a:off x="5740400" y="205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66035</xdr:rowOff>
    </xdr:from>
    <xdr:to>
      <xdr:col>26</xdr:col>
      <xdr:colOff>101600</xdr:colOff>
      <xdr:row>12</xdr:row>
      <xdr:rowOff>167635</xdr:rowOff>
    </xdr:to>
    <xdr:sp macro="" textlink="">
      <xdr:nvSpPr>
        <xdr:cNvPr id="69" name="楕円 68"/>
        <xdr:cNvSpPr/>
      </xdr:nvSpPr>
      <xdr:spPr bwMode="auto">
        <a:xfrm>
          <a:off x="4953000" y="21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6362</xdr:rowOff>
    </xdr:from>
    <xdr:ext cx="736600" cy="259045"/>
    <xdr:sp macro="" textlink="">
      <xdr:nvSpPr>
        <xdr:cNvPr id="70" name="テキスト ボックス 69"/>
        <xdr:cNvSpPr txBox="1"/>
      </xdr:nvSpPr>
      <xdr:spPr>
        <a:xfrm>
          <a:off x="4622800" y="193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148605</xdr:rowOff>
    </xdr:from>
    <xdr:to>
      <xdr:col>22</xdr:col>
      <xdr:colOff>165100</xdr:colOff>
      <xdr:row>13</xdr:row>
      <xdr:rowOff>78755</xdr:rowOff>
    </xdr:to>
    <xdr:sp macro="" textlink="">
      <xdr:nvSpPr>
        <xdr:cNvPr id="71" name="楕円 70"/>
        <xdr:cNvSpPr/>
      </xdr:nvSpPr>
      <xdr:spPr bwMode="auto">
        <a:xfrm>
          <a:off x="4254500" y="2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88932</xdr:rowOff>
    </xdr:from>
    <xdr:ext cx="762000" cy="259045"/>
    <xdr:sp macro="" textlink="">
      <xdr:nvSpPr>
        <xdr:cNvPr id="72" name="テキスト ボックス 71"/>
        <xdr:cNvSpPr txBox="1"/>
      </xdr:nvSpPr>
      <xdr:spPr>
        <a:xfrm>
          <a:off x="3924300" y="20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161910</xdr:rowOff>
    </xdr:from>
    <xdr:to>
      <xdr:col>19</xdr:col>
      <xdr:colOff>38100</xdr:colOff>
      <xdr:row>13</xdr:row>
      <xdr:rowOff>92060</xdr:rowOff>
    </xdr:to>
    <xdr:sp macro="" textlink="">
      <xdr:nvSpPr>
        <xdr:cNvPr id="73" name="楕円 72"/>
        <xdr:cNvSpPr/>
      </xdr:nvSpPr>
      <xdr:spPr bwMode="auto">
        <a:xfrm>
          <a:off x="35560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102237</xdr:rowOff>
    </xdr:from>
    <xdr:ext cx="762000" cy="259045"/>
    <xdr:sp macro="" textlink="">
      <xdr:nvSpPr>
        <xdr:cNvPr id="74" name="テキスト ボックス 73"/>
        <xdr:cNvSpPr txBox="1"/>
      </xdr:nvSpPr>
      <xdr:spPr>
        <a:xfrm>
          <a:off x="3225800" y="20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23424</xdr:rowOff>
    </xdr:from>
    <xdr:to>
      <xdr:col>15</xdr:col>
      <xdr:colOff>101600</xdr:colOff>
      <xdr:row>12</xdr:row>
      <xdr:rowOff>125024</xdr:rowOff>
    </xdr:to>
    <xdr:sp macro="" textlink="">
      <xdr:nvSpPr>
        <xdr:cNvPr id="75" name="楕円 74"/>
        <xdr:cNvSpPr/>
      </xdr:nvSpPr>
      <xdr:spPr bwMode="auto">
        <a:xfrm>
          <a:off x="2857500" y="21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135201</xdr:rowOff>
    </xdr:from>
    <xdr:ext cx="762000" cy="259045"/>
    <xdr:sp macro="" textlink="">
      <xdr:nvSpPr>
        <xdr:cNvPr id="76" name="テキスト ボックス 75"/>
        <xdr:cNvSpPr txBox="1"/>
      </xdr:nvSpPr>
      <xdr:spPr>
        <a:xfrm>
          <a:off x="2527300" y="18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309103</xdr:rowOff>
    </xdr:from>
    <xdr:to>
      <xdr:col>29</xdr:col>
      <xdr:colOff>127000</xdr:colOff>
      <xdr:row>35</xdr:row>
      <xdr:rowOff>136738</xdr:rowOff>
    </xdr:to>
    <xdr:cxnSp macro="">
      <xdr:nvCxnSpPr>
        <xdr:cNvPr id="108" name="直線コネクタ 107"/>
        <xdr:cNvCxnSpPr/>
      </xdr:nvCxnSpPr>
      <xdr:spPr bwMode="auto">
        <a:xfrm>
          <a:off x="5003800" y="6576553"/>
          <a:ext cx="647700" cy="17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247929</xdr:rowOff>
    </xdr:from>
    <xdr:to>
      <xdr:col>26</xdr:col>
      <xdr:colOff>50800</xdr:colOff>
      <xdr:row>34</xdr:row>
      <xdr:rowOff>309103</xdr:rowOff>
    </xdr:to>
    <xdr:cxnSp macro="">
      <xdr:nvCxnSpPr>
        <xdr:cNvPr id="111" name="直線コネクタ 110"/>
        <xdr:cNvCxnSpPr/>
      </xdr:nvCxnSpPr>
      <xdr:spPr bwMode="auto">
        <a:xfrm>
          <a:off x="4305300" y="6515379"/>
          <a:ext cx="698500" cy="6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143094</xdr:rowOff>
    </xdr:from>
    <xdr:to>
      <xdr:col>22</xdr:col>
      <xdr:colOff>114300</xdr:colOff>
      <xdr:row>34</xdr:row>
      <xdr:rowOff>247929</xdr:rowOff>
    </xdr:to>
    <xdr:cxnSp macro="">
      <xdr:nvCxnSpPr>
        <xdr:cNvPr id="114" name="直線コネクタ 113"/>
        <xdr:cNvCxnSpPr/>
      </xdr:nvCxnSpPr>
      <xdr:spPr bwMode="auto">
        <a:xfrm>
          <a:off x="3606800" y="6410544"/>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143094</xdr:rowOff>
    </xdr:from>
    <xdr:to>
      <xdr:col>18</xdr:col>
      <xdr:colOff>177800</xdr:colOff>
      <xdr:row>34</xdr:row>
      <xdr:rowOff>149997</xdr:rowOff>
    </xdr:to>
    <xdr:cxnSp macro="">
      <xdr:nvCxnSpPr>
        <xdr:cNvPr id="117" name="直線コネクタ 116"/>
        <xdr:cNvCxnSpPr/>
      </xdr:nvCxnSpPr>
      <xdr:spPr bwMode="auto">
        <a:xfrm flipV="1">
          <a:off x="2908300" y="6410544"/>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85938</xdr:rowOff>
    </xdr:from>
    <xdr:to>
      <xdr:col>29</xdr:col>
      <xdr:colOff>177800</xdr:colOff>
      <xdr:row>35</xdr:row>
      <xdr:rowOff>187538</xdr:rowOff>
    </xdr:to>
    <xdr:sp macro="" textlink="">
      <xdr:nvSpPr>
        <xdr:cNvPr id="127" name="楕円 126"/>
        <xdr:cNvSpPr/>
      </xdr:nvSpPr>
      <xdr:spPr bwMode="auto">
        <a:xfrm>
          <a:off x="5600700" y="669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273915</xdr:rowOff>
    </xdr:from>
    <xdr:ext cx="762000" cy="259045"/>
    <xdr:sp macro="" textlink="">
      <xdr:nvSpPr>
        <xdr:cNvPr id="128" name="人口1人当たり決算額の推移該当値テキスト445"/>
        <xdr:cNvSpPr txBox="1"/>
      </xdr:nvSpPr>
      <xdr:spPr>
        <a:xfrm>
          <a:off x="5740400" y="654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258303</xdr:rowOff>
    </xdr:from>
    <xdr:to>
      <xdr:col>26</xdr:col>
      <xdr:colOff>101600</xdr:colOff>
      <xdr:row>35</xdr:row>
      <xdr:rowOff>17003</xdr:rowOff>
    </xdr:to>
    <xdr:sp macro="" textlink="">
      <xdr:nvSpPr>
        <xdr:cNvPr id="129" name="楕円 128"/>
        <xdr:cNvSpPr/>
      </xdr:nvSpPr>
      <xdr:spPr bwMode="auto">
        <a:xfrm>
          <a:off x="4953000" y="652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27180</xdr:rowOff>
    </xdr:from>
    <xdr:ext cx="736600" cy="259045"/>
    <xdr:sp macro="" textlink="">
      <xdr:nvSpPr>
        <xdr:cNvPr id="130" name="テキスト ボックス 129"/>
        <xdr:cNvSpPr txBox="1"/>
      </xdr:nvSpPr>
      <xdr:spPr>
        <a:xfrm>
          <a:off x="4622800" y="629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197129</xdr:rowOff>
    </xdr:from>
    <xdr:to>
      <xdr:col>22</xdr:col>
      <xdr:colOff>165100</xdr:colOff>
      <xdr:row>34</xdr:row>
      <xdr:rowOff>298729</xdr:rowOff>
    </xdr:to>
    <xdr:sp macro="" textlink="">
      <xdr:nvSpPr>
        <xdr:cNvPr id="131" name="楕円 130"/>
        <xdr:cNvSpPr/>
      </xdr:nvSpPr>
      <xdr:spPr bwMode="auto">
        <a:xfrm>
          <a:off x="42545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308906</xdr:rowOff>
    </xdr:from>
    <xdr:ext cx="762000" cy="259045"/>
    <xdr:sp macro="" textlink="">
      <xdr:nvSpPr>
        <xdr:cNvPr id="132" name="テキスト ボックス 131"/>
        <xdr:cNvSpPr txBox="1"/>
      </xdr:nvSpPr>
      <xdr:spPr>
        <a:xfrm>
          <a:off x="3924300" y="623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92294</xdr:rowOff>
    </xdr:from>
    <xdr:to>
      <xdr:col>19</xdr:col>
      <xdr:colOff>38100</xdr:colOff>
      <xdr:row>34</xdr:row>
      <xdr:rowOff>193894</xdr:rowOff>
    </xdr:to>
    <xdr:sp macro="" textlink="">
      <xdr:nvSpPr>
        <xdr:cNvPr id="133" name="楕円 132"/>
        <xdr:cNvSpPr/>
      </xdr:nvSpPr>
      <xdr:spPr bwMode="auto">
        <a:xfrm>
          <a:off x="3556000" y="63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204071</xdr:rowOff>
    </xdr:from>
    <xdr:ext cx="762000" cy="259045"/>
    <xdr:sp macro="" textlink="">
      <xdr:nvSpPr>
        <xdr:cNvPr id="134" name="テキスト ボックス 133"/>
        <xdr:cNvSpPr txBox="1"/>
      </xdr:nvSpPr>
      <xdr:spPr>
        <a:xfrm>
          <a:off x="32258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99197</xdr:rowOff>
    </xdr:from>
    <xdr:to>
      <xdr:col>15</xdr:col>
      <xdr:colOff>101600</xdr:colOff>
      <xdr:row>34</xdr:row>
      <xdr:rowOff>200797</xdr:rowOff>
    </xdr:to>
    <xdr:sp macro="" textlink="">
      <xdr:nvSpPr>
        <xdr:cNvPr id="135" name="楕円 134"/>
        <xdr:cNvSpPr/>
      </xdr:nvSpPr>
      <xdr:spPr bwMode="auto">
        <a:xfrm>
          <a:off x="2857500" y="636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210974</xdr:rowOff>
    </xdr:from>
    <xdr:ext cx="762000" cy="259045"/>
    <xdr:sp macro="" textlink="">
      <xdr:nvSpPr>
        <xdr:cNvPr id="136" name="テキスト ボックス 135"/>
        <xdr:cNvSpPr txBox="1"/>
      </xdr:nvSpPr>
      <xdr:spPr>
        <a:xfrm>
          <a:off x="2527300" y="613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27457</xdr:rowOff>
    </xdr:from>
    <xdr:to>
      <xdr:col>24</xdr:col>
      <xdr:colOff>63500</xdr:colOff>
      <xdr:row>30</xdr:row>
      <xdr:rowOff>131813</xdr:rowOff>
    </xdr:to>
    <xdr:cxnSp macro="">
      <xdr:nvCxnSpPr>
        <xdr:cNvPr id="61" name="直線コネクタ 60"/>
        <xdr:cNvCxnSpPr/>
      </xdr:nvCxnSpPr>
      <xdr:spPr>
        <a:xfrm>
          <a:off x="3797300" y="5170957"/>
          <a:ext cx="8382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27457</xdr:rowOff>
    </xdr:from>
    <xdr:to>
      <xdr:col>19</xdr:col>
      <xdr:colOff>177800</xdr:colOff>
      <xdr:row>30</xdr:row>
      <xdr:rowOff>57137</xdr:rowOff>
    </xdr:to>
    <xdr:cxnSp macro="">
      <xdr:nvCxnSpPr>
        <xdr:cNvPr id="64" name="直線コネクタ 63"/>
        <xdr:cNvCxnSpPr/>
      </xdr:nvCxnSpPr>
      <xdr:spPr>
        <a:xfrm flipV="1">
          <a:off x="2908300" y="517095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57137</xdr:rowOff>
    </xdr:from>
    <xdr:to>
      <xdr:col>15</xdr:col>
      <xdr:colOff>50800</xdr:colOff>
      <xdr:row>30</xdr:row>
      <xdr:rowOff>125527</xdr:rowOff>
    </xdr:to>
    <xdr:cxnSp macro="">
      <xdr:nvCxnSpPr>
        <xdr:cNvPr id="67" name="直線コネクタ 66"/>
        <xdr:cNvCxnSpPr/>
      </xdr:nvCxnSpPr>
      <xdr:spPr>
        <a:xfrm flipV="1">
          <a:off x="2019300" y="5200637"/>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167322</xdr:rowOff>
    </xdr:from>
    <xdr:to>
      <xdr:col>10</xdr:col>
      <xdr:colOff>114300</xdr:colOff>
      <xdr:row>30</xdr:row>
      <xdr:rowOff>125527</xdr:rowOff>
    </xdr:to>
    <xdr:cxnSp macro="">
      <xdr:nvCxnSpPr>
        <xdr:cNvPr id="70" name="直線コネクタ 69"/>
        <xdr:cNvCxnSpPr/>
      </xdr:nvCxnSpPr>
      <xdr:spPr>
        <a:xfrm>
          <a:off x="1130300" y="5139372"/>
          <a:ext cx="889000" cy="1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81013</xdr:rowOff>
    </xdr:from>
    <xdr:to>
      <xdr:col>24</xdr:col>
      <xdr:colOff>114300</xdr:colOff>
      <xdr:row>31</xdr:row>
      <xdr:rowOff>11163</xdr:rowOff>
    </xdr:to>
    <xdr:sp macro="" textlink="">
      <xdr:nvSpPr>
        <xdr:cNvPr id="80" name="楕円 79"/>
        <xdr:cNvSpPr/>
      </xdr:nvSpPr>
      <xdr:spPr>
        <a:xfrm>
          <a:off x="4584700" y="52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167390</xdr:rowOff>
    </xdr:from>
    <xdr:ext cx="534377" cy="259045"/>
    <xdr:sp macro="" textlink="">
      <xdr:nvSpPr>
        <xdr:cNvPr id="81" name="人件費該当値テキスト"/>
        <xdr:cNvSpPr txBox="1"/>
      </xdr:nvSpPr>
      <xdr:spPr>
        <a:xfrm>
          <a:off x="4686300" y="51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148107</xdr:rowOff>
    </xdr:from>
    <xdr:to>
      <xdr:col>20</xdr:col>
      <xdr:colOff>38100</xdr:colOff>
      <xdr:row>30</xdr:row>
      <xdr:rowOff>78257</xdr:rowOff>
    </xdr:to>
    <xdr:sp macro="" textlink="">
      <xdr:nvSpPr>
        <xdr:cNvPr id="82" name="楕円 81"/>
        <xdr:cNvSpPr/>
      </xdr:nvSpPr>
      <xdr:spPr>
        <a:xfrm>
          <a:off x="3746500" y="51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94784</xdr:rowOff>
    </xdr:from>
    <xdr:ext cx="534377" cy="259045"/>
    <xdr:sp macro="" textlink="">
      <xdr:nvSpPr>
        <xdr:cNvPr id="83" name="テキスト ボックス 82"/>
        <xdr:cNvSpPr txBox="1"/>
      </xdr:nvSpPr>
      <xdr:spPr>
        <a:xfrm>
          <a:off x="3530111" y="48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6337</xdr:rowOff>
    </xdr:from>
    <xdr:to>
      <xdr:col>15</xdr:col>
      <xdr:colOff>101600</xdr:colOff>
      <xdr:row>30</xdr:row>
      <xdr:rowOff>107937</xdr:rowOff>
    </xdr:to>
    <xdr:sp macro="" textlink="">
      <xdr:nvSpPr>
        <xdr:cNvPr id="84" name="楕円 83"/>
        <xdr:cNvSpPr/>
      </xdr:nvSpPr>
      <xdr:spPr>
        <a:xfrm>
          <a:off x="28575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124464</xdr:rowOff>
    </xdr:from>
    <xdr:ext cx="534377" cy="259045"/>
    <xdr:sp macro="" textlink="">
      <xdr:nvSpPr>
        <xdr:cNvPr id="85" name="テキスト ボックス 84"/>
        <xdr:cNvSpPr txBox="1"/>
      </xdr:nvSpPr>
      <xdr:spPr>
        <a:xfrm>
          <a:off x="2641111" y="49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74727</xdr:rowOff>
    </xdr:from>
    <xdr:to>
      <xdr:col>10</xdr:col>
      <xdr:colOff>165100</xdr:colOff>
      <xdr:row>31</xdr:row>
      <xdr:rowOff>4877</xdr:rowOff>
    </xdr:to>
    <xdr:sp macro="" textlink="">
      <xdr:nvSpPr>
        <xdr:cNvPr id="86" name="楕円 85"/>
        <xdr:cNvSpPr/>
      </xdr:nvSpPr>
      <xdr:spPr>
        <a:xfrm>
          <a:off x="1968500" y="52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21404</xdr:rowOff>
    </xdr:from>
    <xdr:ext cx="534377" cy="259045"/>
    <xdr:sp macro="" textlink="">
      <xdr:nvSpPr>
        <xdr:cNvPr id="87" name="テキスト ボックス 86"/>
        <xdr:cNvSpPr txBox="1"/>
      </xdr:nvSpPr>
      <xdr:spPr>
        <a:xfrm>
          <a:off x="1752111" y="49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116522</xdr:rowOff>
    </xdr:from>
    <xdr:to>
      <xdr:col>6</xdr:col>
      <xdr:colOff>38100</xdr:colOff>
      <xdr:row>30</xdr:row>
      <xdr:rowOff>46672</xdr:rowOff>
    </xdr:to>
    <xdr:sp macro="" textlink="">
      <xdr:nvSpPr>
        <xdr:cNvPr id="88" name="楕円 87"/>
        <xdr:cNvSpPr/>
      </xdr:nvSpPr>
      <xdr:spPr>
        <a:xfrm>
          <a:off x="1079500" y="50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63199</xdr:rowOff>
    </xdr:from>
    <xdr:ext cx="534377" cy="259045"/>
    <xdr:sp macro="" textlink="">
      <xdr:nvSpPr>
        <xdr:cNvPr id="89" name="テキスト ボックス 88"/>
        <xdr:cNvSpPr txBox="1"/>
      </xdr:nvSpPr>
      <xdr:spPr>
        <a:xfrm>
          <a:off x="863111" y="48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20371</xdr:rowOff>
    </xdr:from>
    <xdr:to>
      <xdr:col>24</xdr:col>
      <xdr:colOff>63500</xdr:colOff>
      <xdr:row>56</xdr:row>
      <xdr:rowOff>56509</xdr:rowOff>
    </xdr:to>
    <xdr:cxnSp macro="">
      <xdr:nvCxnSpPr>
        <xdr:cNvPr id="119" name="直線コネクタ 118"/>
        <xdr:cNvCxnSpPr/>
      </xdr:nvCxnSpPr>
      <xdr:spPr>
        <a:xfrm flipV="1">
          <a:off x="3797300" y="9621571"/>
          <a:ext cx="8382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56509</xdr:rowOff>
    </xdr:from>
    <xdr:to>
      <xdr:col>19</xdr:col>
      <xdr:colOff>177800</xdr:colOff>
      <xdr:row>56</xdr:row>
      <xdr:rowOff>73368</xdr:rowOff>
    </xdr:to>
    <xdr:cxnSp macro="">
      <xdr:nvCxnSpPr>
        <xdr:cNvPr id="122" name="直線コネクタ 121"/>
        <xdr:cNvCxnSpPr/>
      </xdr:nvCxnSpPr>
      <xdr:spPr>
        <a:xfrm flipV="1">
          <a:off x="2908300" y="9657709"/>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36525</xdr:rowOff>
    </xdr:from>
    <xdr:to>
      <xdr:col>15</xdr:col>
      <xdr:colOff>50800</xdr:colOff>
      <xdr:row>56</xdr:row>
      <xdr:rowOff>73368</xdr:rowOff>
    </xdr:to>
    <xdr:cxnSp macro="">
      <xdr:nvCxnSpPr>
        <xdr:cNvPr id="125" name="直線コネクタ 124"/>
        <xdr:cNvCxnSpPr/>
      </xdr:nvCxnSpPr>
      <xdr:spPr>
        <a:xfrm>
          <a:off x="2019300" y="963772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36525</xdr:rowOff>
    </xdr:from>
    <xdr:to>
      <xdr:col>10</xdr:col>
      <xdr:colOff>114300</xdr:colOff>
      <xdr:row>56</xdr:row>
      <xdr:rowOff>78931</xdr:rowOff>
    </xdr:to>
    <xdr:cxnSp macro="">
      <xdr:nvCxnSpPr>
        <xdr:cNvPr id="128" name="直線コネクタ 127"/>
        <xdr:cNvCxnSpPr/>
      </xdr:nvCxnSpPr>
      <xdr:spPr>
        <a:xfrm flipV="1">
          <a:off x="1130300" y="9637725"/>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141021</xdr:rowOff>
    </xdr:from>
    <xdr:to>
      <xdr:col>24</xdr:col>
      <xdr:colOff>114300</xdr:colOff>
      <xdr:row>56</xdr:row>
      <xdr:rowOff>71171</xdr:rowOff>
    </xdr:to>
    <xdr:sp macro="" textlink="">
      <xdr:nvSpPr>
        <xdr:cNvPr id="138" name="楕円 137"/>
        <xdr:cNvSpPr/>
      </xdr:nvSpPr>
      <xdr:spPr>
        <a:xfrm>
          <a:off x="4584700" y="95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119448</xdr:rowOff>
    </xdr:from>
    <xdr:ext cx="534377" cy="259045"/>
    <xdr:sp macro="" textlink="">
      <xdr:nvSpPr>
        <xdr:cNvPr id="139" name="物件費該当値テキスト"/>
        <xdr:cNvSpPr txBox="1"/>
      </xdr:nvSpPr>
      <xdr:spPr>
        <a:xfrm>
          <a:off x="4686300" y="95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5709</xdr:rowOff>
    </xdr:from>
    <xdr:to>
      <xdr:col>20</xdr:col>
      <xdr:colOff>38100</xdr:colOff>
      <xdr:row>56</xdr:row>
      <xdr:rowOff>107309</xdr:rowOff>
    </xdr:to>
    <xdr:sp macro="" textlink="">
      <xdr:nvSpPr>
        <xdr:cNvPr id="140" name="楕円 139"/>
        <xdr:cNvSpPr/>
      </xdr:nvSpPr>
      <xdr:spPr>
        <a:xfrm>
          <a:off x="3746500" y="9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98436</xdr:rowOff>
    </xdr:from>
    <xdr:ext cx="534377" cy="259045"/>
    <xdr:sp macro="" textlink="">
      <xdr:nvSpPr>
        <xdr:cNvPr id="141" name="テキスト ボックス 140"/>
        <xdr:cNvSpPr txBox="1"/>
      </xdr:nvSpPr>
      <xdr:spPr>
        <a:xfrm>
          <a:off x="3530111" y="96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22568</xdr:rowOff>
    </xdr:from>
    <xdr:to>
      <xdr:col>15</xdr:col>
      <xdr:colOff>101600</xdr:colOff>
      <xdr:row>56</xdr:row>
      <xdr:rowOff>124168</xdr:rowOff>
    </xdr:to>
    <xdr:sp macro="" textlink="">
      <xdr:nvSpPr>
        <xdr:cNvPr id="142" name="楕円 141"/>
        <xdr:cNvSpPr/>
      </xdr:nvSpPr>
      <xdr:spPr>
        <a:xfrm>
          <a:off x="2857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115295</xdr:rowOff>
    </xdr:from>
    <xdr:ext cx="534377" cy="259045"/>
    <xdr:sp macro="" textlink="">
      <xdr:nvSpPr>
        <xdr:cNvPr id="143" name="テキスト ボックス 142"/>
        <xdr:cNvSpPr txBox="1"/>
      </xdr:nvSpPr>
      <xdr:spPr>
        <a:xfrm>
          <a:off x="2641111" y="97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157175</xdr:rowOff>
    </xdr:from>
    <xdr:to>
      <xdr:col>10</xdr:col>
      <xdr:colOff>165100</xdr:colOff>
      <xdr:row>56</xdr:row>
      <xdr:rowOff>87325</xdr:rowOff>
    </xdr:to>
    <xdr:sp macro="" textlink="">
      <xdr:nvSpPr>
        <xdr:cNvPr id="144" name="楕円 143"/>
        <xdr:cNvSpPr/>
      </xdr:nvSpPr>
      <xdr:spPr>
        <a:xfrm>
          <a:off x="1968500" y="95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78452</xdr:rowOff>
    </xdr:from>
    <xdr:ext cx="534377" cy="259045"/>
    <xdr:sp macro="" textlink="">
      <xdr:nvSpPr>
        <xdr:cNvPr id="145" name="テキスト ボックス 144"/>
        <xdr:cNvSpPr txBox="1"/>
      </xdr:nvSpPr>
      <xdr:spPr>
        <a:xfrm>
          <a:off x="1752111" y="96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28131</xdr:rowOff>
    </xdr:from>
    <xdr:to>
      <xdr:col>6</xdr:col>
      <xdr:colOff>38100</xdr:colOff>
      <xdr:row>56</xdr:row>
      <xdr:rowOff>129731</xdr:rowOff>
    </xdr:to>
    <xdr:sp macro="" textlink="">
      <xdr:nvSpPr>
        <xdr:cNvPr id="146" name="楕円 145"/>
        <xdr:cNvSpPr/>
      </xdr:nvSpPr>
      <xdr:spPr>
        <a:xfrm>
          <a:off x="1079500" y="9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120858</xdr:rowOff>
    </xdr:from>
    <xdr:ext cx="534377" cy="259045"/>
    <xdr:sp macro="" textlink="">
      <xdr:nvSpPr>
        <xdr:cNvPr id="147" name="テキスト ボックス 146"/>
        <xdr:cNvSpPr txBox="1"/>
      </xdr:nvSpPr>
      <xdr:spPr>
        <a:xfrm>
          <a:off x="863111" y="9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70613</xdr:rowOff>
    </xdr:from>
    <xdr:to>
      <xdr:col>24</xdr:col>
      <xdr:colOff>63500</xdr:colOff>
      <xdr:row>76</xdr:row>
      <xdr:rowOff>158623</xdr:rowOff>
    </xdr:to>
    <xdr:cxnSp macro="">
      <xdr:nvCxnSpPr>
        <xdr:cNvPr id="176" name="直線コネクタ 175"/>
        <xdr:cNvCxnSpPr/>
      </xdr:nvCxnSpPr>
      <xdr:spPr>
        <a:xfrm flipV="1">
          <a:off x="3797300" y="13100813"/>
          <a:ext cx="8382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41148</xdr:rowOff>
    </xdr:from>
    <xdr:to>
      <xdr:col>19</xdr:col>
      <xdr:colOff>177800</xdr:colOff>
      <xdr:row>76</xdr:row>
      <xdr:rowOff>158623</xdr:rowOff>
    </xdr:to>
    <xdr:cxnSp macro="">
      <xdr:nvCxnSpPr>
        <xdr:cNvPr id="179" name="直線コネクタ 178"/>
        <xdr:cNvCxnSpPr/>
      </xdr:nvCxnSpPr>
      <xdr:spPr>
        <a:xfrm>
          <a:off x="2908300" y="13071348"/>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41148</xdr:rowOff>
    </xdr:from>
    <xdr:to>
      <xdr:col>15</xdr:col>
      <xdr:colOff>50800</xdr:colOff>
      <xdr:row>76</xdr:row>
      <xdr:rowOff>56387</xdr:rowOff>
    </xdr:to>
    <xdr:cxnSp macro="">
      <xdr:nvCxnSpPr>
        <xdr:cNvPr id="182" name="直線コネクタ 181"/>
        <xdr:cNvCxnSpPr/>
      </xdr:nvCxnSpPr>
      <xdr:spPr>
        <a:xfrm flipV="1">
          <a:off x="2019300" y="13071348"/>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48006</xdr:rowOff>
    </xdr:from>
    <xdr:to>
      <xdr:col>10</xdr:col>
      <xdr:colOff>114300</xdr:colOff>
      <xdr:row>76</xdr:row>
      <xdr:rowOff>56387</xdr:rowOff>
    </xdr:to>
    <xdr:cxnSp macro="">
      <xdr:nvCxnSpPr>
        <xdr:cNvPr id="185" name="直線コネクタ 184"/>
        <xdr:cNvCxnSpPr/>
      </xdr:nvCxnSpPr>
      <xdr:spPr>
        <a:xfrm>
          <a:off x="1130300" y="1307820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19813</xdr:rowOff>
    </xdr:from>
    <xdr:to>
      <xdr:col>24</xdr:col>
      <xdr:colOff>114300</xdr:colOff>
      <xdr:row>76</xdr:row>
      <xdr:rowOff>121413</xdr:rowOff>
    </xdr:to>
    <xdr:sp macro="" textlink="">
      <xdr:nvSpPr>
        <xdr:cNvPr id="195" name="楕円 194"/>
        <xdr:cNvSpPr/>
      </xdr:nvSpPr>
      <xdr:spPr>
        <a:xfrm>
          <a:off x="4584700" y="130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169690</xdr:rowOff>
    </xdr:from>
    <xdr:ext cx="469744" cy="259045"/>
    <xdr:sp macro="" textlink="">
      <xdr:nvSpPr>
        <xdr:cNvPr id="196" name="維持補修費該当値テキスト"/>
        <xdr:cNvSpPr txBox="1"/>
      </xdr:nvSpPr>
      <xdr:spPr>
        <a:xfrm>
          <a:off x="4686300"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107823</xdr:rowOff>
    </xdr:from>
    <xdr:to>
      <xdr:col>20</xdr:col>
      <xdr:colOff>38100</xdr:colOff>
      <xdr:row>77</xdr:row>
      <xdr:rowOff>37973</xdr:rowOff>
    </xdr:to>
    <xdr:sp macro="" textlink="">
      <xdr:nvSpPr>
        <xdr:cNvPr id="197" name="楕円 196"/>
        <xdr:cNvSpPr/>
      </xdr:nvSpPr>
      <xdr:spPr>
        <a:xfrm>
          <a:off x="3746500" y="131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29100</xdr:rowOff>
    </xdr:from>
    <xdr:ext cx="469744" cy="259045"/>
    <xdr:sp macro="" textlink="">
      <xdr:nvSpPr>
        <xdr:cNvPr id="198" name="テキスト ボックス 197"/>
        <xdr:cNvSpPr txBox="1"/>
      </xdr:nvSpPr>
      <xdr:spPr>
        <a:xfrm>
          <a:off x="3562428" y="132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161798</xdr:rowOff>
    </xdr:from>
    <xdr:to>
      <xdr:col>15</xdr:col>
      <xdr:colOff>101600</xdr:colOff>
      <xdr:row>76</xdr:row>
      <xdr:rowOff>91948</xdr:rowOff>
    </xdr:to>
    <xdr:sp macro="" textlink="">
      <xdr:nvSpPr>
        <xdr:cNvPr id="199" name="楕円 198"/>
        <xdr:cNvSpPr/>
      </xdr:nvSpPr>
      <xdr:spPr>
        <a:xfrm>
          <a:off x="2857500" y="130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83075</xdr:rowOff>
    </xdr:from>
    <xdr:ext cx="469744" cy="259045"/>
    <xdr:sp macro="" textlink="">
      <xdr:nvSpPr>
        <xdr:cNvPr id="200" name="テキスト ボックス 199"/>
        <xdr:cNvSpPr txBox="1"/>
      </xdr:nvSpPr>
      <xdr:spPr>
        <a:xfrm>
          <a:off x="2673428"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5587</xdr:rowOff>
    </xdr:from>
    <xdr:to>
      <xdr:col>10</xdr:col>
      <xdr:colOff>165100</xdr:colOff>
      <xdr:row>76</xdr:row>
      <xdr:rowOff>107187</xdr:rowOff>
    </xdr:to>
    <xdr:sp macro="" textlink="">
      <xdr:nvSpPr>
        <xdr:cNvPr id="201" name="楕円 200"/>
        <xdr:cNvSpPr/>
      </xdr:nvSpPr>
      <xdr:spPr>
        <a:xfrm>
          <a:off x="1968500" y="13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98314</xdr:rowOff>
    </xdr:from>
    <xdr:ext cx="469744" cy="259045"/>
    <xdr:sp macro="" textlink="">
      <xdr:nvSpPr>
        <xdr:cNvPr id="202" name="テキスト ボックス 201"/>
        <xdr:cNvSpPr txBox="1"/>
      </xdr:nvSpPr>
      <xdr:spPr>
        <a:xfrm>
          <a:off x="1784428" y="13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168656</xdr:rowOff>
    </xdr:from>
    <xdr:to>
      <xdr:col>6</xdr:col>
      <xdr:colOff>38100</xdr:colOff>
      <xdr:row>76</xdr:row>
      <xdr:rowOff>98806</xdr:rowOff>
    </xdr:to>
    <xdr:sp macro="" textlink="">
      <xdr:nvSpPr>
        <xdr:cNvPr id="203" name="楕円 202"/>
        <xdr:cNvSpPr/>
      </xdr:nvSpPr>
      <xdr:spPr>
        <a:xfrm>
          <a:off x="1079500" y="130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89933</xdr:rowOff>
    </xdr:from>
    <xdr:ext cx="469744" cy="259045"/>
    <xdr:sp macro="" textlink="">
      <xdr:nvSpPr>
        <xdr:cNvPr id="204" name="テキスト ボックス 203"/>
        <xdr:cNvSpPr txBox="1"/>
      </xdr:nvSpPr>
      <xdr:spPr>
        <a:xfrm>
          <a:off x="895428" y="131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164198</xdr:rowOff>
    </xdr:from>
    <xdr:to>
      <xdr:col>24</xdr:col>
      <xdr:colOff>63500</xdr:colOff>
      <xdr:row>96</xdr:row>
      <xdr:rowOff>43256</xdr:rowOff>
    </xdr:to>
    <xdr:cxnSp macro="">
      <xdr:nvCxnSpPr>
        <xdr:cNvPr id="234" name="直線コネクタ 233"/>
        <xdr:cNvCxnSpPr/>
      </xdr:nvCxnSpPr>
      <xdr:spPr>
        <a:xfrm flipV="1">
          <a:off x="3797300" y="16451948"/>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10897</xdr:rowOff>
    </xdr:from>
    <xdr:to>
      <xdr:col>19</xdr:col>
      <xdr:colOff>177800</xdr:colOff>
      <xdr:row>96</xdr:row>
      <xdr:rowOff>43256</xdr:rowOff>
    </xdr:to>
    <xdr:cxnSp macro="">
      <xdr:nvCxnSpPr>
        <xdr:cNvPr id="237" name="直線コネクタ 236"/>
        <xdr:cNvCxnSpPr/>
      </xdr:nvCxnSpPr>
      <xdr:spPr>
        <a:xfrm>
          <a:off x="2908300" y="16470097"/>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10897</xdr:rowOff>
    </xdr:from>
    <xdr:to>
      <xdr:col>15</xdr:col>
      <xdr:colOff>50800</xdr:colOff>
      <xdr:row>96</xdr:row>
      <xdr:rowOff>36309</xdr:rowOff>
    </xdr:to>
    <xdr:cxnSp macro="">
      <xdr:nvCxnSpPr>
        <xdr:cNvPr id="240" name="直線コネクタ 239"/>
        <xdr:cNvCxnSpPr/>
      </xdr:nvCxnSpPr>
      <xdr:spPr>
        <a:xfrm flipV="1">
          <a:off x="2019300" y="16470097"/>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36309</xdr:rowOff>
    </xdr:from>
    <xdr:to>
      <xdr:col>10</xdr:col>
      <xdr:colOff>114300</xdr:colOff>
      <xdr:row>96</xdr:row>
      <xdr:rowOff>96889</xdr:rowOff>
    </xdr:to>
    <xdr:cxnSp macro="">
      <xdr:nvCxnSpPr>
        <xdr:cNvPr id="243" name="直線コネクタ 242"/>
        <xdr:cNvCxnSpPr/>
      </xdr:nvCxnSpPr>
      <xdr:spPr>
        <a:xfrm flipV="1">
          <a:off x="1130300" y="16495509"/>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113398</xdr:rowOff>
    </xdr:from>
    <xdr:to>
      <xdr:col>24</xdr:col>
      <xdr:colOff>114300</xdr:colOff>
      <xdr:row>96</xdr:row>
      <xdr:rowOff>43548</xdr:rowOff>
    </xdr:to>
    <xdr:sp macro="" textlink="">
      <xdr:nvSpPr>
        <xdr:cNvPr id="253" name="楕円 252"/>
        <xdr:cNvSpPr/>
      </xdr:nvSpPr>
      <xdr:spPr>
        <a:xfrm>
          <a:off x="4584700" y="164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91825</xdr:rowOff>
    </xdr:from>
    <xdr:ext cx="599010" cy="259045"/>
    <xdr:sp macro="" textlink="">
      <xdr:nvSpPr>
        <xdr:cNvPr id="254" name="扶助費該当値テキスト"/>
        <xdr:cNvSpPr txBox="1"/>
      </xdr:nvSpPr>
      <xdr:spPr>
        <a:xfrm>
          <a:off x="4686300" y="163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163906</xdr:rowOff>
    </xdr:from>
    <xdr:to>
      <xdr:col>20</xdr:col>
      <xdr:colOff>38100</xdr:colOff>
      <xdr:row>96</xdr:row>
      <xdr:rowOff>94056</xdr:rowOff>
    </xdr:to>
    <xdr:sp macro="" textlink="">
      <xdr:nvSpPr>
        <xdr:cNvPr id="255" name="楕円 254"/>
        <xdr:cNvSpPr/>
      </xdr:nvSpPr>
      <xdr:spPr>
        <a:xfrm>
          <a:off x="37465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85183</xdr:rowOff>
    </xdr:from>
    <xdr:ext cx="599010" cy="259045"/>
    <xdr:sp macro="" textlink="">
      <xdr:nvSpPr>
        <xdr:cNvPr id="256" name="テキスト ボックス 255"/>
        <xdr:cNvSpPr txBox="1"/>
      </xdr:nvSpPr>
      <xdr:spPr>
        <a:xfrm>
          <a:off x="3497795" y="1654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131547</xdr:rowOff>
    </xdr:from>
    <xdr:to>
      <xdr:col>15</xdr:col>
      <xdr:colOff>101600</xdr:colOff>
      <xdr:row>96</xdr:row>
      <xdr:rowOff>61697</xdr:rowOff>
    </xdr:to>
    <xdr:sp macro="" textlink="">
      <xdr:nvSpPr>
        <xdr:cNvPr id="257" name="楕円 256"/>
        <xdr:cNvSpPr/>
      </xdr:nvSpPr>
      <xdr:spPr>
        <a:xfrm>
          <a:off x="2857500" y="16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52824</xdr:rowOff>
    </xdr:from>
    <xdr:ext cx="599010" cy="259045"/>
    <xdr:sp macro="" textlink="">
      <xdr:nvSpPr>
        <xdr:cNvPr id="258" name="テキスト ボックス 257"/>
        <xdr:cNvSpPr txBox="1"/>
      </xdr:nvSpPr>
      <xdr:spPr>
        <a:xfrm>
          <a:off x="2608795" y="165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156959</xdr:rowOff>
    </xdr:from>
    <xdr:to>
      <xdr:col>10</xdr:col>
      <xdr:colOff>165100</xdr:colOff>
      <xdr:row>96</xdr:row>
      <xdr:rowOff>87109</xdr:rowOff>
    </xdr:to>
    <xdr:sp macro="" textlink="">
      <xdr:nvSpPr>
        <xdr:cNvPr id="259" name="楕円 258"/>
        <xdr:cNvSpPr/>
      </xdr:nvSpPr>
      <xdr:spPr>
        <a:xfrm>
          <a:off x="1968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78236</xdr:rowOff>
    </xdr:from>
    <xdr:ext cx="599010" cy="259045"/>
    <xdr:sp macro="" textlink="">
      <xdr:nvSpPr>
        <xdr:cNvPr id="260" name="テキスト ボックス 259"/>
        <xdr:cNvSpPr txBox="1"/>
      </xdr:nvSpPr>
      <xdr:spPr>
        <a:xfrm>
          <a:off x="1719795" y="165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46089</xdr:rowOff>
    </xdr:from>
    <xdr:to>
      <xdr:col>6</xdr:col>
      <xdr:colOff>38100</xdr:colOff>
      <xdr:row>96</xdr:row>
      <xdr:rowOff>147689</xdr:rowOff>
    </xdr:to>
    <xdr:sp macro="" textlink="">
      <xdr:nvSpPr>
        <xdr:cNvPr id="261" name="楕円 260"/>
        <xdr:cNvSpPr/>
      </xdr:nvSpPr>
      <xdr:spPr>
        <a:xfrm>
          <a:off x="10795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164216</xdr:rowOff>
    </xdr:from>
    <xdr:ext cx="534377" cy="259045"/>
    <xdr:sp macro="" textlink="">
      <xdr:nvSpPr>
        <xdr:cNvPr id="262" name="テキスト ボックス 261"/>
        <xdr:cNvSpPr txBox="1"/>
      </xdr:nvSpPr>
      <xdr:spPr>
        <a:xfrm>
          <a:off x="863111" y="162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21674</xdr:rowOff>
    </xdr:from>
    <xdr:to>
      <xdr:col>55</xdr:col>
      <xdr:colOff>0</xdr:colOff>
      <xdr:row>38</xdr:row>
      <xdr:rowOff>62068</xdr:rowOff>
    </xdr:to>
    <xdr:cxnSp macro="">
      <xdr:nvCxnSpPr>
        <xdr:cNvPr id="290" name="直線コネクタ 289"/>
        <xdr:cNvCxnSpPr/>
      </xdr:nvCxnSpPr>
      <xdr:spPr>
        <a:xfrm>
          <a:off x="9639300" y="6536774"/>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21674</xdr:rowOff>
    </xdr:from>
    <xdr:to>
      <xdr:col>50</xdr:col>
      <xdr:colOff>114300</xdr:colOff>
      <xdr:row>38</xdr:row>
      <xdr:rowOff>75601</xdr:rowOff>
    </xdr:to>
    <xdr:cxnSp macro="">
      <xdr:nvCxnSpPr>
        <xdr:cNvPr id="293" name="直線コネクタ 292"/>
        <xdr:cNvCxnSpPr/>
      </xdr:nvCxnSpPr>
      <xdr:spPr>
        <a:xfrm flipV="1">
          <a:off x="8750300" y="6536774"/>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69108</xdr:rowOff>
    </xdr:from>
    <xdr:to>
      <xdr:col>45</xdr:col>
      <xdr:colOff>177800</xdr:colOff>
      <xdr:row>38</xdr:row>
      <xdr:rowOff>75601</xdr:rowOff>
    </xdr:to>
    <xdr:cxnSp macro="">
      <xdr:nvCxnSpPr>
        <xdr:cNvPr id="296" name="直線コネクタ 295"/>
        <xdr:cNvCxnSpPr/>
      </xdr:nvCxnSpPr>
      <xdr:spPr>
        <a:xfrm>
          <a:off x="7861300" y="6584208"/>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10724</xdr:rowOff>
    </xdr:from>
    <xdr:to>
      <xdr:col>41</xdr:col>
      <xdr:colOff>50800</xdr:colOff>
      <xdr:row>38</xdr:row>
      <xdr:rowOff>69108</xdr:rowOff>
    </xdr:to>
    <xdr:cxnSp macro="">
      <xdr:nvCxnSpPr>
        <xdr:cNvPr id="299" name="直線コネクタ 298"/>
        <xdr:cNvCxnSpPr/>
      </xdr:nvCxnSpPr>
      <xdr:spPr>
        <a:xfrm>
          <a:off x="6972300" y="6525824"/>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130172</xdr:rowOff>
    </xdr:from>
    <xdr:ext cx="534377" cy="259045"/>
    <xdr:sp macro="" textlink="">
      <xdr:nvSpPr>
        <xdr:cNvPr id="303" name="テキスト ボックス 302"/>
        <xdr:cNvSpPr txBox="1"/>
      </xdr:nvSpPr>
      <xdr:spPr>
        <a:xfrm>
          <a:off x="6705111" y="61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11268</xdr:rowOff>
    </xdr:from>
    <xdr:to>
      <xdr:col>55</xdr:col>
      <xdr:colOff>50800</xdr:colOff>
      <xdr:row>38</xdr:row>
      <xdr:rowOff>112868</xdr:rowOff>
    </xdr:to>
    <xdr:sp macro="" textlink="">
      <xdr:nvSpPr>
        <xdr:cNvPr id="309" name="楕円 308"/>
        <xdr:cNvSpPr/>
      </xdr:nvSpPr>
      <xdr:spPr>
        <a:xfrm>
          <a:off x="10426700" y="65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161145</xdr:rowOff>
    </xdr:from>
    <xdr:ext cx="534377" cy="259045"/>
    <xdr:sp macro="" textlink="">
      <xdr:nvSpPr>
        <xdr:cNvPr id="310" name="補助費等該当値テキスト"/>
        <xdr:cNvSpPr txBox="1"/>
      </xdr:nvSpPr>
      <xdr:spPr>
        <a:xfrm>
          <a:off x="10528300" y="65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142324</xdr:rowOff>
    </xdr:from>
    <xdr:to>
      <xdr:col>50</xdr:col>
      <xdr:colOff>165100</xdr:colOff>
      <xdr:row>38</xdr:row>
      <xdr:rowOff>72474</xdr:rowOff>
    </xdr:to>
    <xdr:sp macro="" textlink="">
      <xdr:nvSpPr>
        <xdr:cNvPr id="311" name="楕円 310"/>
        <xdr:cNvSpPr/>
      </xdr:nvSpPr>
      <xdr:spPr>
        <a:xfrm>
          <a:off x="9588500" y="64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63601</xdr:rowOff>
    </xdr:from>
    <xdr:ext cx="534377" cy="259045"/>
    <xdr:sp macro="" textlink="">
      <xdr:nvSpPr>
        <xdr:cNvPr id="312" name="テキスト ボックス 311"/>
        <xdr:cNvSpPr txBox="1"/>
      </xdr:nvSpPr>
      <xdr:spPr>
        <a:xfrm>
          <a:off x="9372111" y="65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24801</xdr:rowOff>
    </xdr:from>
    <xdr:to>
      <xdr:col>46</xdr:col>
      <xdr:colOff>38100</xdr:colOff>
      <xdr:row>38</xdr:row>
      <xdr:rowOff>126401</xdr:rowOff>
    </xdr:to>
    <xdr:sp macro="" textlink="">
      <xdr:nvSpPr>
        <xdr:cNvPr id="313" name="楕円 312"/>
        <xdr:cNvSpPr/>
      </xdr:nvSpPr>
      <xdr:spPr>
        <a:xfrm>
          <a:off x="8699500" y="65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117528</xdr:rowOff>
    </xdr:from>
    <xdr:ext cx="534377" cy="259045"/>
    <xdr:sp macro="" textlink="">
      <xdr:nvSpPr>
        <xdr:cNvPr id="314" name="テキスト ボックス 313"/>
        <xdr:cNvSpPr txBox="1"/>
      </xdr:nvSpPr>
      <xdr:spPr>
        <a:xfrm>
          <a:off x="8483111" y="66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18308</xdr:rowOff>
    </xdr:from>
    <xdr:to>
      <xdr:col>41</xdr:col>
      <xdr:colOff>101600</xdr:colOff>
      <xdr:row>38</xdr:row>
      <xdr:rowOff>119908</xdr:rowOff>
    </xdr:to>
    <xdr:sp macro="" textlink="">
      <xdr:nvSpPr>
        <xdr:cNvPr id="315" name="楕円 314"/>
        <xdr:cNvSpPr/>
      </xdr:nvSpPr>
      <xdr:spPr>
        <a:xfrm>
          <a:off x="7810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111035</xdr:rowOff>
    </xdr:from>
    <xdr:ext cx="534377" cy="259045"/>
    <xdr:sp macro="" textlink="">
      <xdr:nvSpPr>
        <xdr:cNvPr id="316" name="テキスト ボックス 315"/>
        <xdr:cNvSpPr txBox="1"/>
      </xdr:nvSpPr>
      <xdr:spPr>
        <a:xfrm>
          <a:off x="7594111" y="66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131374</xdr:rowOff>
    </xdr:from>
    <xdr:to>
      <xdr:col>36</xdr:col>
      <xdr:colOff>165100</xdr:colOff>
      <xdr:row>38</xdr:row>
      <xdr:rowOff>61523</xdr:rowOff>
    </xdr:to>
    <xdr:sp macro="" textlink="">
      <xdr:nvSpPr>
        <xdr:cNvPr id="317" name="楕円 316"/>
        <xdr:cNvSpPr/>
      </xdr:nvSpPr>
      <xdr:spPr>
        <a:xfrm>
          <a:off x="6921500" y="6475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52651</xdr:rowOff>
    </xdr:from>
    <xdr:ext cx="534377" cy="259045"/>
    <xdr:sp macro="" textlink="">
      <xdr:nvSpPr>
        <xdr:cNvPr id="318" name="テキスト ボックス 317"/>
        <xdr:cNvSpPr txBox="1"/>
      </xdr:nvSpPr>
      <xdr:spPr>
        <a:xfrm>
          <a:off x="6705111" y="65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104757</xdr:rowOff>
    </xdr:from>
    <xdr:to>
      <xdr:col>55</xdr:col>
      <xdr:colOff>0</xdr:colOff>
      <xdr:row>55</xdr:row>
      <xdr:rowOff>158755</xdr:rowOff>
    </xdr:to>
    <xdr:cxnSp macro="">
      <xdr:nvCxnSpPr>
        <xdr:cNvPr id="350" name="直線コネクタ 349"/>
        <xdr:cNvCxnSpPr/>
      </xdr:nvCxnSpPr>
      <xdr:spPr>
        <a:xfrm flipV="1">
          <a:off x="9639300" y="9534507"/>
          <a:ext cx="8382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158755</xdr:rowOff>
    </xdr:from>
    <xdr:to>
      <xdr:col>50</xdr:col>
      <xdr:colOff>114300</xdr:colOff>
      <xdr:row>57</xdr:row>
      <xdr:rowOff>79594</xdr:rowOff>
    </xdr:to>
    <xdr:cxnSp macro="">
      <xdr:nvCxnSpPr>
        <xdr:cNvPr id="353" name="直線コネクタ 352"/>
        <xdr:cNvCxnSpPr/>
      </xdr:nvCxnSpPr>
      <xdr:spPr>
        <a:xfrm flipV="1">
          <a:off x="8750300" y="9588505"/>
          <a:ext cx="889000" cy="2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79594</xdr:rowOff>
    </xdr:from>
    <xdr:to>
      <xdr:col>45</xdr:col>
      <xdr:colOff>177800</xdr:colOff>
      <xdr:row>58</xdr:row>
      <xdr:rowOff>58220</xdr:rowOff>
    </xdr:to>
    <xdr:cxnSp macro="">
      <xdr:nvCxnSpPr>
        <xdr:cNvPr id="356" name="直線コネクタ 355"/>
        <xdr:cNvCxnSpPr/>
      </xdr:nvCxnSpPr>
      <xdr:spPr>
        <a:xfrm flipV="1">
          <a:off x="7861300" y="9852244"/>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118849</xdr:rowOff>
    </xdr:from>
    <xdr:to>
      <xdr:col>41</xdr:col>
      <xdr:colOff>50800</xdr:colOff>
      <xdr:row>58</xdr:row>
      <xdr:rowOff>58220</xdr:rowOff>
    </xdr:to>
    <xdr:cxnSp macro="">
      <xdr:nvCxnSpPr>
        <xdr:cNvPr id="359" name="直線コネクタ 358"/>
        <xdr:cNvCxnSpPr/>
      </xdr:nvCxnSpPr>
      <xdr:spPr>
        <a:xfrm>
          <a:off x="6972300" y="9205699"/>
          <a:ext cx="889000" cy="7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53957</xdr:rowOff>
    </xdr:from>
    <xdr:to>
      <xdr:col>55</xdr:col>
      <xdr:colOff>50800</xdr:colOff>
      <xdr:row>55</xdr:row>
      <xdr:rowOff>155557</xdr:rowOff>
    </xdr:to>
    <xdr:sp macro="" textlink="">
      <xdr:nvSpPr>
        <xdr:cNvPr id="369" name="楕円 368"/>
        <xdr:cNvSpPr/>
      </xdr:nvSpPr>
      <xdr:spPr>
        <a:xfrm>
          <a:off x="104267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76834</xdr:rowOff>
    </xdr:from>
    <xdr:ext cx="534377" cy="259045"/>
    <xdr:sp macro="" textlink="">
      <xdr:nvSpPr>
        <xdr:cNvPr id="370" name="普通建設事業費該当値テキスト"/>
        <xdr:cNvSpPr txBox="1"/>
      </xdr:nvSpPr>
      <xdr:spPr>
        <a:xfrm>
          <a:off x="10528300" y="93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107955</xdr:rowOff>
    </xdr:from>
    <xdr:to>
      <xdr:col>50</xdr:col>
      <xdr:colOff>165100</xdr:colOff>
      <xdr:row>56</xdr:row>
      <xdr:rowOff>38105</xdr:rowOff>
    </xdr:to>
    <xdr:sp macro="" textlink="">
      <xdr:nvSpPr>
        <xdr:cNvPr id="371" name="楕円 370"/>
        <xdr:cNvSpPr/>
      </xdr:nvSpPr>
      <xdr:spPr>
        <a:xfrm>
          <a:off x="9588500" y="9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54632</xdr:rowOff>
    </xdr:from>
    <xdr:ext cx="534377" cy="259045"/>
    <xdr:sp macro="" textlink="">
      <xdr:nvSpPr>
        <xdr:cNvPr id="372" name="テキスト ボックス 371"/>
        <xdr:cNvSpPr txBox="1"/>
      </xdr:nvSpPr>
      <xdr:spPr>
        <a:xfrm>
          <a:off x="9372111" y="93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28794</xdr:rowOff>
    </xdr:from>
    <xdr:to>
      <xdr:col>46</xdr:col>
      <xdr:colOff>38100</xdr:colOff>
      <xdr:row>57</xdr:row>
      <xdr:rowOff>130394</xdr:rowOff>
    </xdr:to>
    <xdr:sp macro="" textlink="">
      <xdr:nvSpPr>
        <xdr:cNvPr id="373" name="楕円 372"/>
        <xdr:cNvSpPr/>
      </xdr:nvSpPr>
      <xdr:spPr>
        <a:xfrm>
          <a:off x="8699500" y="98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121521</xdr:rowOff>
    </xdr:from>
    <xdr:ext cx="534377" cy="259045"/>
    <xdr:sp macro="" textlink="">
      <xdr:nvSpPr>
        <xdr:cNvPr id="374" name="テキスト ボックス 373"/>
        <xdr:cNvSpPr txBox="1"/>
      </xdr:nvSpPr>
      <xdr:spPr>
        <a:xfrm>
          <a:off x="8483111" y="98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7420</xdr:rowOff>
    </xdr:from>
    <xdr:to>
      <xdr:col>41</xdr:col>
      <xdr:colOff>101600</xdr:colOff>
      <xdr:row>58</xdr:row>
      <xdr:rowOff>109020</xdr:rowOff>
    </xdr:to>
    <xdr:sp macro="" textlink="">
      <xdr:nvSpPr>
        <xdr:cNvPr id="375" name="楕円 374"/>
        <xdr:cNvSpPr/>
      </xdr:nvSpPr>
      <xdr:spPr>
        <a:xfrm>
          <a:off x="7810500" y="99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100147</xdr:rowOff>
    </xdr:from>
    <xdr:ext cx="534377" cy="259045"/>
    <xdr:sp macro="" textlink="">
      <xdr:nvSpPr>
        <xdr:cNvPr id="376" name="テキスト ボックス 375"/>
        <xdr:cNvSpPr txBox="1"/>
      </xdr:nvSpPr>
      <xdr:spPr>
        <a:xfrm>
          <a:off x="7594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68049</xdr:rowOff>
    </xdr:from>
    <xdr:to>
      <xdr:col>36</xdr:col>
      <xdr:colOff>165100</xdr:colOff>
      <xdr:row>53</xdr:row>
      <xdr:rowOff>169649</xdr:rowOff>
    </xdr:to>
    <xdr:sp macro="" textlink="">
      <xdr:nvSpPr>
        <xdr:cNvPr id="377" name="楕円 376"/>
        <xdr:cNvSpPr/>
      </xdr:nvSpPr>
      <xdr:spPr>
        <a:xfrm>
          <a:off x="6921500" y="9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14726</xdr:rowOff>
    </xdr:from>
    <xdr:ext cx="534377" cy="259045"/>
    <xdr:sp macro="" textlink="">
      <xdr:nvSpPr>
        <xdr:cNvPr id="378" name="テキスト ボックス 377"/>
        <xdr:cNvSpPr txBox="1"/>
      </xdr:nvSpPr>
      <xdr:spPr>
        <a:xfrm>
          <a:off x="6705111" y="8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73667</xdr:rowOff>
    </xdr:from>
    <xdr:to>
      <xdr:col>55</xdr:col>
      <xdr:colOff>0</xdr:colOff>
      <xdr:row>78</xdr:row>
      <xdr:rowOff>76541</xdr:rowOff>
    </xdr:to>
    <xdr:cxnSp macro="">
      <xdr:nvCxnSpPr>
        <xdr:cNvPr id="409" name="直線コネクタ 408"/>
        <xdr:cNvCxnSpPr/>
      </xdr:nvCxnSpPr>
      <xdr:spPr>
        <a:xfrm>
          <a:off x="9639300" y="13103867"/>
          <a:ext cx="838200" cy="3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73667</xdr:rowOff>
    </xdr:from>
    <xdr:to>
      <xdr:col>50</xdr:col>
      <xdr:colOff>114300</xdr:colOff>
      <xdr:row>77</xdr:row>
      <xdr:rowOff>155473</xdr:rowOff>
    </xdr:to>
    <xdr:cxnSp macro="">
      <xdr:nvCxnSpPr>
        <xdr:cNvPr id="412" name="直線コネクタ 411"/>
        <xdr:cNvCxnSpPr/>
      </xdr:nvCxnSpPr>
      <xdr:spPr>
        <a:xfrm flipV="1">
          <a:off x="8750300" y="13103867"/>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155473</xdr:rowOff>
    </xdr:from>
    <xdr:to>
      <xdr:col>45</xdr:col>
      <xdr:colOff>177800</xdr:colOff>
      <xdr:row>78</xdr:row>
      <xdr:rowOff>104789</xdr:rowOff>
    </xdr:to>
    <xdr:cxnSp macro="">
      <xdr:nvCxnSpPr>
        <xdr:cNvPr id="415" name="直線コネクタ 414"/>
        <xdr:cNvCxnSpPr/>
      </xdr:nvCxnSpPr>
      <xdr:spPr>
        <a:xfrm flipV="1">
          <a:off x="7861300" y="13357123"/>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66580</xdr:rowOff>
    </xdr:from>
    <xdr:to>
      <xdr:col>41</xdr:col>
      <xdr:colOff>50800</xdr:colOff>
      <xdr:row>78</xdr:row>
      <xdr:rowOff>104789</xdr:rowOff>
    </xdr:to>
    <xdr:cxnSp macro="">
      <xdr:nvCxnSpPr>
        <xdr:cNvPr id="418" name="直線コネクタ 417"/>
        <xdr:cNvCxnSpPr/>
      </xdr:nvCxnSpPr>
      <xdr:spPr>
        <a:xfrm>
          <a:off x="6972300" y="1343968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25741</xdr:rowOff>
    </xdr:from>
    <xdr:to>
      <xdr:col>55</xdr:col>
      <xdr:colOff>50800</xdr:colOff>
      <xdr:row>78</xdr:row>
      <xdr:rowOff>127341</xdr:rowOff>
    </xdr:to>
    <xdr:sp macro="" textlink="">
      <xdr:nvSpPr>
        <xdr:cNvPr id="428" name="楕円 427"/>
        <xdr:cNvSpPr/>
      </xdr:nvSpPr>
      <xdr:spPr>
        <a:xfrm>
          <a:off x="10426700" y="13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4168</xdr:rowOff>
    </xdr:from>
    <xdr:ext cx="469744" cy="259045"/>
    <xdr:sp macro="" textlink="">
      <xdr:nvSpPr>
        <xdr:cNvPr id="429" name="普通建設事業費 （ うち新規整備　）該当値テキスト"/>
        <xdr:cNvSpPr txBox="1"/>
      </xdr:nvSpPr>
      <xdr:spPr>
        <a:xfrm>
          <a:off x="10528300" y="1337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22867</xdr:rowOff>
    </xdr:from>
    <xdr:to>
      <xdr:col>50</xdr:col>
      <xdr:colOff>165100</xdr:colOff>
      <xdr:row>76</xdr:row>
      <xdr:rowOff>124467</xdr:rowOff>
    </xdr:to>
    <xdr:sp macro="" textlink="">
      <xdr:nvSpPr>
        <xdr:cNvPr id="430" name="楕円 429"/>
        <xdr:cNvSpPr/>
      </xdr:nvSpPr>
      <xdr:spPr>
        <a:xfrm>
          <a:off x="9588500" y="130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140995</xdr:rowOff>
    </xdr:from>
    <xdr:ext cx="534377" cy="259045"/>
    <xdr:sp macro="" textlink="">
      <xdr:nvSpPr>
        <xdr:cNvPr id="431" name="テキスト ボックス 430"/>
        <xdr:cNvSpPr txBox="1"/>
      </xdr:nvSpPr>
      <xdr:spPr>
        <a:xfrm>
          <a:off x="9372111" y="1282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104673</xdr:rowOff>
    </xdr:from>
    <xdr:to>
      <xdr:col>46</xdr:col>
      <xdr:colOff>38100</xdr:colOff>
      <xdr:row>78</xdr:row>
      <xdr:rowOff>34823</xdr:rowOff>
    </xdr:to>
    <xdr:sp macro="" textlink="">
      <xdr:nvSpPr>
        <xdr:cNvPr id="432" name="楕円 431"/>
        <xdr:cNvSpPr/>
      </xdr:nvSpPr>
      <xdr:spPr>
        <a:xfrm>
          <a:off x="8699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25950</xdr:rowOff>
    </xdr:from>
    <xdr:ext cx="469744" cy="259045"/>
    <xdr:sp macro="" textlink="">
      <xdr:nvSpPr>
        <xdr:cNvPr id="433" name="テキスト ボックス 432"/>
        <xdr:cNvSpPr txBox="1"/>
      </xdr:nvSpPr>
      <xdr:spPr>
        <a:xfrm>
          <a:off x="8515428" y="133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53989</xdr:rowOff>
    </xdr:from>
    <xdr:to>
      <xdr:col>41</xdr:col>
      <xdr:colOff>101600</xdr:colOff>
      <xdr:row>78</xdr:row>
      <xdr:rowOff>155589</xdr:rowOff>
    </xdr:to>
    <xdr:sp macro="" textlink="">
      <xdr:nvSpPr>
        <xdr:cNvPr id="434" name="楕円 433"/>
        <xdr:cNvSpPr/>
      </xdr:nvSpPr>
      <xdr:spPr>
        <a:xfrm>
          <a:off x="7810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146716</xdr:rowOff>
    </xdr:from>
    <xdr:ext cx="469744" cy="259045"/>
    <xdr:sp macro="" textlink="">
      <xdr:nvSpPr>
        <xdr:cNvPr id="435" name="テキスト ボックス 434"/>
        <xdr:cNvSpPr txBox="1"/>
      </xdr:nvSpPr>
      <xdr:spPr>
        <a:xfrm>
          <a:off x="7626428" y="135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36" name="楕円 435"/>
        <xdr:cNvSpPr/>
      </xdr:nvSpPr>
      <xdr:spPr>
        <a:xfrm>
          <a:off x="6921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108507</xdr:rowOff>
    </xdr:from>
    <xdr:ext cx="469744" cy="259045"/>
    <xdr:sp macro="" textlink="">
      <xdr:nvSpPr>
        <xdr:cNvPr id="437" name="テキスト ボックス 436"/>
        <xdr:cNvSpPr txBox="1"/>
      </xdr:nvSpPr>
      <xdr:spPr>
        <a:xfrm>
          <a:off x="6737428" y="134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56908</xdr:rowOff>
    </xdr:from>
    <xdr:to>
      <xdr:col>55</xdr:col>
      <xdr:colOff>0</xdr:colOff>
      <xdr:row>96</xdr:row>
      <xdr:rowOff>124594</xdr:rowOff>
    </xdr:to>
    <xdr:cxnSp macro="">
      <xdr:nvCxnSpPr>
        <xdr:cNvPr id="466" name="直線コネクタ 465"/>
        <xdr:cNvCxnSpPr/>
      </xdr:nvCxnSpPr>
      <xdr:spPr>
        <a:xfrm flipV="1">
          <a:off x="9639300" y="16173208"/>
          <a:ext cx="838200" cy="4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124594</xdr:rowOff>
    </xdr:from>
    <xdr:to>
      <xdr:col>50</xdr:col>
      <xdr:colOff>114300</xdr:colOff>
      <xdr:row>97</xdr:row>
      <xdr:rowOff>65196</xdr:rowOff>
    </xdr:to>
    <xdr:cxnSp macro="">
      <xdr:nvCxnSpPr>
        <xdr:cNvPr id="469" name="直線コネクタ 468"/>
        <xdr:cNvCxnSpPr/>
      </xdr:nvCxnSpPr>
      <xdr:spPr>
        <a:xfrm flipV="1">
          <a:off x="8750300" y="16583794"/>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65196</xdr:rowOff>
    </xdr:from>
    <xdr:to>
      <xdr:col>45</xdr:col>
      <xdr:colOff>177800</xdr:colOff>
      <xdr:row>97</xdr:row>
      <xdr:rowOff>132517</xdr:rowOff>
    </xdr:to>
    <xdr:cxnSp macro="">
      <xdr:nvCxnSpPr>
        <xdr:cNvPr id="472" name="直線コネクタ 471"/>
        <xdr:cNvCxnSpPr/>
      </xdr:nvCxnSpPr>
      <xdr:spPr>
        <a:xfrm flipV="1">
          <a:off x="7861300" y="16695846"/>
          <a:ext cx="8890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21723</xdr:rowOff>
    </xdr:from>
    <xdr:to>
      <xdr:col>41</xdr:col>
      <xdr:colOff>50800</xdr:colOff>
      <xdr:row>97</xdr:row>
      <xdr:rowOff>132517</xdr:rowOff>
    </xdr:to>
    <xdr:cxnSp macro="">
      <xdr:nvCxnSpPr>
        <xdr:cNvPr id="475" name="直線コネクタ 474"/>
        <xdr:cNvCxnSpPr/>
      </xdr:nvCxnSpPr>
      <xdr:spPr>
        <a:xfrm>
          <a:off x="6972300" y="15795123"/>
          <a:ext cx="889000" cy="96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6108</xdr:rowOff>
    </xdr:from>
    <xdr:to>
      <xdr:col>55</xdr:col>
      <xdr:colOff>50800</xdr:colOff>
      <xdr:row>94</xdr:row>
      <xdr:rowOff>107708</xdr:rowOff>
    </xdr:to>
    <xdr:sp macro="" textlink="">
      <xdr:nvSpPr>
        <xdr:cNvPr id="485" name="楕円 484"/>
        <xdr:cNvSpPr/>
      </xdr:nvSpPr>
      <xdr:spPr>
        <a:xfrm>
          <a:off x="10426700" y="1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28985</xdr:rowOff>
    </xdr:from>
    <xdr:ext cx="534377" cy="259045"/>
    <xdr:sp macro="" textlink="">
      <xdr:nvSpPr>
        <xdr:cNvPr id="486" name="普通建設事業費 （ うち更新整備　）該当値テキスト"/>
        <xdr:cNvSpPr txBox="1"/>
      </xdr:nvSpPr>
      <xdr:spPr>
        <a:xfrm>
          <a:off x="10528300" y="159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73794</xdr:rowOff>
    </xdr:from>
    <xdr:to>
      <xdr:col>50</xdr:col>
      <xdr:colOff>165100</xdr:colOff>
      <xdr:row>97</xdr:row>
      <xdr:rowOff>3944</xdr:rowOff>
    </xdr:to>
    <xdr:sp macro="" textlink="">
      <xdr:nvSpPr>
        <xdr:cNvPr id="487" name="楕円 486"/>
        <xdr:cNvSpPr/>
      </xdr:nvSpPr>
      <xdr:spPr>
        <a:xfrm>
          <a:off x="95885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166521</xdr:rowOff>
    </xdr:from>
    <xdr:ext cx="534377" cy="259045"/>
    <xdr:sp macro="" textlink="">
      <xdr:nvSpPr>
        <xdr:cNvPr id="488" name="テキスト ボックス 487"/>
        <xdr:cNvSpPr txBox="1"/>
      </xdr:nvSpPr>
      <xdr:spPr>
        <a:xfrm>
          <a:off x="9372111" y="1662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14396</xdr:rowOff>
    </xdr:from>
    <xdr:to>
      <xdr:col>46</xdr:col>
      <xdr:colOff>38100</xdr:colOff>
      <xdr:row>97</xdr:row>
      <xdr:rowOff>115996</xdr:rowOff>
    </xdr:to>
    <xdr:sp macro="" textlink="">
      <xdr:nvSpPr>
        <xdr:cNvPr id="489" name="楕円 488"/>
        <xdr:cNvSpPr/>
      </xdr:nvSpPr>
      <xdr:spPr>
        <a:xfrm>
          <a:off x="8699500" y="1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107123</xdr:rowOff>
    </xdr:from>
    <xdr:ext cx="534377" cy="259045"/>
    <xdr:sp macro="" textlink="">
      <xdr:nvSpPr>
        <xdr:cNvPr id="490" name="テキスト ボックス 489"/>
        <xdr:cNvSpPr txBox="1"/>
      </xdr:nvSpPr>
      <xdr:spPr>
        <a:xfrm>
          <a:off x="8483111"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81717</xdr:rowOff>
    </xdr:from>
    <xdr:to>
      <xdr:col>41</xdr:col>
      <xdr:colOff>101600</xdr:colOff>
      <xdr:row>98</xdr:row>
      <xdr:rowOff>11867</xdr:rowOff>
    </xdr:to>
    <xdr:sp macro="" textlink="">
      <xdr:nvSpPr>
        <xdr:cNvPr id="491" name="楕円 490"/>
        <xdr:cNvSpPr/>
      </xdr:nvSpPr>
      <xdr:spPr>
        <a:xfrm>
          <a:off x="7810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2994</xdr:rowOff>
    </xdr:from>
    <xdr:ext cx="534377" cy="259045"/>
    <xdr:sp macro="" textlink="">
      <xdr:nvSpPr>
        <xdr:cNvPr id="492" name="テキスト ボックス 491"/>
        <xdr:cNvSpPr txBox="1"/>
      </xdr:nvSpPr>
      <xdr:spPr>
        <a:xfrm>
          <a:off x="7594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142373</xdr:rowOff>
    </xdr:from>
    <xdr:to>
      <xdr:col>36</xdr:col>
      <xdr:colOff>165100</xdr:colOff>
      <xdr:row>92</xdr:row>
      <xdr:rowOff>72523</xdr:rowOff>
    </xdr:to>
    <xdr:sp macro="" textlink="">
      <xdr:nvSpPr>
        <xdr:cNvPr id="493" name="楕円 492"/>
        <xdr:cNvSpPr/>
      </xdr:nvSpPr>
      <xdr:spPr>
        <a:xfrm>
          <a:off x="6921500" y="157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89050</xdr:rowOff>
    </xdr:from>
    <xdr:ext cx="534377" cy="259045"/>
    <xdr:sp macro="" textlink="">
      <xdr:nvSpPr>
        <xdr:cNvPr id="494" name="テキスト ボックス 493"/>
        <xdr:cNvSpPr txBox="1"/>
      </xdr:nvSpPr>
      <xdr:spPr>
        <a:xfrm>
          <a:off x="6705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34022</xdr:rowOff>
    </xdr:from>
    <xdr:to>
      <xdr:col>85</xdr:col>
      <xdr:colOff>127000</xdr:colOff>
      <xdr:row>34</xdr:row>
      <xdr:rowOff>147505</xdr:rowOff>
    </xdr:to>
    <xdr:cxnSp macro="">
      <xdr:nvCxnSpPr>
        <xdr:cNvPr id="525" name="直線コネクタ 524"/>
        <xdr:cNvCxnSpPr/>
      </xdr:nvCxnSpPr>
      <xdr:spPr>
        <a:xfrm flipV="1">
          <a:off x="15481300" y="5863322"/>
          <a:ext cx="838200" cy="1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147505</xdr:rowOff>
    </xdr:from>
    <xdr:to>
      <xdr:col>81</xdr:col>
      <xdr:colOff>50800</xdr:colOff>
      <xdr:row>39</xdr:row>
      <xdr:rowOff>91760</xdr:rowOff>
    </xdr:to>
    <xdr:cxnSp macro="">
      <xdr:nvCxnSpPr>
        <xdr:cNvPr id="528" name="直線コネクタ 527"/>
        <xdr:cNvCxnSpPr/>
      </xdr:nvCxnSpPr>
      <xdr:spPr>
        <a:xfrm flipV="1">
          <a:off x="14592300" y="5976805"/>
          <a:ext cx="889000" cy="80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27621</xdr:rowOff>
    </xdr:from>
    <xdr:to>
      <xdr:col>76</xdr:col>
      <xdr:colOff>114300</xdr:colOff>
      <xdr:row>39</xdr:row>
      <xdr:rowOff>91760</xdr:rowOff>
    </xdr:to>
    <xdr:cxnSp macro="">
      <xdr:nvCxnSpPr>
        <xdr:cNvPr id="531" name="直線コネクタ 530"/>
        <xdr:cNvCxnSpPr/>
      </xdr:nvCxnSpPr>
      <xdr:spPr>
        <a:xfrm>
          <a:off x="13703300" y="6714171"/>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27621</xdr:rowOff>
    </xdr:from>
    <xdr:to>
      <xdr:col>71</xdr:col>
      <xdr:colOff>177800</xdr:colOff>
      <xdr:row>39</xdr:row>
      <xdr:rowOff>98062</xdr:rowOff>
    </xdr:to>
    <xdr:cxnSp macro="">
      <xdr:nvCxnSpPr>
        <xdr:cNvPr id="534" name="直線コネクタ 533"/>
        <xdr:cNvCxnSpPr/>
      </xdr:nvCxnSpPr>
      <xdr:spPr>
        <a:xfrm flipV="1">
          <a:off x="12814300" y="6714171"/>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8" name="テキスト ボックス 537"/>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154672</xdr:rowOff>
    </xdr:from>
    <xdr:to>
      <xdr:col>85</xdr:col>
      <xdr:colOff>177800</xdr:colOff>
      <xdr:row>34</xdr:row>
      <xdr:rowOff>84822</xdr:rowOff>
    </xdr:to>
    <xdr:sp macro="" textlink="">
      <xdr:nvSpPr>
        <xdr:cNvPr id="544" name="楕円 543"/>
        <xdr:cNvSpPr/>
      </xdr:nvSpPr>
      <xdr:spPr>
        <a:xfrm>
          <a:off x="16268700" y="58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6099</xdr:rowOff>
    </xdr:from>
    <xdr:ext cx="534377" cy="259045"/>
    <xdr:sp macro="" textlink="">
      <xdr:nvSpPr>
        <xdr:cNvPr id="545" name="災害復旧事業費該当値テキスト"/>
        <xdr:cNvSpPr txBox="1"/>
      </xdr:nvSpPr>
      <xdr:spPr>
        <a:xfrm>
          <a:off x="16370300" y="56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96705</xdr:rowOff>
    </xdr:from>
    <xdr:to>
      <xdr:col>81</xdr:col>
      <xdr:colOff>101600</xdr:colOff>
      <xdr:row>35</xdr:row>
      <xdr:rowOff>26855</xdr:rowOff>
    </xdr:to>
    <xdr:sp macro="" textlink="">
      <xdr:nvSpPr>
        <xdr:cNvPr id="546" name="楕円 545"/>
        <xdr:cNvSpPr/>
      </xdr:nvSpPr>
      <xdr:spPr>
        <a:xfrm>
          <a:off x="15430500" y="59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43382</xdr:rowOff>
    </xdr:from>
    <xdr:ext cx="534377" cy="259045"/>
    <xdr:sp macro="" textlink="">
      <xdr:nvSpPr>
        <xdr:cNvPr id="547" name="テキスト ボックス 546"/>
        <xdr:cNvSpPr txBox="1"/>
      </xdr:nvSpPr>
      <xdr:spPr>
        <a:xfrm>
          <a:off x="15214111" y="570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40960</xdr:rowOff>
    </xdr:from>
    <xdr:to>
      <xdr:col>76</xdr:col>
      <xdr:colOff>165100</xdr:colOff>
      <xdr:row>39</xdr:row>
      <xdr:rowOff>142560</xdr:rowOff>
    </xdr:to>
    <xdr:sp macro="" textlink="">
      <xdr:nvSpPr>
        <xdr:cNvPr id="548" name="楕円 547"/>
        <xdr:cNvSpPr/>
      </xdr:nvSpPr>
      <xdr:spPr>
        <a:xfrm>
          <a:off x="14541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133687</xdr:rowOff>
    </xdr:from>
    <xdr:ext cx="378565" cy="259045"/>
    <xdr:sp macro="" textlink="">
      <xdr:nvSpPr>
        <xdr:cNvPr id="549" name="テキスト ボックス 548"/>
        <xdr:cNvSpPr txBox="1"/>
      </xdr:nvSpPr>
      <xdr:spPr>
        <a:xfrm>
          <a:off x="14403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148271</xdr:rowOff>
    </xdr:from>
    <xdr:to>
      <xdr:col>72</xdr:col>
      <xdr:colOff>38100</xdr:colOff>
      <xdr:row>39</xdr:row>
      <xdr:rowOff>78421</xdr:rowOff>
    </xdr:to>
    <xdr:sp macro="" textlink="">
      <xdr:nvSpPr>
        <xdr:cNvPr id="550" name="楕円 549"/>
        <xdr:cNvSpPr/>
      </xdr:nvSpPr>
      <xdr:spPr>
        <a:xfrm>
          <a:off x="13652500" y="66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94948</xdr:rowOff>
    </xdr:from>
    <xdr:ext cx="469744" cy="259045"/>
    <xdr:sp macro="" textlink="">
      <xdr:nvSpPr>
        <xdr:cNvPr id="551" name="テキスト ボックス 550"/>
        <xdr:cNvSpPr txBox="1"/>
      </xdr:nvSpPr>
      <xdr:spPr>
        <a:xfrm>
          <a:off x="13468428" y="643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47262</xdr:rowOff>
    </xdr:from>
    <xdr:to>
      <xdr:col>67</xdr:col>
      <xdr:colOff>101600</xdr:colOff>
      <xdr:row>39</xdr:row>
      <xdr:rowOff>148862</xdr:rowOff>
    </xdr:to>
    <xdr:sp macro="" textlink="">
      <xdr:nvSpPr>
        <xdr:cNvPr id="552" name="楕円 551"/>
        <xdr:cNvSpPr/>
      </xdr:nvSpPr>
      <xdr:spPr>
        <a:xfrm>
          <a:off x="12763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139989</xdr:rowOff>
    </xdr:from>
    <xdr:ext cx="313932" cy="259045"/>
    <xdr:sp macro="" textlink="">
      <xdr:nvSpPr>
        <xdr:cNvPr id="553" name="テキスト ボックス 552"/>
        <xdr:cNvSpPr txBox="1"/>
      </xdr:nvSpPr>
      <xdr:spPr>
        <a:xfrm>
          <a:off x="12657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36144</xdr:rowOff>
    </xdr:from>
    <xdr:to>
      <xdr:col>85</xdr:col>
      <xdr:colOff>127000</xdr:colOff>
      <xdr:row>71</xdr:row>
      <xdr:rowOff>93780</xdr:rowOff>
    </xdr:to>
    <xdr:cxnSp macro="">
      <xdr:nvCxnSpPr>
        <xdr:cNvPr id="636" name="直線コネクタ 635"/>
        <xdr:cNvCxnSpPr/>
      </xdr:nvCxnSpPr>
      <xdr:spPr>
        <a:xfrm flipV="1">
          <a:off x="15481300" y="12209094"/>
          <a:ext cx="838200" cy="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92523</xdr:rowOff>
    </xdr:from>
    <xdr:to>
      <xdr:col>81</xdr:col>
      <xdr:colOff>50800</xdr:colOff>
      <xdr:row>71</xdr:row>
      <xdr:rowOff>93780</xdr:rowOff>
    </xdr:to>
    <xdr:cxnSp macro="">
      <xdr:nvCxnSpPr>
        <xdr:cNvPr id="639" name="直線コネクタ 638"/>
        <xdr:cNvCxnSpPr/>
      </xdr:nvCxnSpPr>
      <xdr:spPr>
        <a:xfrm>
          <a:off x="14592300" y="1226547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17599</xdr:rowOff>
    </xdr:from>
    <xdr:to>
      <xdr:col>76</xdr:col>
      <xdr:colOff>114300</xdr:colOff>
      <xdr:row>71</xdr:row>
      <xdr:rowOff>92523</xdr:rowOff>
    </xdr:to>
    <xdr:cxnSp macro="">
      <xdr:nvCxnSpPr>
        <xdr:cNvPr id="642" name="直線コネクタ 641"/>
        <xdr:cNvCxnSpPr/>
      </xdr:nvCxnSpPr>
      <xdr:spPr>
        <a:xfrm>
          <a:off x="13703300" y="12190549"/>
          <a:ext cx="889000" cy="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7198</xdr:rowOff>
    </xdr:from>
    <xdr:to>
      <xdr:col>71</xdr:col>
      <xdr:colOff>177800</xdr:colOff>
      <xdr:row>71</xdr:row>
      <xdr:rowOff>17599</xdr:rowOff>
    </xdr:to>
    <xdr:cxnSp macro="">
      <xdr:nvCxnSpPr>
        <xdr:cNvPr id="645" name="直線コネクタ 644"/>
        <xdr:cNvCxnSpPr/>
      </xdr:nvCxnSpPr>
      <xdr:spPr>
        <a:xfrm>
          <a:off x="12814300" y="1218014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156794</xdr:rowOff>
    </xdr:from>
    <xdr:to>
      <xdr:col>85</xdr:col>
      <xdr:colOff>177800</xdr:colOff>
      <xdr:row>71</xdr:row>
      <xdr:rowOff>86944</xdr:rowOff>
    </xdr:to>
    <xdr:sp macro="" textlink="">
      <xdr:nvSpPr>
        <xdr:cNvPr id="655" name="楕円 654"/>
        <xdr:cNvSpPr/>
      </xdr:nvSpPr>
      <xdr:spPr>
        <a:xfrm>
          <a:off x="16268700" y="121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71721</xdr:rowOff>
    </xdr:from>
    <xdr:ext cx="534377" cy="259045"/>
    <xdr:sp macro="" textlink="">
      <xdr:nvSpPr>
        <xdr:cNvPr id="656" name="公債費該当値テキスト"/>
        <xdr:cNvSpPr txBox="1"/>
      </xdr:nvSpPr>
      <xdr:spPr>
        <a:xfrm>
          <a:off x="16370300" y="120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42980</xdr:rowOff>
    </xdr:from>
    <xdr:to>
      <xdr:col>81</xdr:col>
      <xdr:colOff>101600</xdr:colOff>
      <xdr:row>71</xdr:row>
      <xdr:rowOff>144580</xdr:rowOff>
    </xdr:to>
    <xdr:sp macro="" textlink="">
      <xdr:nvSpPr>
        <xdr:cNvPr id="657" name="楕円 656"/>
        <xdr:cNvSpPr/>
      </xdr:nvSpPr>
      <xdr:spPr>
        <a:xfrm>
          <a:off x="15430500" y="12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161107</xdr:rowOff>
    </xdr:from>
    <xdr:ext cx="534377" cy="259045"/>
    <xdr:sp macro="" textlink="">
      <xdr:nvSpPr>
        <xdr:cNvPr id="658" name="テキスト ボックス 657"/>
        <xdr:cNvSpPr txBox="1"/>
      </xdr:nvSpPr>
      <xdr:spPr>
        <a:xfrm>
          <a:off x="15214111" y="119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41723</xdr:rowOff>
    </xdr:from>
    <xdr:to>
      <xdr:col>76</xdr:col>
      <xdr:colOff>165100</xdr:colOff>
      <xdr:row>71</xdr:row>
      <xdr:rowOff>143323</xdr:rowOff>
    </xdr:to>
    <xdr:sp macro="" textlink="">
      <xdr:nvSpPr>
        <xdr:cNvPr id="659" name="楕円 658"/>
        <xdr:cNvSpPr/>
      </xdr:nvSpPr>
      <xdr:spPr>
        <a:xfrm>
          <a:off x="14541500" y="122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159850</xdr:rowOff>
    </xdr:from>
    <xdr:ext cx="534377" cy="259045"/>
    <xdr:sp macro="" textlink="">
      <xdr:nvSpPr>
        <xdr:cNvPr id="660" name="テキスト ボックス 659"/>
        <xdr:cNvSpPr txBox="1"/>
      </xdr:nvSpPr>
      <xdr:spPr>
        <a:xfrm>
          <a:off x="14325111" y="119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138249</xdr:rowOff>
    </xdr:from>
    <xdr:to>
      <xdr:col>72</xdr:col>
      <xdr:colOff>38100</xdr:colOff>
      <xdr:row>71</xdr:row>
      <xdr:rowOff>68399</xdr:rowOff>
    </xdr:to>
    <xdr:sp macro="" textlink="">
      <xdr:nvSpPr>
        <xdr:cNvPr id="661" name="楕円 660"/>
        <xdr:cNvSpPr/>
      </xdr:nvSpPr>
      <xdr:spPr>
        <a:xfrm>
          <a:off x="13652500" y="121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84926</xdr:rowOff>
    </xdr:from>
    <xdr:ext cx="534377" cy="259045"/>
    <xdr:sp macro="" textlink="">
      <xdr:nvSpPr>
        <xdr:cNvPr id="662" name="テキスト ボックス 661"/>
        <xdr:cNvSpPr txBox="1"/>
      </xdr:nvSpPr>
      <xdr:spPr>
        <a:xfrm>
          <a:off x="13436111" y="119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127848</xdr:rowOff>
    </xdr:from>
    <xdr:to>
      <xdr:col>67</xdr:col>
      <xdr:colOff>101600</xdr:colOff>
      <xdr:row>71</xdr:row>
      <xdr:rowOff>57998</xdr:rowOff>
    </xdr:to>
    <xdr:sp macro="" textlink="">
      <xdr:nvSpPr>
        <xdr:cNvPr id="663" name="楕円 662"/>
        <xdr:cNvSpPr/>
      </xdr:nvSpPr>
      <xdr:spPr>
        <a:xfrm>
          <a:off x="12763500" y="121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74525</xdr:rowOff>
    </xdr:from>
    <xdr:ext cx="534377" cy="259045"/>
    <xdr:sp macro="" textlink="">
      <xdr:nvSpPr>
        <xdr:cNvPr id="664" name="テキスト ボックス 663"/>
        <xdr:cNvSpPr txBox="1"/>
      </xdr:nvSpPr>
      <xdr:spPr>
        <a:xfrm>
          <a:off x="12547111" y="119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115605</xdr:rowOff>
    </xdr:from>
    <xdr:to>
      <xdr:col>85</xdr:col>
      <xdr:colOff>127000</xdr:colOff>
      <xdr:row>98</xdr:row>
      <xdr:rowOff>29240</xdr:rowOff>
    </xdr:to>
    <xdr:cxnSp macro="">
      <xdr:nvCxnSpPr>
        <xdr:cNvPr id="691" name="直線コネクタ 690"/>
        <xdr:cNvCxnSpPr/>
      </xdr:nvCxnSpPr>
      <xdr:spPr>
        <a:xfrm flipV="1">
          <a:off x="15481300" y="16574805"/>
          <a:ext cx="838200" cy="25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5283</xdr:rowOff>
    </xdr:from>
    <xdr:to>
      <xdr:col>81</xdr:col>
      <xdr:colOff>50800</xdr:colOff>
      <xdr:row>98</xdr:row>
      <xdr:rowOff>29240</xdr:rowOff>
    </xdr:to>
    <xdr:cxnSp macro="">
      <xdr:nvCxnSpPr>
        <xdr:cNvPr id="694" name="直線コネクタ 693"/>
        <xdr:cNvCxnSpPr/>
      </xdr:nvCxnSpPr>
      <xdr:spPr>
        <a:xfrm>
          <a:off x="14592300" y="16807383"/>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87945</xdr:rowOff>
    </xdr:from>
    <xdr:to>
      <xdr:col>76</xdr:col>
      <xdr:colOff>114300</xdr:colOff>
      <xdr:row>98</xdr:row>
      <xdr:rowOff>5283</xdr:rowOff>
    </xdr:to>
    <xdr:cxnSp macro="">
      <xdr:nvCxnSpPr>
        <xdr:cNvPr id="697" name="直線コネクタ 696"/>
        <xdr:cNvCxnSpPr/>
      </xdr:nvCxnSpPr>
      <xdr:spPr>
        <a:xfrm>
          <a:off x="13703300" y="16718595"/>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87945</xdr:rowOff>
    </xdr:from>
    <xdr:to>
      <xdr:col>71</xdr:col>
      <xdr:colOff>177800</xdr:colOff>
      <xdr:row>97</xdr:row>
      <xdr:rowOff>164571</xdr:rowOff>
    </xdr:to>
    <xdr:cxnSp macro="">
      <xdr:nvCxnSpPr>
        <xdr:cNvPr id="700" name="直線コネクタ 699"/>
        <xdr:cNvCxnSpPr/>
      </xdr:nvCxnSpPr>
      <xdr:spPr>
        <a:xfrm flipV="1">
          <a:off x="12814300" y="1671859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4" name="テキスト ボックス 703"/>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64805</xdr:rowOff>
    </xdr:from>
    <xdr:to>
      <xdr:col>85</xdr:col>
      <xdr:colOff>177800</xdr:colOff>
      <xdr:row>96</xdr:row>
      <xdr:rowOff>166405</xdr:rowOff>
    </xdr:to>
    <xdr:sp macro="" textlink="">
      <xdr:nvSpPr>
        <xdr:cNvPr id="710" name="楕円 709"/>
        <xdr:cNvSpPr/>
      </xdr:nvSpPr>
      <xdr:spPr>
        <a:xfrm>
          <a:off x="16268700" y="165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87682</xdr:rowOff>
    </xdr:from>
    <xdr:ext cx="469744" cy="259045"/>
    <xdr:sp macro="" textlink="">
      <xdr:nvSpPr>
        <xdr:cNvPr id="711" name="積立金該当値テキスト"/>
        <xdr:cNvSpPr txBox="1"/>
      </xdr:nvSpPr>
      <xdr:spPr>
        <a:xfrm>
          <a:off x="16370300" y="163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149890</xdr:rowOff>
    </xdr:from>
    <xdr:to>
      <xdr:col>81</xdr:col>
      <xdr:colOff>101600</xdr:colOff>
      <xdr:row>98</xdr:row>
      <xdr:rowOff>80040</xdr:rowOff>
    </xdr:to>
    <xdr:sp macro="" textlink="">
      <xdr:nvSpPr>
        <xdr:cNvPr id="712" name="楕円 711"/>
        <xdr:cNvSpPr/>
      </xdr:nvSpPr>
      <xdr:spPr>
        <a:xfrm>
          <a:off x="15430500" y="167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71167</xdr:rowOff>
    </xdr:from>
    <xdr:ext cx="469744" cy="259045"/>
    <xdr:sp macro="" textlink="">
      <xdr:nvSpPr>
        <xdr:cNvPr id="713" name="テキスト ボックス 712"/>
        <xdr:cNvSpPr txBox="1"/>
      </xdr:nvSpPr>
      <xdr:spPr>
        <a:xfrm>
          <a:off x="15246428" y="168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125933</xdr:rowOff>
    </xdr:from>
    <xdr:to>
      <xdr:col>76</xdr:col>
      <xdr:colOff>165100</xdr:colOff>
      <xdr:row>98</xdr:row>
      <xdr:rowOff>56083</xdr:rowOff>
    </xdr:to>
    <xdr:sp macro="" textlink="">
      <xdr:nvSpPr>
        <xdr:cNvPr id="714" name="楕円 713"/>
        <xdr:cNvSpPr/>
      </xdr:nvSpPr>
      <xdr:spPr>
        <a:xfrm>
          <a:off x="14541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47210</xdr:rowOff>
    </xdr:from>
    <xdr:ext cx="469744" cy="259045"/>
    <xdr:sp macro="" textlink="">
      <xdr:nvSpPr>
        <xdr:cNvPr id="715" name="テキスト ボックス 714"/>
        <xdr:cNvSpPr txBox="1"/>
      </xdr:nvSpPr>
      <xdr:spPr>
        <a:xfrm>
          <a:off x="14357428" y="168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37145</xdr:rowOff>
    </xdr:from>
    <xdr:to>
      <xdr:col>72</xdr:col>
      <xdr:colOff>38100</xdr:colOff>
      <xdr:row>97</xdr:row>
      <xdr:rowOff>138745</xdr:rowOff>
    </xdr:to>
    <xdr:sp macro="" textlink="">
      <xdr:nvSpPr>
        <xdr:cNvPr id="716" name="楕円 715"/>
        <xdr:cNvSpPr/>
      </xdr:nvSpPr>
      <xdr:spPr>
        <a:xfrm>
          <a:off x="13652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129872</xdr:rowOff>
    </xdr:from>
    <xdr:ext cx="469744" cy="259045"/>
    <xdr:sp macro="" textlink="">
      <xdr:nvSpPr>
        <xdr:cNvPr id="717" name="テキスト ボックス 716"/>
        <xdr:cNvSpPr txBox="1"/>
      </xdr:nvSpPr>
      <xdr:spPr>
        <a:xfrm>
          <a:off x="13468428" y="167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113771</xdr:rowOff>
    </xdr:from>
    <xdr:to>
      <xdr:col>67</xdr:col>
      <xdr:colOff>101600</xdr:colOff>
      <xdr:row>98</xdr:row>
      <xdr:rowOff>43921</xdr:rowOff>
    </xdr:to>
    <xdr:sp macro="" textlink="">
      <xdr:nvSpPr>
        <xdr:cNvPr id="718" name="楕円 717"/>
        <xdr:cNvSpPr/>
      </xdr:nvSpPr>
      <xdr:spPr>
        <a:xfrm>
          <a:off x="12763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35048</xdr:rowOff>
    </xdr:from>
    <xdr:ext cx="469744" cy="259045"/>
    <xdr:sp macro="" textlink="">
      <xdr:nvSpPr>
        <xdr:cNvPr id="719" name="テキスト ボックス 718"/>
        <xdr:cNvSpPr txBox="1"/>
      </xdr:nvSpPr>
      <xdr:spPr>
        <a:xfrm>
          <a:off x="12579428" y="168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2667</xdr:rowOff>
    </xdr:from>
    <xdr:to>
      <xdr:col>116</xdr:col>
      <xdr:colOff>63500</xdr:colOff>
      <xdr:row>39</xdr:row>
      <xdr:rowOff>4699</xdr:rowOff>
    </xdr:to>
    <xdr:cxnSp macro="">
      <xdr:nvCxnSpPr>
        <xdr:cNvPr id="748" name="直線コネクタ 747"/>
        <xdr:cNvCxnSpPr/>
      </xdr:nvCxnSpPr>
      <xdr:spPr>
        <a:xfrm flipV="1">
          <a:off x="21323300" y="6689217"/>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167767</xdr:rowOff>
    </xdr:from>
    <xdr:to>
      <xdr:col>111</xdr:col>
      <xdr:colOff>177800</xdr:colOff>
      <xdr:row>39</xdr:row>
      <xdr:rowOff>4699</xdr:rowOff>
    </xdr:to>
    <xdr:cxnSp macro="">
      <xdr:nvCxnSpPr>
        <xdr:cNvPr id="751" name="直線コネクタ 750"/>
        <xdr:cNvCxnSpPr/>
      </xdr:nvCxnSpPr>
      <xdr:spPr>
        <a:xfrm>
          <a:off x="20434300" y="668286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109601</xdr:rowOff>
    </xdr:from>
    <xdr:to>
      <xdr:col>107</xdr:col>
      <xdr:colOff>50800</xdr:colOff>
      <xdr:row>38</xdr:row>
      <xdr:rowOff>167767</xdr:rowOff>
    </xdr:to>
    <xdr:cxnSp macro="">
      <xdr:nvCxnSpPr>
        <xdr:cNvPr id="754" name="直線コネクタ 753"/>
        <xdr:cNvCxnSpPr/>
      </xdr:nvCxnSpPr>
      <xdr:spPr>
        <a:xfrm>
          <a:off x="19545300" y="6624701"/>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109601</xdr:rowOff>
    </xdr:from>
    <xdr:to>
      <xdr:col>102</xdr:col>
      <xdr:colOff>114300</xdr:colOff>
      <xdr:row>38</xdr:row>
      <xdr:rowOff>146177</xdr:rowOff>
    </xdr:to>
    <xdr:cxnSp macro="">
      <xdr:nvCxnSpPr>
        <xdr:cNvPr id="757" name="直線コネクタ 756"/>
        <xdr:cNvCxnSpPr/>
      </xdr:nvCxnSpPr>
      <xdr:spPr>
        <a:xfrm flipV="1">
          <a:off x="18656300" y="662470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1" name="テキスト ボックス 760"/>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123317</xdr:rowOff>
    </xdr:from>
    <xdr:to>
      <xdr:col>116</xdr:col>
      <xdr:colOff>114300</xdr:colOff>
      <xdr:row>39</xdr:row>
      <xdr:rowOff>53467</xdr:rowOff>
    </xdr:to>
    <xdr:sp macro="" textlink="">
      <xdr:nvSpPr>
        <xdr:cNvPr id="767" name="楕円 766"/>
        <xdr:cNvSpPr/>
      </xdr:nvSpPr>
      <xdr:spPr>
        <a:xfrm>
          <a:off x="221107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38244</xdr:rowOff>
    </xdr:from>
    <xdr:ext cx="378565" cy="259045"/>
    <xdr:sp macro="" textlink="">
      <xdr:nvSpPr>
        <xdr:cNvPr id="768" name="投資及び出資金該当値テキスト"/>
        <xdr:cNvSpPr txBox="1"/>
      </xdr:nvSpPr>
      <xdr:spPr>
        <a:xfrm>
          <a:off x="22212300" y="65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125349</xdr:rowOff>
    </xdr:from>
    <xdr:to>
      <xdr:col>112</xdr:col>
      <xdr:colOff>38100</xdr:colOff>
      <xdr:row>39</xdr:row>
      <xdr:rowOff>55499</xdr:rowOff>
    </xdr:to>
    <xdr:sp macro="" textlink="">
      <xdr:nvSpPr>
        <xdr:cNvPr id="769" name="楕円 768"/>
        <xdr:cNvSpPr/>
      </xdr:nvSpPr>
      <xdr:spPr>
        <a:xfrm>
          <a:off x="21272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46626</xdr:rowOff>
    </xdr:from>
    <xdr:ext cx="378565" cy="259045"/>
    <xdr:sp macro="" textlink="">
      <xdr:nvSpPr>
        <xdr:cNvPr id="770" name="テキスト ボックス 769"/>
        <xdr:cNvSpPr txBox="1"/>
      </xdr:nvSpPr>
      <xdr:spPr>
        <a:xfrm>
          <a:off x="21134017" y="67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116967</xdr:rowOff>
    </xdr:from>
    <xdr:to>
      <xdr:col>107</xdr:col>
      <xdr:colOff>101600</xdr:colOff>
      <xdr:row>39</xdr:row>
      <xdr:rowOff>47117</xdr:rowOff>
    </xdr:to>
    <xdr:sp macro="" textlink="">
      <xdr:nvSpPr>
        <xdr:cNvPr id="771" name="楕円 770"/>
        <xdr:cNvSpPr/>
      </xdr:nvSpPr>
      <xdr:spPr>
        <a:xfrm>
          <a:off x="20383500" y="6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38244</xdr:rowOff>
    </xdr:from>
    <xdr:ext cx="378565" cy="259045"/>
    <xdr:sp macro="" textlink="">
      <xdr:nvSpPr>
        <xdr:cNvPr id="772" name="テキスト ボックス 771"/>
        <xdr:cNvSpPr txBox="1"/>
      </xdr:nvSpPr>
      <xdr:spPr>
        <a:xfrm>
          <a:off x="20245017" y="672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58801</xdr:rowOff>
    </xdr:from>
    <xdr:to>
      <xdr:col>102</xdr:col>
      <xdr:colOff>165100</xdr:colOff>
      <xdr:row>38</xdr:row>
      <xdr:rowOff>160401</xdr:rowOff>
    </xdr:to>
    <xdr:sp macro="" textlink="">
      <xdr:nvSpPr>
        <xdr:cNvPr id="773" name="楕円 772"/>
        <xdr:cNvSpPr/>
      </xdr:nvSpPr>
      <xdr:spPr>
        <a:xfrm>
          <a:off x="19494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151528</xdr:rowOff>
    </xdr:from>
    <xdr:ext cx="378565" cy="259045"/>
    <xdr:sp macro="" textlink="">
      <xdr:nvSpPr>
        <xdr:cNvPr id="774" name="テキスト ボックス 773"/>
        <xdr:cNvSpPr txBox="1"/>
      </xdr:nvSpPr>
      <xdr:spPr>
        <a:xfrm>
          <a:off x="19356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95377</xdr:rowOff>
    </xdr:from>
    <xdr:to>
      <xdr:col>98</xdr:col>
      <xdr:colOff>38100</xdr:colOff>
      <xdr:row>39</xdr:row>
      <xdr:rowOff>25527</xdr:rowOff>
    </xdr:to>
    <xdr:sp macro="" textlink="">
      <xdr:nvSpPr>
        <xdr:cNvPr id="775" name="楕円 774"/>
        <xdr:cNvSpPr/>
      </xdr:nvSpPr>
      <xdr:spPr>
        <a:xfrm>
          <a:off x="18605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16654</xdr:rowOff>
    </xdr:from>
    <xdr:ext cx="378565" cy="259045"/>
    <xdr:sp macro="" textlink="">
      <xdr:nvSpPr>
        <xdr:cNvPr id="776" name="テキスト ボックス 775"/>
        <xdr:cNvSpPr txBox="1"/>
      </xdr:nvSpPr>
      <xdr:spPr>
        <a:xfrm>
          <a:off x="18467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41287</xdr:rowOff>
    </xdr:from>
    <xdr:to>
      <xdr:col>116</xdr:col>
      <xdr:colOff>63500</xdr:colOff>
      <xdr:row>55</xdr:row>
      <xdr:rowOff>45441</xdr:rowOff>
    </xdr:to>
    <xdr:cxnSp macro="">
      <xdr:nvCxnSpPr>
        <xdr:cNvPr id="805" name="直線コネクタ 804"/>
        <xdr:cNvCxnSpPr/>
      </xdr:nvCxnSpPr>
      <xdr:spPr>
        <a:xfrm>
          <a:off x="21323300" y="9471037"/>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132728</xdr:rowOff>
    </xdr:from>
    <xdr:to>
      <xdr:col>111</xdr:col>
      <xdr:colOff>177800</xdr:colOff>
      <xdr:row>55</xdr:row>
      <xdr:rowOff>41287</xdr:rowOff>
    </xdr:to>
    <xdr:cxnSp macro="">
      <xdr:nvCxnSpPr>
        <xdr:cNvPr id="808" name="直線コネクタ 807"/>
        <xdr:cNvCxnSpPr/>
      </xdr:nvCxnSpPr>
      <xdr:spPr>
        <a:xfrm>
          <a:off x="20434300" y="939102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132728</xdr:rowOff>
    </xdr:from>
    <xdr:to>
      <xdr:col>107</xdr:col>
      <xdr:colOff>50800</xdr:colOff>
      <xdr:row>54</xdr:row>
      <xdr:rowOff>132994</xdr:rowOff>
    </xdr:to>
    <xdr:cxnSp macro="">
      <xdr:nvCxnSpPr>
        <xdr:cNvPr id="811" name="直線コネクタ 810"/>
        <xdr:cNvCxnSpPr/>
      </xdr:nvCxnSpPr>
      <xdr:spPr>
        <a:xfrm flipV="1">
          <a:off x="19545300" y="939102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132994</xdr:rowOff>
    </xdr:from>
    <xdr:to>
      <xdr:col>102</xdr:col>
      <xdr:colOff>114300</xdr:colOff>
      <xdr:row>54</xdr:row>
      <xdr:rowOff>146596</xdr:rowOff>
    </xdr:to>
    <xdr:cxnSp macro="">
      <xdr:nvCxnSpPr>
        <xdr:cNvPr id="814" name="直線コネクタ 813"/>
        <xdr:cNvCxnSpPr/>
      </xdr:nvCxnSpPr>
      <xdr:spPr>
        <a:xfrm flipV="1">
          <a:off x="18656300" y="939129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106532</xdr:rowOff>
    </xdr:from>
    <xdr:ext cx="469744" cy="259045"/>
    <xdr:sp macro="" textlink="">
      <xdr:nvSpPr>
        <xdr:cNvPr id="818" name="テキスト ボックス 817"/>
        <xdr:cNvSpPr txBox="1"/>
      </xdr:nvSpPr>
      <xdr:spPr>
        <a:xfrm>
          <a:off x="18421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166091</xdr:rowOff>
    </xdr:from>
    <xdr:to>
      <xdr:col>116</xdr:col>
      <xdr:colOff>114300</xdr:colOff>
      <xdr:row>55</xdr:row>
      <xdr:rowOff>96241</xdr:rowOff>
    </xdr:to>
    <xdr:sp macro="" textlink="">
      <xdr:nvSpPr>
        <xdr:cNvPr id="824" name="楕円 823"/>
        <xdr:cNvSpPr/>
      </xdr:nvSpPr>
      <xdr:spPr>
        <a:xfrm>
          <a:off x="22110700" y="94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17518</xdr:rowOff>
    </xdr:from>
    <xdr:ext cx="534377" cy="259045"/>
    <xdr:sp macro="" textlink="">
      <xdr:nvSpPr>
        <xdr:cNvPr id="825" name="貸付金該当値テキスト"/>
        <xdr:cNvSpPr txBox="1"/>
      </xdr:nvSpPr>
      <xdr:spPr>
        <a:xfrm>
          <a:off x="22212300"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161937</xdr:rowOff>
    </xdr:from>
    <xdr:to>
      <xdr:col>112</xdr:col>
      <xdr:colOff>38100</xdr:colOff>
      <xdr:row>55</xdr:row>
      <xdr:rowOff>92087</xdr:rowOff>
    </xdr:to>
    <xdr:sp macro="" textlink="">
      <xdr:nvSpPr>
        <xdr:cNvPr id="826" name="楕円 825"/>
        <xdr:cNvSpPr/>
      </xdr:nvSpPr>
      <xdr:spPr>
        <a:xfrm>
          <a:off x="21272500" y="94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108614</xdr:rowOff>
    </xdr:from>
    <xdr:ext cx="534377" cy="259045"/>
    <xdr:sp macro="" textlink="">
      <xdr:nvSpPr>
        <xdr:cNvPr id="827" name="テキスト ボックス 826"/>
        <xdr:cNvSpPr txBox="1"/>
      </xdr:nvSpPr>
      <xdr:spPr>
        <a:xfrm>
          <a:off x="21056111" y="91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81928</xdr:rowOff>
    </xdr:from>
    <xdr:to>
      <xdr:col>107</xdr:col>
      <xdr:colOff>101600</xdr:colOff>
      <xdr:row>55</xdr:row>
      <xdr:rowOff>12078</xdr:rowOff>
    </xdr:to>
    <xdr:sp macro="" textlink="">
      <xdr:nvSpPr>
        <xdr:cNvPr id="828" name="楕円 827"/>
        <xdr:cNvSpPr/>
      </xdr:nvSpPr>
      <xdr:spPr>
        <a:xfrm>
          <a:off x="20383500" y="9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28605</xdr:rowOff>
    </xdr:from>
    <xdr:ext cx="534377" cy="259045"/>
    <xdr:sp macro="" textlink="">
      <xdr:nvSpPr>
        <xdr:cNvPr id="829" name="テキスト ボックス 828"/>
        <xdr:cNvSpPr txBox="1"/>
      </xdr:nvSpPr>
      <xdr:spPr>
        <a:xfrm>
          <a:off x="20167111" y="91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82194</xdr:rowOff>
    </xdr:from>
    <xdr:to>
      <xdr:col>102</xdr:col>
      <xdr:colOff>165100</xdr:colOff>
      <xdr:row>55</xdr:row>
      <xdr:rowOff>12344</xdr:rowOff>
    </xdr:to>
    <xdr:sp macro="" textlink="">
      <xdr:nvSpPr>
        <xdr:cNvPr id="830" name="楕円 829"/>
        <xdr:cNvSpPr/>
      </xdr:nvSpPr>
      <xdr:spPr>
        <a:xfrm>
          <a:off x="19494500" y="93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28871</xdr:rowOff>
    </xdr:from>
    <xdr:ext cx="534377" cy="259045"/>
    <xdr:sp macro="" textlink="">
      <xdr:nvSpPr>
        <xdr:cNvPr id="831" name="テキスト ボックス 830"/>
        <xdr:cNvSpPr txBox="1"/>
      </xdr:nvSpPr>
      <xdr:spPr>
        <a:xfrm>
          <a:off x="19278111" y="91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95796</xdr:rowOff>
    </xdr:from>
    <xdr:to>
      <xdr:col>98</xdr:col>
      <xdr:colOff>38100</xdr:colOff>
      <xdr:row>55</xdr:row>
      <xdr:rowOff>25946</xdr:rowOff>
    </xdr:to>
    <xdr:sp macro="" textlink="">
      <xdr:nvSpPr>
        <xdr:cNvPr id="832" name="楕円 831"/>
        <xdr:cNvSpPr/>
      </xdr:nvSpPr>
      <xdr:spPr>
        <a:xfrm>
          <a:off x="18605500" y="93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42473</xdr:rowOff>
    </xdr:from>
    <xdr:ext cx="534377" cy="259045"/>
    <xdr:sp macro="" textlink="">
      <xdr:nvSpPr>
        <xdr:cNvPr id="833" name="テキスト ボックス 832"/>
        <xdr:cNvSpPr txBox="1"/>
      </xdr:nvSpPr>
      <xdr:spPr>
        <a:xfrm>
          <a:off x="18389111" y="91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39574</xdr:rowOff>
    </xdr:from>
    <xdr:to>
      <xdr:col>116</xdr:col>
      <xdr:colOff>63500</xdr:colOff>
      <xdr:row>72</xdr:row>
      <xdr:rowOff>68331</xdr:rowOff>
    </xdr:to>
    <xdr:cxnSp macro="">
      <xdr:nvCxnSpPr>
        <xdr:cNvPr id="861" name="直線コネクタ 860"/>
        <xdr:cNvCxnSpPr/>
      </xdr:nvCxnSpPr>
      <xdr:spPr>
        <a:xfrm flipV="1">
          <a:off x="21323300" y="12212524"/>
          <a:ext cx="838200" cy="20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68331</xdr:rowOff>
    </xdr:from>
    <xdr:to>
      <xdr:col>111</xdr:col>
      <xdr:colOff>177800</xdr:colOff>
      <xdr:row>72</xdr:row>
      <xdr:rowOff>104770</xdr:rowOff>
    </xdr:to>
    <xdr:cxnSp macro="">
      <xdr:nvCxnSpPr>
        <xdr:cNvPr id="864" name="直線コネクタ 863"/>
        <xdr:cNvCxnSpPr/>
      </xdr:nvCxnSpPr>
      <xdr:spPr>
        <a:xfrm flipV="1">
          <a:off x="20434300" y="12412731"/>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104770</xdr:rowOff>
    </xdr:from>
    <xdr:to>
      <xdr:col>107</xdr:col>
      <xdr:colOff>50800</xdr:colOff>
      <xdr:row>72</xdr:row>
      <xdr:rowOff>153233</xdr:rowOff>
    </xdr:to>
    <xdr:cxnSp macro="">
      <xdr:nvCxnSpPr>
        <xdr:cNvPr id="867" name="直線コネクタ 866"/>
        <xdr:cNvCxnSpPr/>
      </xdr:nvCxnSpPr>
      <xdr:spPr>
        <a:xfrm flipV="1">
          <a:off x="19545300" y="1244917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131196</xdr:rowOff>
    </xdr:from>
    <xdr:to>
      <xdr:col>102</xdr:col>
      <xdr:colOff>114300</xdr:colOff>
      <xdr:row>72</xdr:row>
      <xdr:rowOff>153233</xdr:rowOff>
    </xdr:to>
    <xdr:cxnSp macro="">
      <xdr:nvCxnSpPr>
        <xdr:cNvPr id="870" name="直線コネクタ 869"/>
        <xdr:cNvCxnSpPr/>
      </xdr:nvCxnSpPr>
      <xdr:spPr>
        <a:xfrm>
          <a:off x="18656300" y="12475596"/>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4" name="テキスト ボックス 873"/>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160224</xdr:rowOff>
    </xdr:from>
    <xdr:to>
      <xdr:col>116</xdr:col>
      <xdr:colOff>114300</xdr:colOff>
      <xdr:row>71</xdr:row>
      <xdr:rowOff>90374</xdr:rowOff>
    </xdr:to>
    <xdr:sp macro="" textlink="">
      <xdr:nvSpPr>
        <xdr:cNvPr id="880" name="楕円 879"/>
        <xdr:cNvSpPr/>
      </xdr:nvSpPr>
      <xdr:spPr>
        <a:xfrm>
          <a:off x="22110700" y="121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11651</xdr:rowOff>
    </xdr:from>
    <xdr:ext cx="534377" cy="259045"/>
    <xdr:sp macro="" textlink="">
      <xdr:nvSpPr>
        <xdr:cNvPr id="881" name="繰出金該当値テキスト"/>
        <xdr:cNvSpPr txBox="1"/>
      </xdr:nvSpPr>
      <xdr:spPr>
        <a:xfrm>
          <a:off x="22212300" y="120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17531</xdr:rowOff>
    </xdr:from>
    <xdr:to>
      <xdr:col>112</xdr:col>
      <xdr:colOff>38100</xdr:colOff>
      <xdr:row>72</xdr:row>
      <xdr:rowOff>119131</xdr:rowOff>
    </xdr:to>
    <xdr:sp macro="" textlink="">
      <xdr:nvSpPr>
        <xdr:cNvPr id="882" name="楕円 881"/>
        <xdr:cNvSpPr/>
      </xdr:nvSpPr>
      <xdr:spPr>
        <a:xfrm>
          <a:off x="21272500" y="123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135658</xdr:rowOff>
    </xdr:from>
    <xdr:ext cx="534377" cy="259045"/>
    <xdr:sp macro="" textlink="">
      <xdr:nvSpPr>
        <xdr:cNvPr id="883" name="テキスト ボックス 882"/>
        <xdr:cNvSpPr txBox="1"/>
      </xdr:nvSpPr>
      <xdr:spPr>
        <a:xfrm>
          <a:off x="21056111" y="121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53970</xdr:rowOff>
    </xdr:from>
    <xdr:to>
      <xdr:col>107</xdr:col>
      <xdr:colOff>101600</xdr:colOff>
      <xdr:row>72</xdr:row>
      <xdr:rowOff>155570</xdr:rowOff>
    </xdr:to>
    <xdr:sp macro="" textlink="">
      <xdr:nvSpPr>
        <xdr:cNvPr id="884" name="楕円 883"/>
        <xdr:cNvSpPr/>
      </xdr:nvSpPr>
      <xdr:spPr>
        <a:xfrm>
          <a:off x="20383500" y="1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647</xdr:rowOff>
    </xdr:from>
    <xdr:ext cx="534377" cy="259045"/>
    <xdr:sp macro="" textlink="">
      <xdr:nvSpPr>
        <xdr:cNvPr id="885" name="テキスト ボックス 884"/>
        <xdr:cNvSpPr txBox="1"/>
      </xdr:nvSpPr>
      <xdr:spPr>
        <a:xfrm>
          <a:off x="20167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102433</xdr:rowOff>
    </xdr:from>
    <xdr:to>
      <xdr:col>102</xdr:col>
      <xdr:colOff>165100</xdr:colOff>
      <xdr:row>73</xdr:row>
      <xdr:rowOff>32583</xdr:rowOff>
    </xdr:to>
    <xdr:sp macro="" textlink="">
      <xdr:nvSpPr>
        <xdr:cNvPr id="886" name="楕円 885"/>
        <xdr:cNvSpPr/>
      </xdr:nvSpPr>
      <xdr:spPr>
        <a:xfrm>
          <a:off x="19494500" y="124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49110</xdr:rowOff>
    </xdr:from>
    <xdr:ext cx="534377" cy="259045"/>
    <xdr:sp macro="" textlink="">
      <xdr:nvSpPr>
        <xdr:cNvPr id="887" name="テキスト ボックス 886"/>
        <xdr:cNvSpPr txBox="1"/>
      </xdr:nvSpPr>
      <xdr:spPr>
        <a:xfrm>
          <a:off x="19278111" y="122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80396</xdr:rowOff>
    </xdr:from>
    <xdr:to>
      <xdr:col>98</xdr:col>
      <xdr:colOff>38100</xdr:colOff>
      <xdr:row>73</xdr:row>
      <xdr:rowOff>10546</xdr:rowOff>
    </xdr:to>
    <xdr:sp macro="" textlink="">
      <xdr:nvSpPr>
        <xdr:cNvPr id="888" name="楕円 887"/>
        <xdr:cNvSpPr/>
      </xdr:nvSpPr>
      <xdr:spPr>
        <a:xfrm>
          <a:off x="18605500" y="12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27073</xdr:rowOff>
    </xdr:from>
    <xdr:ext cx="534377" cy="259045"/>
    <xdr:sp macro="" textlink="">
      <xdr:nvSpPr>
        <xdr:cNvPr id="889" name="テキスト ボックス 888"/>
        <xdr:cNvSpPr txBox="1"/>
      </xdr:nvSpPr>
      <xdr:spPr>
        <a:xfrm>
          <a:off x="18389111" y="122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のうち人件費は，呉市職員体制再構築計画等に沿って定員の適正管理に努めており，着実に減少してきているものの，類似団体と比較すると依然として職員数が多い状況である。また，公債費についても，過去に発行した地方債の償還のしめる割合が，類似団体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普通建設事業費については，新規整備で，市営プール等整備等の大型事業が終了したことなどに伴い，前年度から減少し，類似団体平均を下回っているものの，更新整備については，平成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年７月豪雨災害による災害廃棄物処理に要する経費の増に伴い，類似団体平均を上回る状況となった。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繰出金は，介護保健事業，国民健康保健事業，後期高齢者医療事業等の社会保障関係費への対応をはじめ，土地造成事業会計への支援等により類似団体平均を上回っている。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年７月豪雨災害の復旧事業の進捗に伴い，前年度を上回る水準となっている。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65786</xdr:rowOff>
    </xdr:from>
    <xdr:to>
      <xdr:col>24</xdr:col>
      <xdr:colOff>63500</xdr:colOff>
      <xdr:row>32</xdr:row>
      <xdr:rowOff>104648</xdr:rowOff>
    </xdr:to>
    <xdr:cxnSp macro="">
      <xdr:nvCxnSpPr>
        <xdr:cNvPr id="61" name="直線コネクタ 60"/>
        <xdr:cNvCxnSpPr/>
      </xdr:nvCxnSpPr>
      <xdr:spPr>
        <a:xfrm flipV="1">
          <a:off x="3797300" y="55521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77216</xdr:rowOff>
    </xdr:from>
    <xdr:to>
      <xdr:col>19</xdr:col>
      <xdr:colOff>177800</xdr:colOff>
      <xdr:row>32</xdr:row>
      <xdr:rowOff>104648</xdr:rowOff>
    </xdr:to>
    <xdr:cxnSp macro="">
      <xdr:nvCxnSpPr>
        <xdr:cNvPr id="64" name="直線コネクタ 63"/>
        <xdr:cNvCxnSpPr/>
      </xdr:nvCxnSpPr>
      <xdr:spPr>
        <a:xfrm>
          <a:off x="2908300" y="5563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77216</xdr:rowOff>
    </xdr:from>
    <xdr:to>
      <xdr:col>15</xdr:col>
      <xdr:colOff>50800</xdr:colOff>
      <xdr:row>32</xdr:row>
      <xdr:rowOff>107696</xdr:rowOff>
    </xdr:to>
    <xdr:cxnSp macro="">
      <xdr:nvCxnSpPr>
        <xdr:cNvPr id="67" name="直線コネクタ 66"/>
        <xdr:cNvCxnSpPr/>
      </xdr:nvCxnSpPr>
      <xdr:spPr>
        <a:xfrm flipV="1">
          <a:off x="2019300" y="556361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132842</xdr:rowOff>
    </xdr:from>
    <xdr:to>
      <xdr:col>10</xdr:col>
      <xdr:colOff>114300</xdr:colOff>
      <xdr:row>32</xdr:row>
      <xdr:rowOff>107696</xdr:rowOff>
    </xdr:to>
    <xdr:cxnSp macro="">
      <xdr:nvCxnSpPr>
        <xdr:cNvPr id="70" name="直線コネクタ 69"/>
        <xdr:cNvCxnSpPr/>
      </xdr:nvCxnSpPr>
      <xdr:spPr>
        <a:xfrm>
          <a:off x="1130300" y="54477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14986</xdr:rowOff>
    </xdr:from>
    <xdr:to>
      <xdr:col>24</xdr:col>
      <xdr:colOff>114300</xdr:colOff>
      <xdr:row>32</xdr:row>
      <xdr:rowOff>116586</xdr:rowOff>
    </xdr:to>
    <xdr:sp macro="" textlink="">
      <xdr:nvSpPr>
        <xdr:cNvPr id="80" name="楕円 79"/>
        <xdr:cNvSpPr/>
      </xdr:nvSpPr>
      <xdr:spPr>
        <a:xfrm>
          <a:off x="45847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37863</xdr:rowOff>
    </xdr:from>
    <xdr:ext cx="469744" cy="259045"/>
    <xdr:sp macro="" textlink="">
      <xdr:nvSpPr>
        <xdr:cNvPr id="81" name="議会費該当値テキスト"/>
        <xdr:cNvSpPr txBox="1"/>
      </xdr:nvSpPr>
      <xdr:spPr>
        <a:xfrm>
          <a:off x="4686300"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53848</xdr:rowOff>
    </xdr:from>
    <xdr:to>
      <xdr:col>20</xdr:col>
      <xdr:colOff>38100</xdr:colOff>
      <xdr:row>32</xdr:row>
      <xdr:rowOff>155448</xdr:rowOff>
    </xdr:to>
    <xdr:sp macro="" textlink="">
      <xdr:nvSpPr>
        <xdr:cNvPr id="82" name="楕円 81"/>
        <xdr:cNvSpPr/>
      </xdr:nvSpPr>
      <xdr:spPr>
        <a:xfrm>
          <a:off x="3746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525</xdr:rowOff>
    </xdr:from>
    <xdr:ext cx="469744" cy="259045"/>
    <xdr:sp macro="" textlink="">
      <xdr:nvSpPr>
        <xdr:cNvPr id="83" name="テキスト ボックス 82"/>
        <xdr:cNvSpPr txBox="1"/>
      </xdr:nvSpPr>
      <xdr:spPr>
        <a:xfrm>
          <a:off x="3562428"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26416</xdr:rowOff>
    </xdr:from>
    <xdr:to>
      <xdr:col>15</xdr:col>
      <xdr:colOff>101600</xdr:colOff>
      <xdr:row>32</xdr:row>
      <xdr:rowOff>128016</xdr:rowOff>
    </xdr:to>
    <xdr:sp macro="" textlink="">
      <xdr:nvSpPr>
        <xdr:cNvPr id="84" name="楕円 83"/>
        <xdr:cNvSpPr/>
      </xdr:nvSpPr>
      <xdr:spPr>
        <a:xfrm>
          <a:off x="2857500" y="55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144543</xdr:rowOff>
    </xdr:from>
    <xdr:ext cx="469744" cy="259045"/>
    <xdr:sp macro="" textlink="">
      <xdr:nvSpPr>
        <xdr:cNvPr id="85" name="テキスト ボックス 84"/>
        <xdr:cNvSpPr txBox="1"/>
      </xdr:nvSpPr>
      <xdr:spPr>
        <a:xfrm>
          <a:off x="2673428" y="52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56896</xdr:rowOff>
    </xdr:from>
    <xdr:to>
      <xdr:col>10</xdr:col>
      <xdr:colOff>165100</xdr:colOff>
      <xdr:row>32</xdr:row>
      <xdr:rowOff>158496</xdr:rowOff>
    </xdr:to>
    <xdr:sp macro="" textlink="">
      <xdr:nvSpPr>
        <xdr:cNvPr id="86" name="楕円 85"/>
        <xdr:cNvSpPr/>
      </xdr:nvSpPr>
      <xdr:spPr>
        <a:xfrm>
          <a:off x="1968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3573</xdr:rowOff>
    </xdr:from>
    <xdr:ext cx="469744" cy="259045"/>
    <xdr:sp macro="" textlink="">
      <xdr:nvSpPr>
        <xdr:cNvPr id="87" name="テキスト ボックス 86"/>
        <xdr:cNvSpPr txBox="1"/>
      </xdr:nvSpPr>
      <xdr:spPr>
        <a:xfrm>
          <a:off x="1784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82042</xdr:rowOff>
    </xdr:from>
    <xdr:to>
      <xdr:col>6</xdr:col>
      <xdr:colOff>38100</xdr:colOff>
      <xdr:row>32</xdr:row>
      <xdr:rowOff>12192</xdr:rowOff>
    </xdr:to>
    <xdr:sp macro="" textlink="">
      <xdr:nvSpPr>
        <xdr:cNvPr id="88" name="楕円 87"/>
        <xdr:cNvSpPr/>
      </xdr:nvSpPr>
      <xdr:spPr>
        <a:xfrm>
          <a:off x="10795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28719</xdr:rowOff>
    </xdr:from>
    <xdr:ext cx="469744" cy="259045"/>
    <xdr:sp macro="" textlink="">
      <xdr:nvSpPr>
        <xdr:cNvPr id="89" name="テキスト ボックス 88"/>
        <xdr:cNvSpPr txBox="1"/>
      </xdr:nvSpPr>
      <xdr:spPr>
        <a:xfrm>
          <a:off x="895428" y="51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40449</xdr:rowOff>
    </xdr:from>
    <xdr:to>
      <xdr:col>24</xdr:col>
      <xdr:colOff>63500</xdr:colOff>
      <xdr:row>56</xdr:row>
      <xdr:rowOff>88627</xdr:rowOff>
    </xdr:to>
    <xdr:cxnSp macro="">
      <xdr:nvCxnSpPr>
        <xdr:cNvPr id="119" name="直線コネクタ 118"/>
        <xdr:cNvCxnSpPr/>
      </xdr:nvCxnSpPr>
      <xdr:spPr>
        <a:xfrm flipV="1">
          <a:off x="3797300" y="9641649"/>
          <a:ext cx="8382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88627</xdr:rowOff>
    </xdr:from>
    <xdr:to>
      <xdr:col>19</xdr:col>
      <xdr:colOff>177800</xdr:colOff>
      <xdr:row>56</xdr:row>
      <xdr:rowOff>127318</xdr:rowOff>
    </xdr:to>
    <xdr:cxnSp macro="">
      <xdr:nvCxnSpPr>
        <xdr:cNvPr id="122" name="直線コネクタ 121"/>
        <xdr:cNvCxnSpPr/>
      </xdr:nvCxnSpPr>
      <xdr:spPr>
        <a:xfrm flipV="1">
          <a:off x="2908300" y="9689827"/>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101943</xdr:rowOff>
    </xdr:from>
    <xdr:to>
      <xdr:col>15</xdr:col>
      <xdr:colOff>50800</xdr:colOff>
      <xdr:row>56</xdr:row>
      <xdr:rowOff>127318</xdr:rowOff>
    </xdr:to>
    <xdr:cxnSp macro="">
      <xdr:nvCxnSpPr>
        <xdr:cNvPr id="125" name="直線コネクタ 124"/>
        <xdr:cNvCxnSpPr/>
      </xdr:nvCxnSpPr>
      <xdr:spPr>
        <a:xfrm>
          <a:off x="2019300" y="9703143"/>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113849</xdr:rowOff>
    </xdr:from>
    <xdr:to>
      <xdr:col>10</xdr:col>
      <xdr:colOff>114300</xdr:colOff>
      <xdr:row>56</xdr:row>
      <xdr:rowOff>101943</xdr:rowOff>
    </xdr:to>
    <xdr:cxnSp macro="">
      <xdr:nvCxnSpPr>
        <xdr:cNvPr id="128" name="直線コネクタ 127"/>
        <xdr:cNvCxnSpPr/>
      </xdr:nvCxnSpPr>
      <xdr:spPr>
        <a:xfrm>
          <a:off x="1130300" y="8857799"/>
          <a:ext cx="889000" cy="8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161099</xdr:rowOff>
    </xdr:from>
    <xdr:to>
      <xdr:col>24</xdr:col>
      <xdr:colOff>114300</xdr:colOff>
      <xdr:row>56</xdr:row>
      <xdr:rowOff>91249</xdr:rowOff>
    </xdr:to>
    <xdr:sp macro="" textlink="">
      <xdr:nvSpPr>
        <xdr:cNvPr id="138" name="楕円 137"/>
        <xdr:cNvSpPr/>
      </xdr:nvSpPr>
      <xdr:spPr>
        <a:xfrm>
          <a:off x="45847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12526</xdr:rowOff>
    </xdr:from>
    <xdr:ext cx="534377" cy="259045"/>
    <xdr:sp macro="" textlink="">
      <xdr:nvSpPr>
        <xdr:cNvPr id="139" name="総務費該当値テキスト"/>
        <xdr:cNvSpPr txBox="1"/>
      </xdr:nvSpPr>
      <xdr:spPr>
        <a:xfrm>
          <a:off x="4686300" y="94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37827</xdr:rowOff>
    </xdr:from>
    <xdr:to>
      <xdr:col>20</xdr:col>
      <xdr:colOff>38100</xdr:colOff>
      <xdr:row>56</xdr:row>
      <xdr:rowOff>139427</xdr:rowOff>
    </xdr:to>
    <xdr:sp macro="" textlink="">
      <xdr:nvSpPr>
        <xdr:cNvPr id="140" name="楕円 139"/>
        <xdr:cNvSpPr/>
      </xdr:nvSpPr>
      <xdr:spPr>
        <a:xfrm>
          <a:off x="3746500" y="96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155954</xdr:rowOff>
    </xdr:from>
    <xdr:ext cx="534377" cy="259045"/>
    <xdr:sp macro="" textlink="">
      <xdr:nvSpPr>
        <xdr:cNvPr id="141" name="テキスト ボックス 140"/>
        <xdr:cNvSpPr txBox="1"/>
      </xdr:nvSpPr>
      <xdr:spPr>
        <a:xfrm>
          <a:off x="3530111" y="9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76518</xdr:rowOff>
    </xdr:from>
    <xdr:to>
      <xdr:col>15</xdr:col>
      <xdr:colOff>101600</xdr:colOff>
      <xdr:row>57</xdr:row>
      <xdr:rowOff>6668</xdr:rowOff>
    </xdr:to>
    <xdr:sp macro="" textlink="">
      <xdr:nvSpPr>
        <xdr:cNvPr id="142" name="楕円 141"/>
        <xdr:cNvSpPr/>
      </xdr:nvSpPr>
      <xdr:spPr>
        <a:xfrm>
          <a:off x="2857500" y="9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23195</xdr:rowOff>
    </xdr:from>
    <xdr:ext cx="534377" cy="259045"/>
    <xdr:sp macro="" textlink="">
      <xdr:nvSpPr>
        <xdr:cNvPr id="143" name="テキスト ボックス 142"/>
        <xdr:cNvSpPr txBox="1"/>
      </xdr:nvSpPr>
      <xdr:spPr>
        <a:xfrm>
          <a:off x="2641111" y="94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51143</xdr:rowOff>
    </xdr:from>
    <xdr:to>
      <xdr:col>10</xdr:col>
      <xdr:colOff>165100</xdr:colOff>
      <xdr:row>56</xdr:row>
      <xdr:rowOff>152743</xdr:rowOff>
    </xdr:to>
    <xdr:sp macro="" textlink="">
      <xdr:nvSpPr>
        <xdr:cNvPr id="144" name="楕円 143"/>
        <xdr:cNvSpPr/>
      </xdr:nvSpPr>
      <xdr:spPr>
        <a:xfrm>
          <a:off x="1968500" y="96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169270</xdr:rowOff>
    </xdr:from>
    <xdr:ext cx="534377" cy="259045"/>
    <xdr:sp macro="" textlink="">
      <xdr:nvSpPr>
        <xdr:cNvPr id="145" name="テキスト ボックス 144"/>
        <xdr:cNvSpPr txBox="1"/>
      </xdr:nvSpPr>
      <xdr:spPr>
        <a:xfrm>
          <a:off x="1752111" y="94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63049</xdr:rowOff>
    </xdr:from>
    <xdr:to>
      <xdr:col>6</xdr:col>
      <xdr:colOff>38100</xdr:colOff>
      <xdr:row>51</xdr:row>
      <xdr:rowOff>164649</xdr:rowOff>
    </xdr:to>
    <xdr:sp macro="" textlink="">
      <xdr:nvSpPr>
        <xdr:cNvPr id="146" name="楕円 145"/>
        <xdr:cNvSpPr/>
      </xdr:nvSpPr>
      <xdr:spPr>
        <a:xfrm>
          <a:off x="1079500" y="8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9726</xdr:rowOff>
    </xdr:from>
    <xdr:ext cx="534377" cy="259045"/>
    <xdr:sp macro="" textlink="">
      <xdr:nvSpPr>
        <xdr:cNvPr id="147" name="テキスト ボックス 146"/>
        <xdr:cNvSpPr txBox="1"/>
      </xdr:nvSpPr>
      <xdr:spPr>
        <a:xfrm>
          <a:off x="863111" y="8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15824</xdr:rowOff>
    </xdr:from>
    <xdr:to>
      <xdr:col>24</xdr:col>
      <xdr:colOff>63500</xdr:colOff>
      <xdr:row>76</xdr:row>
      <xdr:rowOff>71831</xdr:rowOff>
    </xdr:to>
    <xdr:cxnSp macro="">
      <xdr:nvCxnSpPr>
        <xdr:cNvPr id="177" name="直線コネクタ 176"/>
        <xdr:cNvCxnSpPr/>
      </xdr:nvCxnSpPr>
      <xdr:spPr>
        <a:xfrm flipV="1">
          <a:off x="3797300" y="13046024"/>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62548</xdr:rowOff>
    </xdr:from>
    <xdr:to>
      <xdr:col>19</xdr:col>
      <xdr:colOff>177800</xdr:colOff>
      <xdr:row>76</xdr:row>
      <xdr:rowOff>71831</xdr:rowOff>
    </xdr:to>
    <xdr:cxnSp macro="">
      <xdr:nvCxnSpPr>
        <xdr:cNvPr id="180" name="直線コネクタ 179"/>
        <xdr:cNvCxnSpPr/>
      </xdr:nvCxnSpPr>
      <xdr:spPr>
        <a:xfrm>
          <a:off x="2908300" y="13092748"/>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62548</xdr:rowOff>
    </xdr:from>
    <xdr:to>
      <xdr:col>15</xdr:col>
      <xdr:colOff>50800</xdr:colOff>
      <xdr:row>76</xdr:row>
      <xdr:rowOff>105614</xdr:rowOff>
    </xdr:to>
    <xdr:cxnSp macro="">
      <xdr:nvCxnSpPr>
        <xdr:cNvPr id="183" name="直線コネクタ 182"/>
        <xdr:cNvCxnSpPr/>
      </xdr:nvCxnSpPr>
      <xdr:spPr>
        <a:xfrm flipV="1">
          <a:off x="2019300" y="13092748"/>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105614</xdr:rowOff>
    </xdr:from>
    <xdr:to>
      <xdr:col>10</xdr:col>
      <xdr:colOff>114300</xdr:colOff>
      <xdr:row>77</xdr:row>
      <xdr:rowOff>305</xdr:rowOff>
    </xdr:to>
    <xdr:cxnSp macro="">
      <xdr:nvCxnSpPr>
        <xdr:cNvPr id="186" name="直線コネクタ 185"/>
        <xdr:cNvCxnSpPr/>
      </xdr:nvCxnSpPr>
      <xdr:spPr>
        <a:xfrm flipV="1">
          <a:off x="1130300" y="1313581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136474</xdr:rowOff>
    </xdr:from>
    <xdr:to>
      <xdr:col>24</xdr:col>
      <xdr:colOff>114300</xdr:colOff>
      <xdr:row>76</xdr:row>
      <xdr:rowOff>66624</xdr:rowOff>
    </xdr:to>
    <xdr:sp macro="" textlink="">
      <xdr:nvSpPr>
        <xdr:cNvPr id="196" name="楕円 195"/>
        <xdr:cNvSpPr/>
      </xdr:nvSpPr>
      <xdr:spPr>
        <a:xfrm>
          <a:off x="4584700" y="129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114901</xdr:rowOff>
    </xdr:from>
    <xdr:ext cx="599010" cy="259045"/>
    <xdr:sp macro="" textlink="">
      <xdr:nvSpPr>
        <xdr:cNvPr id="197" name="民生費該当値テキスト"/>
        <xdr:cNvSpPr txBox="1"/>
      </xdr:nvSpPr>
      <xdr:spPr>
        <a:xfrm>
          <a:off x="4686300" y="1297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21031</xdr:rowOff>
    </xdr:from>
    <xdr:to>
      <xdr:col>20</xdr:col>
      <xdr:colOff>38100</xdr:colOff>
      <xdr:row>76</xdr:row>
      <xdr:rowOff>122631</xdr:rowOff>
    </xdr:to>
    <xdr:sp macro="" textlink="">
      <xdr:nvSpPr>
        <xdr:cNvPr id="198" name="楕円 197"/>
        <xdr:cNvSpPr/>
      </xdr:nvSpPr>
      <xdr:spPr>
        <a:xfrm>
          <a:off x="3746500" y="13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113758</xdr:rowOff>
    </xdr:from>
    <xdr:ext cx="599010" cy="259045"/>
    <xdr:sp macro="" textlink="">
      <xdr:nvSpPr>
        <xdr:cNvPr id="199" name="テキスト ボックス 198"/>
        <xdr:cNvSpPr txBox="1"/>
      </xdr:nvSpPr>
      <xdr:spPr>
        <a:xfrm>
          <a:off x="3497795" y="131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11748</xdr:rowOff>
    </xdr:from>
    <xdr:to>
      <xdr:col>15</xdr:col>
      <xdr:colOff>101600</xdr:colOff>
      <xdr:row>76</xdr:row>
      <xdr:rowOff>113348</xdr:rowOff>
    </xdr:to>
    <xdr:sp macro="" textlink="">
      <xdr:nvSpPr>
        <xdr:cNvPr id="200" name="楕円 199"/>
        <xdr:cNvSpPr/>
      </xdr:nvSpPr>
      <xdr:spPr>
        <a:xfrm>
          <a:off x="28575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104475</xdr:rowOff>
    </xdr:from>
    <xdr:ext cx="599010" cy="259045"/>
    <xdr:sp macro="" textlink="">
      <xdr:nvSpPr>
        <xdr:cNvPr id="201" name="テキスト ボックス 200"/>
        <xdr:cNvSpPr txBox="1"/>
      </xdr:nvSpPr>
      <xdr:spPr>
        <a:xfrm>
          <a:off x="2608795" y="131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54814</xdr:rowOff>
    </xdr:from>
    <xdr:to>
      <xdr:col>10</xdr:col>
      <xdr:colOff>165100</xdr:colOff>
      <xdr:row>76</xdr:row>
      <xdr:rowOff>156414</xdr:rowOff>
    </xdr:to>
    <xdr:sp macro="" textlink="">
      <xdr:nvSpPr>
        <xdr:cNvPr id="202" name="楕円 201"/>
        <xdr:cNvSpPr/>
      </xdr:nvSpPr>
      <xdr:spPr>
        <a:xfrm>
          <a:off x="1968500" y="130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147541</xdr:rowOff>
    </xdr:from>
    <xdr:ext cx="599010" cy="259045"/>
    <xdr:sp macro="" textlink="">
      <xdr:nvSpPr>
        <xdr:cNvPr id="203" name="テキスト ボックス 202"/>
        <xdr:cNvSpPr txBox="1"/>
      </xdr:nvSpPr>
      <xdr:spPr>
        <a:xfrm>
          <a:off x="1719795" y="131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120955</xdr:rowOff>
    </xdr:from>
    <xdr:to>
      <xdr:col>6</xdr:col>
      <xdr:colOff>38100</xdr:colOff>
      <xdr:row>77</xdr:row>
      <xdr:rowOff>51105</xdr:rowOff>
    </xdr:to>
    <xdr:sp macro="" textlink="">
      <xdr:nvSpPr>
        <xdr:cNvPr id="204" name="楕円 203"/>
        <xdr:cNvSpPr/>
      </xdr:nvSpPr>
      <xdr:spPr>
        <a:xfrm>
          <a:off x="1079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67632</xdr:rowOff>
    </xdr:from>
    <xdr:ext cx="599010" cy="259045"/>
    <xdr:sp macro="" textlink="">
      <xdr:nvSpPr>
        <xdr:cNvPr id="205" name="テキスト ボックス 204"/>
        <xdr:cNvSpPr txBox="1"/>
      </xdr:nvSpPr>
      <xdr:spPr>
        <a:xfrm>
          <a:off x="830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157828</xdr:rowOff>
    </xdr:from>
    <xdr:to>
      <xdr:col>24</xdr:col>
      <xdr:colOff>63500</xdr:colOff>
      <xdr:row>97</xdr:row>
      <xdr:rowOff>9855</xdr:rowOff>
    </xdr:to>
    <xdr:cxnSp macro="">
      <xdr:nvCxnSpPr>
        <xdr:cNvPr id="233" name="直線コネクタ 232"/>
        <xdr:cNvCxnSpPr/>
      </xdr:nvCxnSpPr>
      <xdr:spPr>
        <a:xfrm flipV="1">
          <a:off x="3797300" y="16102678"/>
          <a:ext cx="838200" cy="5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9855</xdr:rowOff>
    </xdr:from>
    <xdr:to>
      <xdr:col>19</xdr:col>
      <xdr:colOff>177800</xdr:colOff>
      <xdr:row>97</xdr:row>
      <xdr:rowOff>90345</xdr:rowOff>
    </xdr:to>
    <xdr:cxnSp macro="">
      <xdr:nvCxnSpPr>
        <xdr:cNvPr id="236" name="直線コネクタ 235"/>
        <xdr:cNvCxnSpPr/>
      </xdr:nvCxnSpPr>
      <xdr:spPr>
        <a:xfrm flipV="1">
          <a:off x="2908300" y="16640505"/>
          <a:ext cx="8890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84127</xdr:rowOff>
    </xdr:from>
    <xdr:to>
      <xdr:col>15</xdr:col>
      <xdr:colOff>50800</xdr:colOff>
      <xdr:row>97</xdr:row>
      <xdr:rowOff>90345</xdr:rowOff>
    </xdr:to>
    <xdr:cxnSp macro="">
      <xdr:nvCxnSpPr>
        <xdr:cNvPr id="239" name="直線コネクタ 238"/>
        <xdr:cNvCxnSpPr/>
      </xdr:nvCxnSpPr>
      <xdr:spPr>
        <a:xfrm>
          <a:off x="2019300" y="16714777"/>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84127</xdr:rowOff>
    </xdr:from>
    <xdr:to>
      <xdr:col>10</xdr:col>
      <xdr:colOff>114300</xdr:colOff>
      <xdr:row>97</xdr:row>
      <xdr:rowOff>102826</xdr:rowOff>
    </xdr:to>
    <xdr:cxnSp macro="">
      <xdr:nvCxnSpPr>
        <xdr:cNvPr id="242" name="直線コネクタ 241"/>
        <xdr:cNvCxnSpPr/>
      </xdr:nvCxnSpPr>
      <xdr:spPr>
        <a:xfrm flipV="1">
          <a:off x="1130300" y="1671477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107028</xdr:rowOff>
    </xdr:from>
    <xdr:to>
      <xdr:col>24</xdr:col>
      <xdr:colOff>114300</xdr:colOff>
      <xdr:row>94</xdr:row>
      <xdr:rowOff>37178</xdr:rowOff>
    </xdr:to>
    <xdr:sp macro="" textlink="">
      <xdr:nvSpPr>
        <xdr:cNvPr id="252" name="楕円 251"/>
        <xdr:cNvSpPr/>
      </xdr:nvSpPr>
      <xdr:spPr>
        <a:xfrm>
          <a:off x="4584700" y="16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129905</xdr:rowOff>
    </xdr:from>
    <xdr:ext cx="534377" cy="259045"/>
    <xdr:sp macro="" textlink="">
      <xdr:nvSpPr>
        <xdr:cNvPr id="253" name="衛生費該当値テキスト"/>
        <xdr:cNvSpPr txBox="1"/>
      </xdr:nvSpPr>
      <xdr:spPr>
        <a:xfrm>
          <a:off x="4686300" y="15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130505</xdr:rowOff>
    </xdr:from>
    <xdr:to>
      <xdr:col>20</xdr:col>
      <xdr:colOff>38100</xdr:colOff>
      <xdr:row>97</xdr:row>
      <xdr:rowOff>60655</xdr:rowOff>
    </xdr:to>
    <xdr:sp macro="" textlink="">
      <xdr:nvSpPr>
        <xdr:cNvPr id="254" name="楕円 253"/>
        <xdr:cNvSpPr/>
      </xdr:nvSpPr>
      <xdr:spPr>
        <a:xfrm>
          <a:off x="3746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51782</xdr:rowOff>
    </xdr:from>
    <xdr:ext cx="534377" cy="259045"/>
    <xdr:sp macro="" textlink="">
      <xdr:nvSpPr>
        <xdr:cNvPr id="255" name="テキスト ボックス 254"/>
        <xdr:cNvSpPr txBox="1"/>
      </xdr:nvSpPr>
      <xdr:spPr>
        <a:xfrm>
          <a:off x="3530111" y="166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39545</xdr:rowOff>
    </xdr:from>
    <xdr:to>
      <xdr:col>15</xdr:col>
      <xdr:colOff>101600</xdr:colOff>
      <xdr:row>97</xdr:row>
      <xdr:rowOff>141145</xdr:rowOff>
    </xdr:to>
    <xdr:sp macro="" textlink="">
      <xdr:nvSpPr>
        <xdr:cNvPr id="256" name="楕円 255"/>
        <xdr:cNvSpPr/>
      </xdr:nvSpPr>
      <xdr:spPr>
        <a:xfrm>
          <a:off x="2857500" y="166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132272</xdr:rowOff>
    </xdr:from>
    <xdr:ext cx="534377" cy="259045"/>
    <xdr:sp macro="" textlink="">
      <xdr:nvSpPr>
        <xdr:cNvPr id="257" name="テキスト ボックス 256"/>
        <xdr:cNvSpPr txBox="1"/>
      </xdr:nvSpPr>
      <xdr:spPr>
        <a:xfrm>
          <a:off x="2641111" y="167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33327</xdr:rowOff>
    </xdr:from>
    <xdr:to>
      <xdr:col>10</xdr:col>
      <xdr:colOff>165100</xdr:colOff>
      <xdr:row>97</xdr:row>
      <xdr:rowOff>134927</xdr:rowOff>
    </xdr:to>
    <xdr:sp macro="" textlink="">
      <xdr:nvSpPr>
        <xdr:cNvPr id="258" name="楕円 257"/>
        <xdr:cNvSpPr/>
      </xdr:nvSpPr>
      <xdr:spPr>
        <a:xfrm>
          <a:off x="1968500" y="166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126054</xdr:rowOff>
    </xdr:from>
    <xdr:ext cx="534377" cy="259045"/>
    <xdr:sp macro="" textlink="">
      <xdr:nvSpPr>
        <xdr:cNvPr id="259" name="テキスト ボックス 258"/>
        <xdr:cNvSpPr txBox="1"/>
      </xdr:nvSpPr>
      <xdr:spPr>
        <a:xfrm>
          <a:off x="1752111" y="167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52026</xdr:rowOff>
    </xdr:from>
    <xdr:to>
      <xdr:col>6</xdr:col>
      <xdr:colOff>38100</xdr:colOff>
      <xdr:row>97</xdr:row>
      <xdr:rowOff>153626</xdr:rowOff>
    </xdr:to>
    <xdr:sp macro="" textlink="">
      <xdr:nvSpPr>
        <xdr:cNvPr id="260" name="楕円 259"/>
        <xdr:cNvSpPr/>
      </xdr:nvSpPr>
      <xdr:spPr>
        <a:xfrm>
          <a:off x="1079500" y="166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144753</xdr:rowOff>
    </xdr:from>
    <xdr:ext cx="534377" cy="259045"/>
    <xdr:sp macro="" textlink="">
      <xdr:nvSpPr>
        <xdr:cNvPr id="261" name="テキスト ボックス 260"/>
        <xdr:cNvSpPr txBox="1"/>
      </xdr:nvSpPr>
      <xdr:spPr>
        <a:xfrm>
          <a:off x="863111" y="16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133299</xdr:rowOff>
    </xdr:from>
    <xdr:to>
      <xdr:col>55</xdr:col>
      <xdr:colOff>0</xdr:colOff>
      <xdr:row>31</xdr:row>
      <xdr:rowOff>157074</xdr:rowOff>
    </xdr:to>
    <xdr:cxnSp macro="">
      <xdr:nvCxnSpPr>
        <xdr:cNvPr id="288" name="直線コネクタ 287"/>
        <xdr:cNvCxnSpPr/>
      </xdr:nvCxnSpPr>
      <xdr:spPr>
        <a:xfrm>
          <a:off x="9639300" y="5448249"/>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133299</xdr:rowOff>
    </xdr:from>
    <xdr:to>
      <xdr:col>50</xdr:col>
      <xdr:colOff>114300</xdr:colOff>
      <xdr:row>31</xdr:row>
      <xdr:rowOff>143358</xdr:rowOff>
    </xdr:to>
    <xdr:cxnSp macro="">
      <xdr:nvCxnSpPr>
        <xdr:cNvPr id="291" name="直線コネクタ 290"/>
        <xdr:cNvCxnSpPr/>
      </xdr:nvCxnSpPr>
      <xdr:spPr>
        <a:xfrm flipV="1">
          <a:off x="8750300" y="54482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143358</xdr:rowOff>
    </xdr:from>
    <xdr:to>
      <xdr:col>45</xdr:col>
      <xdr:colOff>177800</xdr:colOff>
      <xdr:row>32</xdr:row>
      <xdr:rowOff>3454</xdr:rowOff>
    </xdr:to>
    <xdr:cxnSp macro="">
      <xdr:nvCxnSpPr>
        <xdr:cNvPr id="294" name="直線コネクタ 293"/>
        <xdr:cNvCxnSpPr/>
      </xdr:nvCxnSpPr>
      <xdr:spPr>
        <a:xfrm flipV="1">
          <a:off x="7861300" y="545830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3454</xdr:rowOff>
    </xdr:from>
    <xdr:to>
      <xdr:col>41</xdr:col>
      <xdr:colOff>50800</xdr:colOff>
      <xdr:row>32</xdr:row>
      <xdr:rowOff>18085</xdr:rowOff>
    </xdr:to>
    <xdr:cxnSp macro="">
      <xdr:nvCxnSpPr>
        <xdr:cNvPr id="297" name="直線コネクタ 296"/>
        <xdr:cNvCxnSpPr/>
      </xdr:nvCxnSpPr>
      <xdr:spPr>
        <a:xfrm flipV="1">
          <a:off x="6972300" y="54898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1" name="テキスト ボックス 300"/>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106274</xdr:rowOff>
    </xdr:from>
    <xdr:to>
      <xdr:col>55</xdr:col>
      <xdr:colOff>50800</xdr:colOff>
      <xdr:row>32</xdr:row>
      <xdr:rowOff>36424</xdr:rowOff>
    </xdr:to>
    <xdr:sp macro="" textlink="">
      <xdr:nvSpPr>
        <xdr:cNvPr id="307" name="楕円 306"/>
        <xdr:cNvSpPr/>
      </xdr:nvSpPr>
      <xdr:spPr>
        <a:xfrm>
          <a:off x="104267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129151</xdr:rowOff>
    </xdr:from>
    <xdr:ext cx="469744" cy="259045"/>
    <xdr:sp macro="" textlink="">
      <xdr:nvSpPr>
        <xdr:cNvPr id="308" name="労働費該当値テキスト"/>
        <xdr:cNvSpPr txBox="1"/>
      </xdr:nvSpPr>
      <xdr:spPr>
        <a:xfrm>
          <a:off x="10528300" y="527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82499</xdr:rowOff>
    </xdr:from>
    <xdr:to>
      <xdr:col>50</xdr:col>
      <xdr:colOff>165100</xdr:colOff>
      <xdr:row>32</xdr:row>
      <xdr:rowOff>12649</xdr:rowOff>
    </xdr:to>
    <xdr:sp macro="" textlink="">
      <xdr:nvSpPr>
        <xdr:cNvPr id="309" name="楕円 308"/>
        <xdr:cNvSpPr/>
      </xdr:nvSpPr>
      <xdr:spPr>
        <a:xfrm>
          <a:off x="9588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29176</xdr:rowOff>
    </xdr:from>
    <xdr:ext cx="469744" cy="259045"/>
    <xdr:sp macro="" textlink="">
      <xdr:nvSpPr>
        <xdr:cNvPr id="310" name="テキスト ボックス 309"/>
        <xdr:cNvSpPr txBox="1"/>
      </xdr:nvSpPr>
      <xdr:spPr>
        <a:xfrm>
          <a:off x="9404428" y="517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92558</xdr:rowOff>
    </xdr:from>
    <xdr:to>
      <xdr:col>46</xdr:col>
      <xdr:colOff>38100</xdr:colOff>
      <xdr:row>32</xdr:row>
      <xdr:rowOff>22708</xdr:rowOff>
    </xdr:to>
    <xdr:sp macro="" textlink="">
      <xdr:nvSpPr>
        <xdr:cNvPr id="311" name="楕円 310"/>
        <xdr:cNvSpPr/>
      </xdr:nvSpPr>
      <xdr:spPr>
        <a:xfrm>
          <a:off x="86995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39235</xdr:rowOff>
    </xdr:from>
    <xdr:ext cx="469744" cy="259045"/>
    <xdr:sp macro="" textlink="">
      <xdr:nvSpPr>
        <xdr:cNvPr id="312" name="テキスト ボックス 311"/>
        <xdr:cNvSpPr txBox="1"/>
      </xdr:nvSpPr>
      <xdr:spPr>
        <a:xfrm>
          <a:off x="8515428" y="51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124104</xdr:rowOff>
    </xdr:from>
    <xdr:to>
      <xdr:col>41</xdr:col>
      <xdr:colOff>101600</xdr:colOff>
      <xdr:row>32</xdr:row>
      <xdr:rowOff>54254</xdr:rowOff>
    </xdr:to>
    <xdr:sp macro="" textlink="">
      <xdr:nvSpPr>
        <xdr:cNvPr id="313" name="楕円 312"/>
        <xdr:cNvSpPr/>
      </xdr:nvSpPr>
      <xdr:spPr>
        <a:xfrm>
          <a:off x="7810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70781</xdr:rowOff>
    </xdr:from>
    <xdr:ext cx="469744" cy="259045"/>
    <xdr:sp macro="" textlink="">
      <xdr:nvSpPr>
        <xdr:cNvPr id="314" name="テキスト ボックス 313"/>
        <xdr:cNvSpPr txBox="1"/>
      </xdr:nvSpPr>
      <xdr:spPr>
        <a:xfrm>
          <a:off x="7626428" y="52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138735</xdr:rowOff>
    </xdr:from>
    <xdr:to>
      <xdr:col>36</xdr:col>
      <xdr:colOff>165100</xdr:colOff>
      <xdr:row>32</xdr:row>
      <xdr:rowOff>68885</xdr:rowOff>
    </xdr:to>
    <xdr:sp macro="" textlink="">
      <xdr:nvSpPr>
        <xdr:cNvPr id="315" name="楕円 314"/>
        <xdr:cNvSpPr/>
      </xdr:nvSpPr>
      <xdr:spPr>
        <a:xfrm>
          <a:off x="6921500" y="54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85412</xdr:rowOff>
    </xdr:from>
    <xdr:ext cx="469744" cy="259045"/>
    <xdr:sp macro="" textlink="">
      <xdr:nvSpPr>
        <xdr:cNvPr id="316" name="テキスト ボックス 315"/>
        <xdr:cNvSpPr txBox="1"/>
      </xdr:nvSpPr>
      <xdr:spPr>
        <a:xfrm>
          <a:off x="6737428" y="52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50927</xdr:rowOff>
    </xdr:from>
    <xdr:to>
      <xdr:col>55</xdr:col>
      <xdr:colOff>0</xdr:colOff>
      <xdr:row>56</xdr:row>
      <xdr:rowOff>141834</xdr:rowOff>
    </xdr:to>
    <xdr:cxnSp macro="">
      <xdr:nvCxnSpPr>
        <xdr:cNvPr id="345" name="直線コネクタ 344"/>
        <xdr:cNvCxnSpPr/>
      </xdr:nvCxnSpPr>
      <xdr:spPr>
        <a:xfrm flipV="1">
          <a:off x="9639300" y="9652127"/>
          <a:ext cx="8382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40487</xdr:rowOff>
    </xdr:from>
    <xdr:to>
      <xdr:col>50</xdr:col>
      <xdr:colOff>114300</xdr:colOff>
      <xdr:row>56</xdr:row>
      <xdr:rowOff>141834</xdr:rowOff>
    </xdr:to>
    <xdr:cxnSp macro="">
      <xdr:nvCxnSpPr>
        <xdr:cNvPr id="348" name="直線コネクタ 347"/>
        <xdr:cNvCxnSpPr/>
      </xdr:nvCxnSpPr>
      <xdr:spPr>
        <a:xfrm>
          <a:off x="8750300" y="964168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40487</xdr:rowOff>
    </xdr:from>
    <xdr:to>
      <xdr:col>45</xdr:col>
      <xdr:colOff>177800</xdr:colOff>
      <xdr:row>56</xdr:row>
      <xdr:rowOff>75997</xdr:rowOff>
    </xdr:to>
    <xdr:cxnSp macro="">
      <xdr:nvCxnSpPr>
        <xdr:cNvPr id="351" name="直線コネクタ 350"/>
        <xdr:cNvCxnSpPr/>
      </xdr:nvCxnSpPr>
      <xdr:spPr>
        <a:xfrm flipV="1">
          <a:off x="7861300" y="964168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75997</xdr:rowOff>
    </xdr:from>
    <xdr:to>
      <xdr:col>41</xdr:col>
      <xdr:colOff>50800</xdr:colOff>
      <xdr:row>56</xdr:row>
      <xdr:rowOff>90018</xdr:rowOff>
    </xdr:to>
    <xdr:cxnSp macro="">
      <xdr:nvCxnSpPr>
        <xdr:cNvPr id="354" name="直線コネクタ 353"/>
        <xdr:cNvCxnSpPr/>
      </xdr:nvCxnSpPr>
      <xdr:spPr>
        <a:xfrm flipV="1">
          <a:off x="6972300" y="967719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58" name="テキスト ボックス 357"/>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xdr:rowOff>
    </xdr:from>
    <xdr:to>
      <xdr:col>55</xdr:col>
      <xdr:colOff>50800</xdr:colOff>
      <xdr:row>56</xdr:row>
      <xdr:rowOff>101727</xdr:rowOff>
    </xdr:to>
    <xdr:sp macro="" textlink="">
      <xdr:nvSpPr>
        <xdr:cNvPr id="364" name="楕円 363"/>
        <xdr:cNvSpPr/>
      </xdr:nvSpPr>
      <xdr:spPr>
        <a:xfrm>
          <a:off x="10426700" y="96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23004</xdr:rowOff>
    </xdr:from>
    <xdr:ext cx="469744" cy="259045"/>
    <xdr:sp macro="" textlink="">
      <xdr:nvSpPr>
        <xdr:cNvPr id="365" name="農林水産業費該当値テキスト"/>
        <xdr:cNvSpPr txBox="1"/>
      </xdr:nvSpPr>
      <xdr:spPr>
        <a:xfrm>
          <a:off x="10528300" y="9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91034</xdr:rowOff>
    </xdr:from>
    <xdr:to>
      <xdr:col>50</xdr:col>
      <xdr:colOff>165100</xdr:colOff>
      <xdr:row>57</xdr:row>
      <xdr:rowOff>21184</xdr:rowOff>
    </xdr:to>
    <xdr:sp macro="" textlink="">
      <xdr:nvSpPr>
        <xdr:cNvPr id="366" name="楕円 365"/>
        <xdr:cNvSpPr/>
      </xdr:nvSpPr>
      <xdr:spPr>
        <a:xfrm>
          <a:off x="9588500" y="96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37711</xdr:rowOff>
    </xdr:from>
    <xdr:ext cx="469744" cy="259045"/>
    <xdr:sp macro="" textlink="">
      <xdr:nvSpPr>
        <xdr:cNvPr id="367" name="テキスト ボックス 366"/>
        <xdr:cNvSpPr txBox="1"/>
      </xdr:nvSpPr>
      <xdr:spPr>
        <a:xfrm>
          <a:off x="9404428" y="946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161137</xdr:rowOff>
    </xdr:from>
    <xdr:to>
      <xdr:col>46</xdr:col>
      <xdr:colOff>38100</xdr:colOff>
      <xdr:row>56</xdr:row>
      <xdr:rowOff>91287</xdr:rowOff>
    </xdr:to>
    <xdr:sp macro="" textlink="">
      <xdr:nvSpPr>
        <xdr:cNvPr id="368" name="楕円 367"/>
        <xdr:cNvSpPr/>
      </xdr:nvSpPr>
      <xdr:spPr>
        <a:xfrm>
          <a:off x="86995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107814</xdr:rowOff>
    </xdr:from>
    <xdr:ext cx="469744" cy="259045"/>
    <xdr:sp macro="" textlink="">
      <xdr:nvSpPr>
        <xdr:cNvPr id="369" name="テキスト ボックス 368"/>
        <xdr:cNvSpPr txBox="1"/>
      </xdr:nvSpPr>
      <xdr:spPr>
        <a:xfrm>
          <a:off x="8515428" y="93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25197</xdr:rowOff>
    </xdr:from>
    <xdr:to>
      <xdr:col>41</xdr:col>
      <xdr:colOff>101600</xdr:colOff>
      <xdr:row>56</xdr:row>
      <xdr:rowOff>126797</xdr:rowOff>
    </xdr:to>
    <xdr:sp macro="" textlink="">
      <xdr:nvSpPr>
        <xdr:cNvPr id="370" name="楕円 369"/>
        <xdr:cNvSpPr/>
      </xdr:nvSpPr>
      <xdr:spPr>
        <a:xfrm>
          <a:off x="7810500" y="96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143324</xdr:rowOff>
    </xdr:from>
    <xdr:ext cx="469744" cy="259045"/>
    <xdr:sp macro="" textlink="">
      <xdr:nvSpPr>
        <xdr:cNvPr id="371" name="テキスト ボックス 370"/>
        <xdr:cNvSpPr txBox="1"/>
      </xdr:nvSpPr>
      <xdr:spPr>
        <a:xfrm>
          <a:off x="7626428" y="940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39218</xdr:rowOff>
    </xdr:from>
    <xdr:to>
      <xdr:col>36</xdr:col>
      <xdr:colOff>165100</xdr:colOff>
      <xdr:row>56</xdr:row>
      <xdr:rowOff>140818</xdr:rowOff>
    </xdr:to>
    <xdr:sp macro="" textlink="">
      <xdr:nvSpPr>
        <xdr:cNvPr id="372" name="楕円 371"/>
        <xdr:cNvSpPr/>
      </xdr:nvSpPr>
      <xdr:spPr>
        <a:xfrm>
          <a:off x="6921500" y="96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157345</xdr:rowOff>
    </xdr:from>
    <xdr:ext cx="469744" cy="259045"/>
    <xdr:sp macro="" textlink="">
      <xdr:nvSpPr>
        <xdr:cNvPr id="373" name="テキスト ボックス 372"/>
        <xdr:cNvSpPr txBox="1"/>
      </xdr:nvSpPr>
      <xdr:spPr>
        <a:xfrm>
          <a:off x="6737428" y="941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164912</xdr:rowOff>
    </xdr:from>
    <xdr:to>
      <xdr:col>55</xdr:col>
      <xdr:colOff>0</xdr:colOff>
      <xdr:row>75</xdr:row>
      <xdr:rowOff>74909</xdr:rowOff>
    </xdr:to>
    <xdr:cxnSp macro="">
      <xdr:nvCxnSpPr>
        <xdr:cNvPr id="404" name="直線コネクタ 403"/>
        <xdr:cNvCxnSpPr/>
      </xdr:nvCxnSpPr>
      <xdr:spPr>
        <a:xfrm>
          <a:off x="9639300" y="12852212"/>
          <a:ext cx="8382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124482</xdr:rowOff>
    </xdr:from>
    <xdr:to>
      <xdr:col>50</xdr:col>
      <xdr:colOff>114300</xdr:colOff>
      <xdr:row>74</xdr:row>
      <xdr:rowOff>164912</xdr:rowOff>
    </xdr:to>
    <xdr:cxnSp macro="">
      <xdr:nvCxnSpPr>
        <xdr:cNvPr id="407" name="直線コネクタ 406"/>
        <xdr:cNvCxnSpPr/>
      </xdr:nvCxnSpPr>
      <xdr:spPr>
        <a:xfrm>
          <a:off x="8750300" y="12811782"/>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124482</xdr:rowOff>
    </xdr:from>
    <xdr:to>
      <xdr:col>45</xdr:col>
      <xdr:colOff>177800</xdr:colOff>
      <xdr:row>75</xdr:row>
      <xdr:rowOff>83040</xdr:rowOff>
    </xdr:to>
    <xdr:cxnSp macro="">
      <xdr:nvCxnSpPr>
        <xdr:cNvPr id="410" name="直線コネクタ 409"/>
        <xdr:cNvCxnSpPr/>
      </xdr:nvCxnSpPr>
      <xdr:spPr>
        <a:xfrm flipV="1">
          <a:off x="7861300" y="12811782"/>
          <a:ext cx="889000" cy="1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31768</xdr:rowOff>
    </xdr:from>
    <xdr:to>
      <xdr:col>41</xdr:col>
      <xdr:colOff>50800</xdr:colOff>
      <xdr:row>75</xdr:row>
      <xdr:rowOff>83040</xdr:rowOff>
    </xdr:to>
    <xdr:cxnSp macro="">
      <xdr:nvCxnSpPr>
        <xdr:cNvPr id="413" name="直線コネクタ 412"/>
        <xdr:cNvCxnSpPr/>
      </xdr:nvCxnSpPr>
      <xdr:spPr>
        <a:xfrm>
          <a:off x="6972300" y="1289051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7" name="テキスト ボックス 416"/>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24109</xdr:rowOff>
    </xdr:from>
    <xdr:to>
      <xdr:col>55</xdr:col>
      <xdr:colOff>50800</xdr:colOff>
      <xdr:row>75</xdr:row>
      <xdr:rowOff>125709</xdr:rowOff>
    </xdr:to>
    <xdr:sp macro="" textlink="">
      <xdr:nvSpPr>
        <xdr:cNvPr id="423" name="楕円 422"/>
        <xdr:cNvSpPr/>
      </xdr:nvSpPr>
      <xdr:spPr>
        <a:xfrm>
          <a:off x="10426700" y="12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46986</xdr:rowOff>
    </xdr:from>
    <xdr:ext cx="534377" cy="259045"/>
    <xdr:sp macro="" textlink="">
      <xdr:nvSpPr>
        <xdr:cNvPr id="424" name="商工費該当値テキスト"/>
        <xdr:cNvSpPr txBox="1"/>
      </xdr:nvSpPr>
      <xdr:spPr>
        <a:xfrm>
          <a:off x="10528300" y="127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114112</xdr:rowOff>
    </xdr:from>
    <xdr:to>
      <xdr:col>50</xdr:col>
      <xdr:colOff>165100</xdr:colOff>
      <xdr:row>75</xdr:row>
      <xdr:rowOff>44262</xdr:rowOff>
    </xdr:to>
    <xdr:sp macro="" textlink="">
      <xdr:nvSpPr>
        <xdr:cNvPr id="425" name="楕円 424"/>
        <xdr:cNvSpPr/>
      </xdr:nvSpPr>
      <xdr:spPr>
        <a:xfrm>
          <a:off x="9588500" y="12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60789</xdr:rowOff>
    </xdr:from>
    <xdr:ext cx="534377" cy="259045"/>
    <xdr:sp macro="" textlink="">
      <xdr:nvSpPr>
        <xdr:cNvPr id="426" name="テキスト ボックス 425"/>
        <xdr:cNvSpPr txBox="1"/>
      </xdr:nvSpPr>
      <xdr:spPr>
        <a:xfrm>
          <a:off x="9372111" y="12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73682</xdr:rowOff>
    </xdr:from>
    <xdr:to>
      <xdr:col>46</xdr:col>
      <xdr:colOff>38100</xdr:colOff>
      <xdr:row>75</xdr:row>
      <xdr:rowOff>3832</xdr:rowOff>
    </xdr:to>
    <xdr:sp macro="" textlink="">
      <xdr:nvSpPr>
        <xdr:cNvPr id="427" name="楕円 426"/>
        <xdr:cNvSpPr/>
      </xdr:nvSpPr>
      <xdr:spPr>
        <a:xfrm>
          <a:off x="86995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20359</xdr:rowOff>
    </xdr:from>
    <xdr:ext cx="534377" cy="259045"/>
    <xdr:sp macro="" textlink="">
      <xdr:nvSpPr>
        <xdr:cNvPr id="428" name="テキスト ボックス 427"/>
        <xdr:cNvSpPr txBox="1"/>
      </xdr:nvSpPr>
      <xdr:spPr>
        <a:xfrm>
          <a:off x="8483111" y="125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32240</xdr:rowOff>
    </xdr:from>
    <xdr:to>
      <xdr:col>41</xdr:col>
      <xdr:colOff>101600</xdr:colOff>
      <xdr:row>75</xdr:row>
      <xdr:rowOff>133840</xdr:rowOff>
    </xdr:to>
    <xdr:sp macro="" textlink="">
      <xdr:nvSpPr>
        <xdr:cNvPr id="429" name="楕円 428"/>
        <xdr:cNvSpPr/>
      </xdr:nvSpPr>
      <xdr:spPr>
        <a:xfrm>
          <a:off x="7810500" y="128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150367</xdr:rowOff>
    </xdr:from>
    <xdr:ext cx="534377" cy="259045"/>
    <xdr:sp macro="" textlink="">
      <xdr:nvSpPr>
        <xdr:cNvPr id="430" name="テキスト ボックス 429"/>
        <xdr:cNvSpPr txBox="1"/>
      </xdr:nvSpPr>
      <xdr:spPr>
        <a:xfrm>
          <a:off x="7594111" y="126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152418</xdr:rowOff>
    </xdr:from>
    <xdr:to>
      <xdr:col>36</xdr:col>
      <xdr:colOff>165100</xdr:colOff>
      <xdr:row>75</xdr:row>
      <xdr:rowOff>82568</xdr:rowOff>
    </xdr:to>
    <xdr:sp macro="" textlink="">
      <xdr:nvSpPr>
        <xdr:cNvPr id="431" name="楕円 430"/>
        <xdr:cNvSpPr/>
      </xdr:nvSpPr>
      <xdr:spPr>
        <a:xfrm>
          <a:off x="6921500" y="128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99095</xdr:rowOff>
    </xdr:from>
    <xdr:ext cx="534377" cy="259045"/>
    <xdr:sp macro="" textlink="">
      <xdr:nvSpPr>
        <xdr:cNvPr id="432" name="テキスト ボックス 431"/>
        <xdr:cNvSpPr txBox="1"/>
      </xdr:nvSpPr>
      <xdr:spPr>
        <a:xfrm>
          <a:off x="6705111" y="126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34682</xdr:rowOff>
    </xdr:from>
    <xdr:to>
      <xdr:col>55</xdr:col>
      <xdr:colOff>0</xdr:colOff>
      <xdr:row>97</xdr:row>
      <xdr:rowOff>68835</xdr:rowOff>
    </xdr:to>
    <xdr:cxnSp macro="">
      <xdr:nvCxnSpPr>
        <xdr:cNvPr id="460" name="直線コネクタ 459"/>
        <xdr:cNvCxnSpPr/>
      </xdr:nvCxnSpPr>
      <xdr:spPr>
        <a:xfrm flipV="1">
          <a:off x="9639300" y="16493882"/>
          <a:ext cx="8382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77932</xdr:rowOff>
    </xdr:from>
    <xdr:to>
      <xdr:col>50</xdr:col>
      <xdr:colOff>114300</xdr:colOff>
      <xdr:row>97</xdr:row>
      <xdr:rowOff>68835</xdr:rowOff>
    </xdr:to>
    <xdr:cxnSp macro="">
      <xdr:nvCxnSpPr>
        <xdr:cNvPr id="463" name="直線コネクタ 462"/>
        <xdr:cNvCxnSpPr/>
      </xdr:nvCxnSpPr>
      <xdr:spPr>
        <a:xfrm>
          <a:off x="8750300" y="16537132"/>
          <a:ext cx="889000" cy="16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8826</xdr:rowOff>
    </xdr:from>
    <xdr:to>
      <xdr:col>45</xdr:col>
      <xdr:colOff>177800</xdr:colOff>
      <xdr:row>96</xdr:row>
      <xdr:rowOff>77932</xdr:rowOff>
    </xdr:to>
    <xdr:cxnSp macro="">
      <xdr:nvCxnSpPr>
        <xdr:cNvPr id="466" name="直線コネクタ 465"/>
        <xdr:cNvCxnSpPr/>
      </xdr:nvCxnSpPr>
      <xdr:spPr>
        <a:xfrm>
          <a:off x="7861300" y="16468026"/>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8826</xdr:rowOff>
    </xdr:from>
    <xdr:to>
      <xdr:col>41</xdr:col>
      <xdr:colOff>50800</xdr:colOff>
      <xdr:row>96</xdr:row>
      <xdr:rowOff>10747</xdr:rowOff>
    </xdr:to>
    <xdr:cxnSp macro="">
      <xdr:nvCxnSpPr>
        <xdr:cNvPr id="469" name="直線コネクタ 468"/>
        <xdr:cNvCxnSpPr/>
      </xdr:nvCxnSpPr>
      <xdr:spPr>
        <a:xfrm flipV="1">
          <a:off x="6972300" y="1646802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155332</xdr:rowOff>
    </xdr:from>
    <xdr:to>
      <xdr:col>55</xdr:col>
      <xdr:colOff>50800</xdr:colOff>
      <xdr:row>96</xdr:row>
      <xdr:rowOff>85482</xdr:rowOff>
    </xdr:to>
    <xdr:sp macro="" textlink="">
      <xdr:nvSpPr>
        <xdr:cNvPr id="479" name="楕円 478"/>
        <xdr:cNvSpPr/>
      </xdr:nvSpPr>
      <xdr:spPr>
        <a:xfrm>
          <a:off x="10426700" y="16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133759</xdr:rowOff>
    </xdr:from>
    <xdr:ext cx="534377" cy="259045"/>
    <xdr:sp macro="" textlink="">
      <xdr:nvSpPr>
        <xdr:cNvPr id="480" name="土木費該当値テキスト"/>
        <xdr:cNvSpPr txBox="1"/>
      </xdr:nvSpPr>
      <xdr:spPr>
        <a:xfrm>
          <a:off x="10528300" y="164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18035</xdr:rowOff>
    </xdr:from>
    <xdr:to>
      <xdr:col>50</xdr:col>
      <xdr:colOff>165100</xdr:colOff>
      <xdr:row>97</xdr:row>
      <xdr:rowOff>119635</xdr:rowOff>
    </xdr:to>
    <xdr:sp macro="" textlink="">
      <xdr:nvSpPr>
        <xdr:cNvPr id="481" name="楕円 480"/>
        <xdr:cNvSpPr/>
      </xdr:nvSpPr>
      <xdr:spPr>
        <a:xfrm>
          <a:off x="9588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110762</xdr:rowOff>
    </xdr:from>
    <xdr:ext cx="534377" cy="259045"/>
    <xdr:sp macro="" textlink="">
      <xdr:nvSpPr>
        <xdr:cNvPr id="482" name="テキスト ボックス 481"/>
        <xdr:cNvSpPr txBox="1"/>
      </xdr:nvSpPr>
      <xdr:spPr>
        <a:xfrm>
          <a:off x="9372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27132</xdr:rowOff>
    </xdr:from>
    <xdr:to>
      <xdr:col>46</xdr:col>
      <xdr:colOff>38100</xdr:colOff>
      <xdr:row>96</xdr:row>
      <xdr:rowOff>128732</xdr:rowOff>
    </xdr:to>
    <xdr:sp macro="" textlink="">
      <xdr:nvSpPr>
        <xdr:cNvPr id="483" name="楕円 482"/>
        <xdr:cNvSpPr/>
      </xdr:nvSpPr>
      <xdr:spPr>
        <a:xfrm>
          <a:off x="8699500" y="164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119859</xdr:rowOff>
    </xdr:from>
    <xdr:ext cx="534377" cy="259045"/>
    <xdr:sp macro="" textlink="">
      <xdr:nvSpPr>
        <xdr:cNvPr id="484" name="テキスト ボックス 483"/>
        <xdr:cNvSpPr txBox="1"/>
      </xdr:nvSpPr>
      <xdr:spPr>
        <a:xfrm>
          <a:off x="8483111" y="16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129476</xdr:rowOff>
    </xdr:from>
    <xdr:to>
      <xdr:col>41</xdr:col>
      <xdr:colOff>101600</xdr:colOff>
      <xdr:row>96</xdr:row>
      <xdr:rowOff>59626</xdr:rowOff>
    </xdr:to>
    <xdr:sp macro="" textlink="">
      <xdr:nvSpPr>
        <xdr:cNvPr id="485" name="楕円 484"/>
        <xdr:cNvSpPr/>
      </xdr:nvSpPr>
      <xdr:spPr>
        <a:xfrm>
          <a:off x="7810500" y="164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50753</xdr:rowOff>
    </xdr:from>
    <xdr:ext cx="534377" cy="259045"/>
    <xdr:sp macro="" textlink="">
      <xdr:nvSpPr>
        <xdr:cNvPr id="486" name="テキスト ボックス 485"/>
        <xdr:cNvSpPr txBox="1"/>
      </xdr:nvSpPr>
      <xdr:spPr>
        <a:xfrm>
          <a:off x="7594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131397</xdr:rowOff>
    </xdr:from>
    <xdr:to>
      <xdr:col>36</xdr:col>
      <xdr:colOff>165100</xdr:colOff>
      <xdr:row>96</xdr:row>
      <xdr:rowOff>61547</xdr:rowOff>
    </xdr:to>
    <xdr:sp macro="" textlink="">
      <xdr:nvSpPr>
        <xdr:cNvPr id="487" name="楕円 486"/>
        <xdr:cNvSpPr/>
      </xdr:nvSpPr>
      <xdr:spPr>
        <a:xfrm>
          <a:off x="6921500" y="164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78074</xdr:rowOff>
    </xdr:from>
    <xdr:ext cx="534377" cy="259045"/>
    <xdr:sp macro="" textlink="">
      <xdr:nvSpPr>
        <xdr:cNvPr id="488" name="テキスト ボックス 487"/>
        <xdr:cNvSpPr txBox="1"/>
      </xdr:nvSpPr>
      <xdr:spPr>
        <a:xfrm>
          <a:off x="6705111" y="161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42817</xdr:rowOff>
    </xdr:from>
    <xdr:to>
      <xdr:col>85</xdr:col>
      <xdr:colOff>127000</xdr:colOff>
      <xdr:row>31</xdr:row>
      <xdr:rowOff>9834</xdr:rowOff>
    </xdr:to>
    <xdr:cxnSp macro="">
      <xdr:nvCxnSpPr>
        <xdr:cNvPr id="520" name="直線コネクタ 519"/>
        <xdr:cNvCxnSpPr/>
      </xdr:nvCxnSpPr>
      <xdr:spPr>
        <a:xfrm flipV="1">
          <a:off x="15481300" y="5186317"/>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9834</xdr:rowOff>
    </xdr:from>
    <xdr:to>
      <xdr:col>81</xdr:col>
      <xdr:colOff>50800</xdr:colOff>
      <xdr:row>34</xdr:row>
      <xdr:rowOff>163757</xdr:rowOff>
    </xdr:to>
    <xdr:cxnSp macro="">
      <xdr:nvCxnSpPr>
        <xdr:cNvPr id="523" name="直線コネクタ 522"/>
        <xdr:cNvCxnSpPr/>
      </xdr:nvCxnSpPr>
      <xdr:spPr>
        <a:xfrm flipV="1">
          <a:off x="14592300" y="5324784"/>
          <a:ext cx="889000" cy="6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163757</xdr:rowOff>
    </xdr:from>
    <xdr:to>
      <xdr:col>76</xdr:col>
      <xdr:colOff>114300</xdr:colOff>
      <xdr:row>35</xdr:row>
      <xdr:rowOff>45974</xdr:rowOff>
    </xdr:to>
    <xdr:cxnSp macro="">
      <xdr:nvCxnSpPr>
        <xdr:cNvPr id="526" name="直線コネクタ 525"/>
        <xdr:cNvCxnSpPr/>
      </xdr:nvCxnSpPr>
      <xdr:spPr>
        <a:xfrm flipV="1">
          <a:off x="13703300" y="599305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145034</xdr:rowOff>
    </xdr:from>
    <xdr:to>
      <xdr:col>71</xdr:col>
      <xdr:colOff>177800</xdr:colOff>
      <xdr:row>35</xdr:row>
      <xdr:rowOff>45974</xdr:rowOff>
    </xdr:to>
    <xdr:cxnSp macro="">
      <xdr:nvCxnSpPr>
        <xdr:cNvPr id="529" name="直線コネクタ 528"/>
        <xdr:cNvCxnSpPr/>
      </xdr:nvCxnSpPr>
      <xdr:spPr>
        <a:xfrm>
          <a:off x="12814300" y="5802884"/>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33" name="テキスト ボックス 532"/>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163467</xdr:rowOff>
    </xdr:from>
    <xdr:to>
      <xdr:col>85</xdr:col>
      <xdr:colOff>177800</xdr:colOff>
      <xdr:row>30</xdr:row>
      <xdr:rowOff>93617</xdr:rowOff>
    </xdr:to>
    <xdr:sp macro="" textlink="">
      <xdr:nvSpPr>
        <xdr:cNvPr id="539" name="楕円 538"/>
        <xdr:cNvSpPr/>
      </xdr:nvSpPr>
      <xdr:spPr>
        <a:xfrm>
          <a:off x="16268700" y="51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116494</xdr:rowOff>
    </xdr:from>
    <xdr:ext cx="534377" cy="259045"/>
    <xdr:sp macro="" textlink="">
      <xdr:nvSpPr>
        <xdr:cNvPr id="540" name="消防費該当値テキスト"/>
        <xdr:cNvSpPr txBox="1"/>
      </xdr:nvSpPr>
      <xdr:spPr>
        <a:xfrm>
          <a:off x="16370300" y="50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130484</xdr:rowOff>
    </xdr:from>
    <xdr:to>
      <xdr:col>81</xdr:col>
      <xdr:colOff>101600</xdr:colOff>
      <xdr:row>31</xdr:row>
      <xdr:rowOff>60634</xdr:rowOff>
    </xdr:to>
    <xdr:sp macro="" textlink="">
      <xdr:nvSpPr>
        <xdr:cNvPr id="541" name="楕円 540"/>
        <xdr:cNvSpPr/>
      </xdr:nvSpPr>
      <xdr:spPr>
        <a:xfrm>
          <a:off x="15430500" y="5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77161</xdr:rowOff>
    </xdr:from>
    <xdr:ext cx="534377" cy="259045"/>
    <xdr:sp macro="" textlink="">
      <xdr:nvSpPr>
        <xdr:cNvPr id="542" name="テキスト ボックス 541"/>
        <xdr:cNvSpPr txBox="1"/>
      </xdr:nvSpPr>
      <xdr:spPr>
        <a:xfrm>
          <a:off x="15214111" y="50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112957</xdr:rowOff>
    </xdr:from>
    <xdr:to>
      <xdr:col>76</xdr:col>
      <xdr:colOff>165100</xdr:colOff>
      <xdr:row>35</xdr:row>
      <xdr:rowOff>43107</xdr:rowOff>
    </xdr:to>
    <xdr:sp macro="" textlink="">
      <xdr:nvSpPr>
        <xdr:cNvPr id="543" name="楕円 542"/>
        <xdr:cNvSpPr/>
      </xdr:nvSpPr>
      <xdr:spPr>
        <a:xfrm>
          <a:off x="14541500" y="59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59634</xdr:rowOff>
    </xdr:from>
    <xdr:ext cx="534377" cy="259045"/>
    <xdr:sp macro="" textlink="">
      <xdr:nvSpPr>
        <xdr:cNvPr id="544" name="テキスト ボックス 543"/>
        <xdr:cNvSpPr txBox="1"/>
      </xdr:nvSpPr>
      <xdr:spPr>
        <a:xfrm>
          <a:off x="14325111" y="57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166624</xdr:rowOff>
    </xdr:from>
    <xdr:to>
      <xdr:col>72</xdr:col>
      <xdr:colOff>38100</xdr:colOff>
      <xdr:row>35</xdr:row>
      <xdr:rowOff>96774</xdr:rowOff>
    </xdr:to>
    <xdr:sp macro="" textlink="">
      <xdr:nvSpPr>
        <xdr:cNvPr id="545" name="楕円 544"/>
        <xdr:cNvSpPr/>
      </xdr:nvSpPr>
      <xdr:spPr>
        <a:xfrm>
          <a:off x="13652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113301</xdr:rowOff>
    </xdr:from>
    <xdr:ext cx="534377" cy="259045"/>
    <xdr:sp macro="" textlink="">
      <xdr:nvSpPr>
        <xdr:cNvPr id="546" name="テキスト ボックス 545"/>
        <xdr:cNvSpPr txBox="1"/>
      </xdr:nvSpPr>
      <xdr:spPr>
        <a:xfrm>
          <a:off x="13436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94234</xdr:rowOff>
    </xdr:from>
    <xdr:to>
      <xdr:col>67</xdr:col>
      <xdr:colOff>101600</xdr:colOff>
      <xdr:row>34</xdr:row>
      <xdr:rowOff>24384</xdr:rowOff>
    </xdr:to>
    <xdr:sp macro="" textlink="">
      <xdr:nvSpPr>
        <xdr:cNvPr id="547" name="楕円 546"/>
        <xdr:cNvSpPr/>
      </xdr:nvSpPr>
      <xdr:spPr>
        <a:xfrm>
          <a:off x="12763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40911</xdr:rowOff>
    </xdr:from>
    <xdr:ext cx="534377" cy="259045"/>
    <xdr:sp macro="" textlink="">
      <xdr:nvSpPr>
        <xdr:cNvPr id="548" name="テキスト ボックス 547"/>
        <xdr:cNvSpPr txBox="1"/>
      </xdr:nvSpPr>
      <xdr:spPr>
        <a:xfrm>
          <a:off x="12547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112428</xdr:rowOff>
    </xdr:from>
    <xdr:to>
      <xdr:col>85</xdr:col>
      <xdr:colOff>127000</xdr:colOff>
      <xdr:row>57</xdr:row>
      <xdr:rowOff>55529</xdr:rowOff>
    </xdr:to>
    <xdr:cxnSp macro="">
      <xdr:nvCxnSpPr>
        <xdr:cNvPr id="576" name="直線コネクタ 575"/>
        <xdr:cNvCxnSpPr/>
      </xdr:nvCxnSpPr>
      <xdr:spPr>
        <a:xfrm>
          <a:off x="15481300" y="9370728"/>
          <a:ext cx="838200" cy="4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112428</xdr:rowOff>
    </xdr:from>
    <xdr:to>
      <xdr:col>81</xdr:col>
      <xdr:colOff>50800</xdr:colOff>
      <xdr:row>56</xdr:row>
      <xdr:rowOff>83693</xdr:rowOff>
    </xdr:to>
    <xdr:cxnSp macro="">
      <xdr:nvCxnSpPr>
        <xdr:cNvPr id="579" name="直線コネクタ 578"/>
        <xdr:cNvCxnSpPr/>
      </xdr:nvCxnSpPr>
      <xdr:spPr>
        <a:xfrm flipV="1">
          <a:off x="14592300" y="9370728"/>
          <a:ext cx="889000" cy="3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83693</xdr:rowOff>
    </xdr:from>
    <xdr:to>
      <xdr:col>76</xdr:col>
      <xdr:colOff>114300</xdr:colOff>
      <xdr:row>57</xdr:row>
      <xdr:rowOff>43437</xdr:rowOff>
    </xdr:to>
    <xdr:cxnSp macro="">
      <xdr:nvCxnSpPr>
        <xdr:cNvPr id="582" name="直線コネクタ 581"/>
        <xdr:cNvCxnSpPr/>
      </xdr:nvCxnSpPr>
      <xdr:spPr>
        <a:xfrm flipV="1">
          <a:off x="13703300" y="9684893"/>
          <a:ext cx="889000" cy="1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123195</xdr:rowOff>
    </xdr:from>
    <xdr:to>
      <xdr:col>71</xdr:col>
      <xdr:colOff>177800</xdr:colOff>
      <xdr:row>57</xdr:row>
      <xdr:rowOff>43437</xdr:rowOff>
    </xdr:to>
    <xdr:cxnSp macro="">
      <xdr:nvCxnSpPr>
        <xdr:cNvPr id="585" name="直線コネクタ 584"/>
        <xdr:cNvCxnSpPr/>
      </xdr:nvCxnSpPr>
      <xdr:spPr>
        <a:xfrm>
          <a:off x="12814300" y="9724395"/>
          <a:ext cx="889000" cy="9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9" name="テキスト ボックス 588"/>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4729</xdr:rowOff>
    </xdr:from>
    <xdr:to>
      <xdr:col>85</xdr:col>
      <xdr:colOff>177800</xdr:colOff>
      <xdr:row>57</xdr:row>
      <xdr:rowOff>106329</xdr:rowOff>
    </xdr:to>
    <xdr:sp macro="" textlink="">
      <xdr:nvSpPr>
        <xdr:cNvPr id="595" name="楕円 594"/>
        <xdr:cNvSpPr/>
      </xdr:nvSpPr>
      <xdr:spPr>
        <a:xfrm>
          <a:off x="16268700" y="97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91106</xdr:rowOff>
    </xdr:from>
    <xdr:ext cx="534377" cy="259045"/>
    <xdr:sp macro="" textlink="">
      <xdr:nvSpPr>
        <xdr:cNvPr id="596" name="教育費該当値テキスト"/>
        <xdr:cNvSpPr txBox="1"/>
      </xdr:nvSpPr>
      <xdr:spPr>
        <a:xfrm>
          <a:off x="16370300" y="96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61628</xdr:rowOff>
    </xdr:from>
    <xdr:to>
      <xdr:col>81</xdr:col>
      <xdr:colOff>101600</xdr:colOff>
      <xdr:row>54</xdr:row>
      <xdr:rowOff>163228</xdr:rowOff>
    </xdr:to>
    <xdr:sp macro="" textlink="">
      <xdr:nvSpPr>
        <xdr:cNvPr id="597" name="楕円 596"/>
        <xdr:cNvSpPr/>
      </xdr:nvSpPr>
      <xdr:spPr>
        <a:xfrm>
          <a:off x="15430500" y="93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8305</xdr:rowOff>
    </xdr:from>
    <xdr:ext cx="534377" cy="259045"/>
    <xdr:sp macro="" textlink="">
      <xdr:nvSpPr>
        <xdr:cNvPr id="598" name="テキスト ボックス 597"/>
        <xdr:cNvSpPr txBox="1"/>
      </xdr:nvSpPr>
      <xdr:spPr>
        <a:xfrm>
          <a:off x="15214111" y="909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32893</xdr:rowOff>
    </xdr:from>
    <xdr:to>
      <xdr:col>76</xdr:col>
      <xdr:colOff>165100</xdr:colOff>
      <xdr:row>56</xdr:row>
      <xdr:rowOff>134493</xdr:rowOff>
    </xdr:to>
    <xdr:sp macro="" textlink="">
      <xdr:nvSpPr>
        <xdr:cNvPr id="599" name="楕円 598"/>
        <xdr:cNvSpPr/>
      </xdr:nvSpPr>
      <xdr:spPr>
        <a:xfrm>
          <a:off x="14541500" y="96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125620</xdr:rowOff>
    </xdr:from>
    <xdr:ext cx="534377" cy="259045"/>
    <xdr:sp macro="" textlink="">
      <xdr:nvSpPr>
        <xdr:cNvPr id="600" name="テキスト ボックス 599"/>
        <xdr:cNvSpPr txBox="1"/>
      </xdr:nvSpPr>
      <xdr:spPr>
        <a:xfrm>
          <a:off x="14325111" y="97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164087</xdr:rowOff>
    </xdr:from>
    <xdr:to>
      <xdr:col>72</xdr:col>
      <xdr:colOff>38100</xdr:colOff>
      <xdr:row>57</xdr:row>
      <xdr:rowOff>94237</xdr:rowOff>
    </xdr:to>
    <xdr:sp macro="" textlink="">
      <xdr:nvSpPr>
        <xdr:cNvPr id="601" name="楕円 600"/>
        <xdr:cNvSpPr/>
      </xdr:nvSpPr>
      <xdr:spPr>
        <a:xfrm>
          <a:off x="13652500" y="97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85364</xdr:rowOff>
    </xdr:from>
    <xdr:ext cx="534377" cy="259045"/>
    <xdr:sp macro="" textlink="">
      <xdr:nvSpPr>
        <xdr:cNvPr id="602" name="テキスト ボックス 601"/>
        <xdr:cNvSpPr txBox="1"/>
      </xdr:nvSpPr>
      <xdr:spPr>
        <a:xfrm>
          <a:off x="13436111" y="98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72395</xdr:rowOff>
    </xdr:from>
    <xdr:to>
      <xdr:col>67</xdr:col>
      <xdr:colOff>101600</xdr:colOff>
      <xdr:row>57</xdr:row>
      <xdr:rowOff>2545</xdr:rowOff>
    </xdr:to>
    <xdr:sp macro="" textlink="">
      <xdr:nvSpPr>
        <xdr:cNvPr id="603" name="楕円 602"/>
        <xdr:cNvSpPr/>
      </xdr:nvSpPr>
      <xdr:spPr>
        <a:xfrm>
          <a:off x="12763500" y="96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165122</xdr:rowOff>
    </xdr:from>
    <xdr:ext cx="534377" cy="259045"/>
    <xdr:sp macro="" textlink="">
      <xdr:nvSpPr>
        <xdr:cNvPr id="604" name="テキスト ボックス 603"/>
        <xdr:cNvSpPr txBox="1"/>
      </xdr:nvSpPr>
      <xdr:spPr>
        <a:xfrm>
          <a:off x="12547111" y="97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34021</xdr:rowOff>
    </xdr:from>
    <xdr:to>
      <xdr:col>85</xdr:col>
      <xdr:colOff>127000</xdr:colOff>
      <xdr:row>74</xdr:row>
      <xdr:rowOff>147505</xdr:rowOff>
    </xdr:to>
    <xdr:cxnSp macro="">
      <xdr:nvCxnSpPr>
        <xdr:cNvPr id="635" name="直線コネクタ 634"/>
        <xdr:cNvCxnSpPr/>
      </xdr:nvCxnSpPr>
      <xdr:spPr>
        <a:xfrm flipV="1">
          <a:off x="15481300" y="12721321"/>
          <a:ext cx="8382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147505</xdr:rowOff>
    </xdr:from>
    <xdr:to>
      <xdr:col>81</xdr:col>
      <xdr:colOff>50800</xdr:colOff>
      <xdr:row>79</xdr:row>
      <xdr:rowOff>91759</xdr:rowOff>
    </xdr:to>
    <xdr:cxnSp macro="">
      <xdr:nvCxnSpPr>
        <xdr:cNvPr id="638" name="直線コネクタ 637"/>
        <xdr:cNvCxnSpPr/>
      </xdr:nvCxnSpPr>
      <xdr:spPr>
        <a:xfrm flipV="1">
          <a:off x="14592300" y="12834805"/>
          <a:ext cx="889000" cy="8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27620</xdr:rowOff>
    </xdr:from>
    <xdr:to>
      <xdr:col>76</xdr:col>
      <xdr:colOff>114300</xdr:colOff>
      <xdr:row>79</xdr:row>
      <xdr:rowOff>91759</xdr:rowOff>
    </xdr:to>
    <xdr:cxnSp macro="">
      <xdr:nvCxnSpPr>
        <xdr:cNvPr id="641" name="直線コネクタ 640"/>
        <xdr:cNvCxnSpPr/>
      </xdr:nvCxnSpPr>
      <xdr:spPr>
        <a:xfrm>
          <a:off x="13703300" y="13572170"/>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27620</xdr:rowOff>
    </xdr:from>
    <xdr:to>
      <xdr:col>71</xdr:col>
      <xdr:colOff>177800</xdr:colOff>
      <xdr:row>79</xdr:row>
      <xdr:rowOff>98062</xdr:rowOff>
    </xdr:to>
    <xdr:cxnSp macro="">
      <xdr:nvCxnSpPr>
        <xdr:cNvPr id="644" name="直線コネクタ 643"/>
        <xdr:cNvCxnSpPr/>
      </xdr:nvCxnSpPr>
      <xdr:spPr>
        <a:xfrm flipV="1">
          <a:off x="12814300" y="13572170"/>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6" name="テキスト ボックス 645"/>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8" name="テキスト ボックス 647"/>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154671</xdr:rowOff>
    </xdr:from>
    <xdr:to>
      <xdr:col>85</xdr:col>
      <xdr:colOff>177800</xdr:colOff>
      <xdr:row>74</xdr:row>
      <xdr:rowOff>84821</xdr:rowOff>
    </xdr:to>
    <xdr:sp macro="" textlink="">
      <xdr:nvSpPr>
        <xdr:cNvPr id="654" name="楕円 653"/>
        <xdr:cNvSpPr/>
      </xdr:nvSpPr>
      <xdr:spPr>
        <a:xfrm>
          <a:off x="16268700" y="126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6098</xdr:rowOff>
    </xdr:from>
    <xdr:ext cx="534377" cy="259045"/>
    <xdr:sp macro="" textlink="">
      <xdr:nvSpPr>
        <xdr:cNvPr id="655" name="災害復旧費該当値テキスト"/>
        <xdr:cNvSpPr txBox="1"/>
      </xdr:nvSpPr>
      <xdr:spPr>
        <a:xfrm>
          <a:off x="16370300" y="125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96705</xdr:rowOff>
    </xdr:from>
    <xdr:to>
      <xdr:col>81</xdr:col>
      <xdr:colOff>101600</xdr:colOff>
      <xdr:row>75</xdr:row>
      <xdr:rowOff>26855</xdr:rowOff>
    </xdr:to>
    <xdr:sp macro="" textlink="">
      <xdr:nvSpPr>
        <xdr:cNvPr id="656" name="楕円 655"/>
        <xdr:cNvSpPr/>
      </xdr:nvSpPr>
      <xdr:spPr>
        <a:xfrm>
          <a:off x="15430500" y="12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43382</xdr:rowOff>
    </xdr:from>
    <xdr:ext cx="534377" cy="259045"/>
    <xdr:sp macro="" textlink="">
      <xdr:nvSpPr>
        <xdr:cNvPr id="657" name="テキスト ボックス 656"/>
        <xdr:cNvSpPr txBox="1"/>
      </xdr:nvSpPr>
      <xdr:spPr>
        <a:xfrm>
          <a:off x="15214111" y="125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40959</xdr:rowOff>
    </xdr:from>
    <xdr:to>
      <xdr:col>76</xdr:col>
      <xdr:colOff>165100</xdr:colOff>
      <xdr:row>79</xdr:row>
      <xdr:rowOff>142559</xdr:rowOff>
    </xdr:to>
    <xdr:sp macro="" textlink="">
      <xdr:nvSpPr>
        <xdr:cNvPr id="658" name="楕円 657"/>
        <xdr:cNvSpPr/>
      </xdr:nvSpPr>
      <xdr:spPr>
        <a:xfrm>
          <a:off x="14541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133686</xdr:rowOff>
    </xdr:from>
    <xdr:ext cx="378565" cy="259045"/>
    <xdr:sp macro="" textlink="">
      <xdr:nvSpPr>
        <xdr:cNvPr id="659" name="テキスト ボックス 658"/>
        <xdr:cNvSpPr txBox="1"/>
      </xdr:nvSpPr>
      <xdr:spPr>
        <a:xfrm>
          <a:off x="14403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148270</xdr:rowOff>
    </xdr:from>
    <xdr:to>
      <xdr:col>72</xdr:col>
      <xdr:colOff>38100</xdr:colOff>
      <xdr:row>79</xdr:row>
      <xdr:rowOff>78420</xdr:rowOff>
    </xdr:to>
    <xdr:sp macro="" textlink="">
      <xdr:nvSpPr>
        <xdr:cNvPr id="660" name="楕円 659"/>
        <xdr:cNvSpPr/>
      </xdr:nvSpPr>
      <xdr:spPr>
        <a:xfrm>
          <a:off x="13652500" y="13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94947</xdr:rowOff>
    </xdr:from>
    <xdr:ext cx="469744" cy="259045"/>
    <xdr:sp macro="" textlink="">
      <xdr:nvSpPr>
        <xdr:cNvPr id="661" name="テキスト ボックス 660"/>
        <xdr:cNvSpPr txBox="1"/>
      </xdr:nvSpPr>
      <xdr:spPr>
        <a:xfrm>
          <a:off x="13468428" y="132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47262</xdr:rowOff>
    </xdr:from>
    <xdr:to>
      <xdr:col>67</xdr:col>
      <xdr:colOff>101600</xdr:colOff>
      <xdr:row>79</xdr:row>
      <xdr:rowOff>148862</xdr:rowOff>
    </xdr:to>
    <xdr:sp macro="" textlink="">
      <xdr:nvSpPr>
        <xdr:cNvPr id="662" name="楕円 661"/>
        <xdr:cNvSpPr/>
      </xdr:nvSpPr>
      <xdr:spPr>
        <a:xfrm>
          <a:off x="12763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139989</xdr:rowOff>
    </xdr:from>
    <xdr:ext cx="313932" cy="259045"/>
    <xdr:sp macro="" textlink="">
      <xdr:nvSpPr>
        <xdr:cNvPr id="663" name="テキスト ボックス 662"/>
        <xdr:cNvSpPr txBox="1"/>
      </xdr:nvSpPr>
      <xdr:spPr>
        <a:xfrm>
          <a:off x="12657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36144</xdr:rowOff>
    </xdr:from>
    <xdr:to>
      <xdr:col>85</xdr:col>
      <xdr:colOff>127000</xdr:colOff>
      <xdr:row>91</xdr:row>
      <xdr:rowOff>93780</xdr:rowOff>
    </xdr:to>
    <xdr:cxnSp macro="">
      <xdr:nvCxnSpPr>
        <xdr:cNvPr id="697" name="直線コネクタ 696"/>
        <xdr:cNvCxnSpPr/>
      </xdr:nvCxnSpPr>
      <xdr:spPr>
        <a:xfrm flipV="1">
          <a:off x="15481300" y="15638094"/>
          <a:ext cx="838200" cy="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92523</xdr:rowOff>
    </xdr:from>
    <xdr:to>
      <xdr:col>81</xdr:col>
      <xdr:colOff>50800</xdr:colOff>
      <xdr:row>91</xdr:row>
      <xdr:rowOff>93780</xdr:rowOff>
    </xdr:to>
    <xdr:cxnSp macro="">
      <xdr:nvCxnSpPr>
        <xdr:cNvPr id="700" name="直線コネクタ 699"/>
        <xdr:cNvCxnSpPr/>
      </xdr:nvCxnSpPr>
      <xdr:spPr>
        <a:xfrm>
          <a:off x="14592300" y="1569447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17599</xdr:rowOff>
    </xdr:from>
    <xdr:to>
      <xdr:col>76</xdr:col>
      <xdr:colOff>114300</xdr:colOff>
      <xdr:row>91</xdr:row>
      <xdr:rowOff>92523</xdr:rowOff>
    </xdr:to>
    <xdr:cxnSp macro="">
      <xdr:nvCxnSpPr>
        <xdr:cNvPr id="703" name="直線コネクタ 702"/>
        <xdr:cNvCxnSpPr/>
      </xdr:nvCxnSpPr>
      <xdr:spPr>
        <a:xfrm>
          <a:off x="13703300" y="15619549"/>
          <a:ext cx="889000" cy="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7198</xdr:rowOff>
    </xdr:from>
    <xdr:to>
      <xdr:col>71</xdr:col>
      <xdr:colOff>177800</xdr:colOff>
      <xdr:row>91</xdr:row>
      <xdr:rowOff>17599</xdr:rowOff>
    </xdr:to>
    <xdr:cxnSp macro="">
      <xdr:nvCxnSpPr>
        <xdr:cNvPr id="706" name="直線コネクタ 705"/>
        <xdr:cNvCxnSpPr/>
      </xdr:nvCxnSpPr>
      <xdr:spPr>
        <a:xfrm>
          <a:off x="12814300" y="1560914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0" name="テキスト ボックス 709"/>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156794</xdr:rowOff>
    </xdr:from>
    <xdr:to>
      <xdr:col>85</xdr:col>
      <xdr:colOff>177800</xdr:colOff>
      <xdr:row>91</xdr:row>
      <xdr:rowOff>86944</xdr:rowOff>
    </xdr:to>
    <xdr:sp macro="" textlink="">
      <xdr:nvSpPr>
        <xdr:cNvPr id="716" name="楕円 715"/>
        <xdr:cNvSpPr/>
      </xdr:nvSpPr>
      <xdr:spPr>
        <a:xfrm>
          <a:off x="16268700" y="155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71721</xdr:rowOff>
    </xdr:from>
    <xdr:ext cx="534377" cy="259045"/>
    <xdr:sp macro="" textlink="">
      <xdr:nvSpPr>
        <xdr:cNvPr id="717" name="公債費該当値テキスト"/>
        <xdr:cNvSpPr txBox="1"/>
      </xdr:nvSpPr>
      <xdr:spPr>
        <a:xfrm>
          <a:off x="16370300" y="155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42980</xdr:rowOff>
    </xdr:from>
    <xdr:to>
      <xdr:col>81</xdr:col>
      <xdr:colOff>101600</xdr:colOff>
      <xdr:row>91</xdr:row>
      <xdr:rowOff>144580</xdr:rowOff>
    </xdr:to>
    <xdr:sp macro="" textlink="">
      <xdr:nvSpPr>
        <xdr:cNvPr id="718" name="楕円 717"/>
        <xdr:cNvSpPr/>
      </xdr:nvSpPr>
      <xdr:spPr>
        <a:xfrm>
          <a:off x="15430500" y="156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161107</xdr:rowOff>
    </xdr:from>
    <xdr:ext cx="534377" cy="259045"/>
    <xdr:sp macro="" textlink="">
      <xdr:nvSpPr>
        <xdr:cNvPr id="719" name="テキスト ボックス 718"/>
        <xdr:cNvSpPr txBox="1"/>
      </xdr:nvSpPr>
      <xdr:spPr>
        <a:xfrm>
          <a:off x="15214111" y="154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41723</xdr:rowOff>
    </xdr:from>
    <xdr:to>
      <xdr:col>76</xdr:col>
      <xdr:colOff>165100</xdr:colOff>
      <xdr:row>91</xdr:row>
      <xdr:rowOff>143323</xdr:rowOff>
    </xdr:to>
    <xdr:sp macro="" textlink="">
      <xdr:nvSpPr>
        <xdr:cNvPr id="720" name="楕円 719"/>
        <xdr:cNvSpPr/>
      </xdr:nvSpPr>
      <xdr:spPr>
        <a:xfrm>
          <a:off x="14541500" y="156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159850</xdr:rowOff>
    </xdr:from>
    <xdr:ext cx="534377" cy="259045"/>
    <xdr:sp macro="" textlink="">
      <xdr:nvSpPr>
        <xdr:cNvPr id="721" name="テキスト ボックス 720"/>
        <xdr:cNvSpPr txBox="1"/>
      </xdr:nvSpPr>
      <xdr:spPr>
        <a:xfrm>
          <a:off x="14325111" y="154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138249</xdr:rowOff>
    </xdr:from>
    <xdr:to>
      <xdr:col>72</xdr:col>
      <xdr:colOff>38100</xdr:colOff>
      <xdr:row>91</xdr:row>
      <xdr:rowOff>68399</xdr:rowOff>
    </xdr:to>
    <xdr:sp macro="" textlink="">
      <xdr:nvSpPr>
        <xdr:cNvPr id="722" name="楕円 721"/>
        <xdr:cNvSpPr/>
      </xdr:nvSpPr>
      <xdr:spPr>
        <a:xfrm>
          <a:off x="13652500" y="155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84926</xdr:rowOff>
    </xdr:from>
    <xdr:ext cx="534377" cy="259045"/>
    <xdr:sp macro="" textlink="">
      <xdr:nvSpPr>
        <xdr:cNvPr id="723" name="テキスト ボックス 722"/>
        <xdr:cNvSpPr txBox="1"/>
      </xdr:nvSpPr>
      <xdr:spPr>
        <a:xfrm>
          <a:off x="13436111" y="153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127848</xdr:rowOff>
    </xdr:from>
    <xdr:to>
      <xdr:col>67</xdr:col>
      <xdr:colOff>101600</xdr:colOff>
      <xdr:row>91</xdr:row>
      <xdr:rowOff>57998</xdr:rowOff>
    </xdr:to>
    <xdr:sp macro="" textlink="">
      <xdr:nvSpPr>
        <xdr:cNvPr id="724" name="楕円 723"/>
        <xdr:cNvSpPr/>
      </xdr:nvSpPr>
      <xdr:spPr>
        <a:xfrm>
          <a:off x="12763500" y="155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74525</xdr:rowOff>
    </xdr:from>
    <xdr:ext cx="534377" cy="259045"/>
    <xdr:sp macro="" textlink="">
      <xdr:nvSpPr>
        <xdr:cNvPr id="725" name="テキスト ボックス 724"/>
        <xdr:cNvSpPr txBox="1"/>
      </xdr:nvSpPr>
      <xdr:spPr>
        <a:xfrm>
          <a:off x="12547111" y="153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28339</xdr:rowOff>
    </xdr:from>
    <xdr:to>
      <xdr:col>116</xdr:col>
      <xdr:colOff>62864</xdr:colOff>
      <xdr:row>39</xdr:row>
      <xdr:rowOff>98878</xdr:rowOff>
    </xdr:to>
    <xdr:cxnSp macro="">
      <xdr:nvCxnSpPr>
        <xdr:cNvPr id="751" name="直線コネクタ 750"/>
        <xdr:cNvCxnSpPr/>
      </xdr:nvCxnSpPr>
      <xdr:spPr>
        <a:xfrm flipV="1">
          <a:off x="22159595" y="5857639"/>
          <a:ext cx="1269" cy="92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146466</xdr:rowOff>
    </xdr:from>
    <xdr:ext cx="469744" cy="259045"/>
    <xdr:sp macro="" textlink="">
      <xdr:nvSpPr>
        <xdr:cNvPr id="754" name="諸支出金最大値テキスト"/>
        <xdr:cNvSpPr txBox="1"/>
      </xdr:nvSpPr>
      <xdr:spPr>
        <a:xfrm>
          <a:off x="22212300" y="563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28339</xdr:rowOff>
    </xdr:from>
    <xdr:to>
      <xdr:col>116</xdr:col>
      <xdr:colOff>152400</xdr:colOff>
      <xdr:row>34</xdr:row>
      <xdr:rowOff>28339</xdr:rowOff>
    </xdr:to>
    <xdr:cxnSp macro="">
      <xdr:nvCxnSpPr>
        <xdr:cNvPr id="755" name="直線コネクタ 754"/>
        <xdr:cNvCxnSpPr/>
      </xdr:nvCxnSpPr>
      <xdr:spPr>
        <a:xfrm>
          <a:off x="22072600" y="585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106716</xdr:rowOff>
    </xdr:from>
    <xdr:to>
      <xdr:col>116</xdr:col>
      <xdr:colOff>63500</xdr:colOff>
      <xdr:row>39</xdr:row>
      <xdr:rowOff>91041</xdr:rowOff>
    </xdr:to>
    <xdr:cxnSp macro="">
      <xdr:nvCxnSpPr>
        <xdr:cNvPr id="756" name="直線コネクタ 755"/>
        <xdr:cNvCxnSpPr/>
      </xdr:nvCxnSpPr>
      <xdr:spPr>
        <a:xfrm>
          <a:off x="21323300" y="5421666"/>
          <a:ext cx="838200" cy="13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170887</xdr:rowOff>
    </xdr:from>
    <xdr:ext cx="378565" cy="259045"/>
    <xdr:sp macro="" textlink="">
      <xdr:nvSpPr>
        <xdr:cNvPr id="757" name="諸支出金平均値テキスト"/>
        <xdr:cNvSpPr txBox="1"/>
      </xdr:nvSpPr>
      <xdr:spPr>
        <a:xfrm>
          <a:off x="22212300" y="6514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148010</xdr:rowOff>
    </xdr:from>
    <xdr:to>
      <xdr:col>116</xdr:col>
      <xdr:colOff>114300</xdr:colOff>
      <xdr:row>39</xdr:row>
      <xdr:rowOff>78160</xdr:rowOff>
    </xdr:to>
    <xdr:sp macro="" textlink="">
      <xdr:nvSpPr>
        <xdr:cNvPr id="758" name="フローチャート: 判断 757"/>
        <xdr:cNvSpPr/>
      </xdr:nvSpPr>
      <xdr:spPr>
        <a:xfrm>
          <a:off x="22110700" y="66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37810</xdr:rowOff>
    </xdr:from>
    <xdr:to>
      <xdr:col>111</xdr:col>
      <xdr:colOff>177800</xdr:colOff>
      <xdr:row>31</xdr:row>
      <xdr:rowOff>106716</xdr:rowOff>
    </xdr:to>
    <xdr:cxnSp macro="">
      <xdr:nvCxnSpPr>
        <xdr:cNvPr id="759" name="直線コネクタ 758"/>
        <xdr:cNvCxnSpPr/>
      </xdr:nvCxnSpPr>
      <xdr:spPr>
        <a:xfrm>
          <a:off x="20434300" y="5352760"/>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124170</xdr:rowOff>
    </xdr:from>
    <xdr:to>
      <xdr:col>112</xdr:col>
      <xdr:colOff>38100</xdr:colOff>
      <xdr:row>39</xdr:row>
      <xdr:rowOff>54320</xdr:rowOff>
    </xdr:to>
    <xdr:sp macro="" textlink="">
      <xdr:nvSpPr>
        <xdr:cNvPr id="760" name="フローチャート: 判断 759"/>
        <xdr:cNvSpPr/>
      </xdr:nvSpPr>
      <xdr:spPr>
        <a:xfrm>
          <a:off x="21272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45447</xdr:rowOff>
    </xdr:from>
    <xdr:ext cx="378565" cy="259045"/>
    <xdr:sp macro="" textlink="">
      <xdr:nvSpPr>
        <xdr:cNvPr id="761" name="テキスト ボックス 760"/>
        <xdr:cNvSpPr txBox="1"/>
      </xdr:nvSpPr>
      <xdr:spPr>
        <a:xfrm>
          <a:off x="21134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37810</xdr:rowOff>
    </xdr:from>
    <xdr:to>
      <xdr:col>107</xdr:col>
      <xdr:colOff>50800</xdr:colOff>
      <xdr:row>31</xdr:row>
      <xdr:rowOff>39116</xdr:rowOff>
    </xdr:to>
    <xdr:cxnSp macro="">
      <xdr:nvCxnSpPr>
        <xdr:cNvPr id="762" name="直線コネクタ 761"/>
        <xdr:cNvCxnSpPr/>
      </xdr:nvCxnSpPr>
      <xdr:spPr>
        <a:xfrm flipV="1">
          <a:off x="19545300" y="535276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75837</xdr:rowOff>
    </xdr:from>
    <xdr:to>
      <xdr:col>107</xdr:col>
      <xdr:colOff>101600</xdr:colOff>
      <xdr:row>39</xdr:row>
      <xdr:rowOff>5987</xdr:rowOff>
    </xdr:to>
    <xdr:sp macro="" textlink="">
      <xdr:nvSpPr>
        <xdr:cNvPr id="763" name="フローチャート: 判断 762"/>
        <xdr:cNvSpPr/>
      </xdr:nvSpPr>
      <xdr:spPr>
        <a:xfrm>
          <a:off x="20383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168564</xdr:rowOff>
    </xdr:from>
    <xdr:ext cx="378565" cy="259045"/>
    <xdr:sp macro="" textlink="">
      <xdr:nvSpPr>
        <xdr:cNvPr id="764" name="テキスト ボックス 763"/>
        <xdr:cNvSpPr txBox="1"/>
      </xdr:nvSpPr>
      <xdr:spPr>
        <a:xfrm>
          <a:off x="20245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39116</xdr:rowOff>
    </xdr:from>
    <xdr:to>
      <xdr:col>102</xdr:col>
      <xdr:colOff>114300</xdr:colOff>
      <xdr:row>31</xdr:row>
      <xdr:rowOff>68507</xdr:rowOff>
    </xdr:to>
    <xdr:cxnSp macro="">
      <xdr:nvCxnSpPr>
        <xdr:cNvPr id="765" name="直線コネクタ 764"/>
        <xdr:cNvCxnSpPr/>
      </xdr:nvCxnSpPr>
      <xdr:spPr>
        <a:xfrm flipV="1">
          <a:off x="18656300" y="5354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66" name="フローチャート: 判断 765"/>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55897</xdr:rowOff>
    </xdr:from>
    <xdr:ext cx="378565" cy="259045"/>
    <xdr:sp macro="" textlink="">
      <xdr:nvSpPr>
        <xdr:cNvPr id="767" name="テキスト ボックス 766"/>
        <xdr:cNvSpPr txBox="1"/>
      </xdr:nvSpPr>
      <xdr:spPr>
        <a:xfrm>
          <a:off x="19356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130374</xdr:rowOff>
    </xdr:from>
    <xdr:to>
      <xdr:col>98</xdr:col>
      <xdr:colOff>38100</xdr:colOff>
      <xdr:row>39</xdr:row>
      <xdr:rowOff>60524</xdr:rowOff>
    </xdr:to>
    <xdr:sp macro="" textlink="">
      <xdr:nvSpPr>
        <xdr:cNvPr id="768" name="フローチャート: 判断 767"/>
        <xdr:cNvSpPr/>
      </xdr:nvSpPr>
      <xdr:spPr>
        <a:xfrm>
          <a:off x="18605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51651</xdr:rowOff>
    </xdr:from>
    <xdr:ext cx="378565" cy="259045"/>
    <xdr:sp macro="" textlink="">
      <xdr:nvSpPr>
        <xdr:cNvPr id="769" name="テキスト ボックス 768"/>
        <xdr:cNvSpPr txBox="1"/>
      </xdr:nvSpPr>
      <xdr:spPr>
        <a:xfrm>
          <a:off x="18467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40241</xdr:rowOff>
    </xdr:from>
    <xdr:to>
      <xdr:col>116</xdr:col>
      <xdr:colOff>114300</xdr:colOff>
      <xdr:row>39</xdr:row>
      <xdr:rowOff>141841</xdr:rowOff>
    </xdr:to>
    <xdr:sp macro="" textlink="">
      <xdr:nvSpPr>
        <xdr:cNvPr id="775" name="楕円 774"/>
        <xdr:cNvSpPr/>
      </xdr:nvSpPr>
      <xdr:spPr>
        <a:xfrm>
          <a:off x="221107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126618</xdr:rowOff>
    </xdr:from>
    <xdr:ext cx="313932" cy="259045"/>
    <xdr:sp macro="" textlink="">
      <xdr:nvSpPr>
        <xdr:cNvPr id="776" name="諸支出金該当値テキスト"/>
        <xdr:cNvSpPr txBox="1"/>
      </xdr:nvSpPr>
      <xdr:spPr>
        <a:xfrm>
          <a:off x="22212300" y="6641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55916</xdr:rowOff>
    </xdr:from>
    <xdr:to>
      <xdr:col>112</xdr:col>
      <xdr:colOff>38100</xdr:colOff>
      <xdr:row>31</xdr:row>
      <xdr:rowOff>157516</xdr:rowOff>
    </xdr:to>
    <xdr:sp macro="" textlink="">
      <xdr:nvSpPr>
        <xdr:cNvPr id="777" name="楕円 776"/>
        <xdr:cNvSpPr/>
      </xdr:nvSpPr>
      <xdr:spPr>
        <a:xfrm>
          <a:off x="21272500" y="5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2593</xdr:rowOff>
    </xdr:from>
    <xdr:ext cx="469744" cy="259045"/>
    <xdr:sp macro="" textlink="">
      <xdr:nvSpPr>
        <xdr:cNvPr id="778" name="テキスト ボックス 777"/>
        <xdr:cNvSpPr txBox="1"/>
      </xdr:nvSpPr>
      <xdr:spPr>
        <a:xfrm>
          <a:off x="21088428" y="51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158460</xdr:rowOff>
    </xdr:from>
    <xdr:to>
      <xdr:col>107</xdr:col>
      <xdr:colOff>101600</xdr:colOff>
      <xdr:row>31</xdr:row>
      <xdr:rowOff>88610</xdr:rowOff>
    </xdr:to>
    <xdr:sp macro="" textlink="">
      <xdr:nvSpPr>
        <xdr:cNvPr id="779" name="楕円 778"/>
        <xdr:cNvSpPr/>
      </xdr:nvSpPr>
      <xdr:spPr>
        <a:xfrm>
          <a:off x="20383500" y="53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105137</xdr:rowOff>
    </xdr:from>
    <xdr:ext cx="469744" cy="259045"/>
    <xdr:sp macro="" textlink="">
      <xdr:nvSpPr>
        <xdr:cNvPr id="780" name="テキスト ボックス 779"/>
        <xdr:cNvSpPr txBox="1"/>
      </xdr:nvSpPr>
      <xdr:spPr>
        <a:xfrm>
          <a:off x="20199428" y="50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159766</xdr:rowOff>
    </xdr:from>
    <xdr:to>
      <xdr:col>102</xdr:col>
      <xdr:colOff>165100</xdr:colOff>
      <xdr:row>31</xdr:row>
      <xdr:rowOff>89916</xdr:rowOff>
    </xdr:to>
    <xdr:sp macro="" textlink="">
      <xdr:nvSpPr>
        <xdr:cNvPr id="781" name="楕円 780"/>
        <xdr:cNvSpPr/>
      </xdr:nvSpPr>
      <xdr:spPr>
        <a:xfrm>
          <a:off x="19494500" y="5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106443</xdr:rowOff>
    </xdr:from>
    <xdr:ext cx="469744" cy="259045"/>
    <xdr:sp macro="" textlink="">
      <xdr:nvSpPr>
        <xdr:cNvPr id="782" name="テキスト ボックス 781"/>
        <xdr:cNvSpPr txBox="1"/>
      </xdr:nvSpPr>
      <xdr:spPr>
        <a:xfrm>
          <a:off x="19310428" y="5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17707</xdr:rowOff>
    </xdr:from>
    <xdr:to>
      <xdr:col>98</xdr:col>
      <xdr:colOff>38100</xdr:colOff>
      <xdr:row>31</xdr:row>
      <xdr:rowOff>119307</xdr:rowOff>
    </xdr:to>
    <xdr:sp macro="" textlink="">
      <xdr:nvSpPr>
        <xdr:cNvPr id="783" name="楕円 782"/>
        <xdr:cNvSpPr/>
      </xdr:nvSpPr>
      <xdr:spPr>
        <a:xfrm>
          <a:off x="18605500" y="53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135834</xdr:rowOff>
    </xdr:from>
    <xdr:ext cx="469744" cy="259045"/>
    <xdr:sp macro="" textlink="">
      <xdr:nvSpPr>
        <xdr:cNvPr id="784" name="テキスト ボックス 783"/>
        <xdr:cNvSpPr txBox="1"/>
      </xdr:nvSpPr>
      <xdr:spPr>
        <a:xfrm>
          <a:off x="18421428" y="510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総務費，民生費，農林水産業費，土木費については，概ね類似団体平均と同水準となっているが，消防費は，消防庁舎等建設事業や消防車両の購入等により，類似団体内の最大値となっている。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議会費及び労働費については，前年度の類似団体内の最大値ではなくなったものの，いずれも，類似団体平均を大きく上回る水準である。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公債費については，過去の投資的事業の財源として発行した地方債や合併に伴う承継などにより，歳出に占める元利償還金の割合が大きいため，類似団体の平均を上回っている。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年７月豪雨災害により発生した，災害廃棄物の処理などにより，災害復旧費は，同災害で被災した施設の災害復旧事業の進捗により，前年度を上回り，類似団体平均を上回っている。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教育費は，市営プール等整備の終了，諸支出金は，債務負担行為による天応第２期埋立地の用地取得の終了に伴い，前年度を下回り，いずれも類似団体平均を下回っている。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財政調整基金残高については，前年度決算に基づく積立等（</a:t>
          </a:r>
          <a:r>
            <a:rPr kumimoji="1" lang="en-US" altLang="ja-JP" sz="1200">
              <a:latin typeface="ＭＳ ゴシック" pitchFamily="49" charset="-128"/>
              <a:ea typeface="ＭＳ ゴシック" pitchFamily="49" charset="-128"/>
            </a:rPr>
            <a:t>15.7</a:t>
          </a:r>
          <a:r>
            <a:rPr kumimoji="1" lang="ja-JP" altLang="en-US" sz="1200">
              <a:latin typeface="ＭＳ ゴシック" pitchFamily="49" charset="-128"/>
              <a:ea typeface="ＭＳ ゴシック" pitchFamily="49" charset="-128"/>
            </a:rPr>
            <a:t>億円）を行い，当初予算額どおりの繰入れ（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億円）を行ったため，前年度と比較して</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億円増加したことなどにより，</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10.76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実質収支額については，臨時財政対策債の発行額，市税の減少等により，前年度と比較して</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億円減少したため，</a:t>
          </a:r>
          <a:r>
            <a:rPr kumimoji="1" lang="en-US" altLang="ja-JP" sz="1200">
              <a:latin typeface="ＭＳ ゴシック" pitchFamily="49" charset="-128"/>
              <a:ea typeface="ＭＳ ゴシック" pitchFamily="49" charset="-128"/>
            </a:rPr>
            <a:t>3.16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1.76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実質単年度収支については，前年度と比較して</a:t>
          </a:r>
          <a:r>
            <a:rPr kumimoji="1" lang="en-US" altLang="ja-JP" sz="1200">
              <a:latin typeface="ＭＳ ゴシック" pitchFamily="49" charset="-128"/>
              <a:ea typeface="ＭＳ ゴシック" pitchFamily="49" charset="-128"/>
            </a:rPr>
            <a:t>1.07</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2.16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億円の黒字，公営企業を除く特別会計の実質収支額についても国民健康保健事業（事業勘定）外３事業で黒字となったことにより，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また，公営企業会計等の資金剰余額については，水道事業会計外３事業で黒字となったことにより</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億円の資金剰余となった。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庁舎建設に伴う借り入れの償還開始等により増加したものの，公営企業債の元利償還金に対する繰入金とともに，既往償還分の減少や近年の新規発行抑制及び低金利による資金調達等の影響により減少傾向であり，また，債務負担行為による用地取得の終了に伴い，債務負担行為に基づく支出額が減少したことなどにより，前年度と比較して</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また，分子の控除財源である算入公債費等については，基準財政需要額に算入された公債費が増加したことにより，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これにより，実質公債費比率の分子合計では，前年度と比較して</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満期一括償還地方債の償還の財源として積立は行っていない。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将来負担額については，前年度と比較して一般会計等に係る地方債の現在高が，既往償還分の減少に伴い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億円減少したほか，斎場整備事業の債務負担行為に基づく支出予定額が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億円，下水道事業等の公営企業債等繰入見込額が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億円，職員数の適正化の取組による職員数の減少に伴い退職手当負担見込額が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億円それぞれ減少したことから，合計で</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また，控除財源である充当可能財源等については，都市計画税や市営住宅使用料等の充当可能特定歳入が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億円減少したものの，財政調整期金等の充当可能基金が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億円，地方債は平成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年７月豪雨災害に伴う災害復旧債の増等により基準財政需要額算入見込額が</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億円それぞれ増加したため，合計で</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億円の増加となった。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これにより，分子合計では，前年度と比較して</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値を若干下回っているものの，５割以上を償却している。老朽化に伴う更新等が間近に控えているため，長寿命化計画などに基づき，計画的更新等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3598</xdr:rowOff>
    </xdr:to>
    <xdr:cxnSp macro="">
      <xdr:nvCxnSpPr>
        <xdr:cNvPr id="84" name="直線コネクタ 83"/>
        <xdr:cNvCxnSpPr/>
      </xdr:nvCxnSpPr>
      <xdr:spPr>
        <a:xfrm>
          <a:off x="4051300" y="603609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5" name="楕円 84"/>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121073</xdr:rowOff>
    </xdr:to>
    <xdr:cxnSp macro="">
      <xdr:nvCxnSpPr>
        <xdr:cNvPr id="86" name="直線コネクタ 85"/>
        <xdr:cNvCxnSpPr/>
      </xdr:nvCxnSpPr>
      <xdr:spPr>
        <a:xfrm>
          <a:off x="3289300" y="59713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56303</xdr:rowOff>
    </xdr:to>
    <xdr:cxnSp macro="">
      <xdr:nvCxnSpPr>
        <xdr:cNvPr id="88" name="直線コネクタ 87"/>
        <xdr:cNvCxnSpPr/>
      </xdr:nvCxnSpPr>
      <xdr:spPr>
        <a:xfrm>
          <a:off x="2527300" y="591015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2" name="n_4aveValue有形固定資産減価償却率"/>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3" name="n_1main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4" name="n_2mainValue有形固定資産減価償却率"/>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5" name="n_3mainValue有形固定資産減価償却率"/>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分母となる経常一般財源は，交付税，市税の減により減少し，経常経費充当額が横ばいの推移を見込んでいる。</a:t>
          </a:r>
        </a:p>
        <a:p>
          <a:r>
            <a:rPr kumimoji="1" lang="ja-JP" altLang="en-US" sz="1100">
              <a:latin typeface="ＭＳ Ｐゴシック" panose="020B0600070205080204" pitchFamily="50" charset="-128"/>
              <a:ea typeface="ＭＳ Ｐゴシック" panose="020B0600070205080204" pitchFamily="50" charset="-128"/>
            </a:rPr>
            <a:t>　分子の将来負担額は，債務負担行為に基づく支出予定額の減，職員数の減少に伴う退職手当負担見込額の減，合特債，臨財債の償還が進むことなどにより，分母と比較し，大きく減少する。</a:t>
          </a:r>
        </a:p>
        <a:p>
          <a:r>
            <a:rPr kumimoji="1" lang="ja-JP" altLang="en-US" sz="1100">
              <a:latin typeface="ＭＳ Ｐゴシック" panose="020B0600070205080204" pitchFamily="50" charset="-128"/>
              <a:ea typeface="ＭＳ Ｐゴシック" panose="020B0600070205080204" pitchFamily="50" charset="-128"/>
            </a:rPr>
            <a:t>　これらのことから，債務償還比率については，類似団体内平均値を上回っているが，減少していくと見込む。</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4" name="フローチャート: 判断 133"/>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88526</xdr:rowOff>
    </xdr:from>
    <xdr:to>
      <xdr:col>76</xdr:col>
      <xdr:colOff>73025</xdr:colOff>
      <xdr:row>33</xdr:row>
      <xdr:rowOff>18676</xdr:rowOff>
    </xdr:to>
    <xdr:sp macro="" textlink="">
      <xdr:nvSpPr>
        <xdr:cNvPr id="140" name="楕円 139"/>
        <xdr:cNvSpPr/>
      </xdr:nvSpPr>
      <xdr:spPr>
        <a:xfrm>
          <a:off x="14744700" y="63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66953</xdr:rowOff>
    </xdr:from>
    <xdr:ext cx="469744" cy="259045"/>
    <xdr:sp macro="" textlink="">
      <xdr:nvSpPr>
        <xdr:cNvPr id="141" name="債務償還比率該当値テキスト"/>
        <xdr:cNvSpPr txBox="1"/>
      </xdr:nvSpPr>
      <xdr:spPr>
        <a:xfrm>
          <a:off x="14846300" y="632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4085</xdr:rowOff>
    </xdr:from>
    <xdr:to>
      <xdr:col>72</xdr:col>
      <xdr:colOff>123825</xdr:colOff>
      <xdr:row>32</xdr:row>
      <xdr:rowOff>105685</xdr:rowOff>
    </xdr:to>
    <xdr:sp macro="" textlink="">
      <xdr:nvSpPr>
        <xdr:cNvPr id="142" name="楕円 141"/>
        <xdr:cNvSpPr/>
      </xdr:nvSpPr>
      <xdr:spPr>
        <a:xfrm>
          <a:off x="14033500" y="6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54885</xdr:rowOff>
    </xdr:from>
    <xdr:to>
      <xdr:col>76</xdr:col>
      <xdr:colOff>22225</xdr:colOff>
      <xdr:row>32</xdr:row>
      <xdr:rowOff>139326</xdr:rowOff>
    </xdr:to>
    <xdr:cxnSp macro="">
      <xdr:nvCxnSpPr>
        <xdr:cNvPr id="143" name="直線コネクタ 142"/>
        <xdr:cNvCxnSpPr/>
      </xdr:nvCxnSpPr>
      <xdr:spPr>
        <a:xfrm>
          <a:off x="14084300" y="6312810"/>
          <a:ext cx="7112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54822</xdr:rowOff>
    </xdr:from>
    <xdr:to>
      <xdr:col>68</xdr:col>
      <xdr:colOff>123825</xdr:colOff>
      <xdr:row>32</xdr:row>
      <xdr:rowOff>156422</xdr:rowOff>
    </xdr:to>
    <xdr:sp macro="" textlink="">
      <xdr:nvSpPr>
        <xdr:cNvPr id="144" name="楕円 143"/>
        <xdr:cNvSpPr/>
      </xdr:nvSpPr>
      <xdr:spPr>
        <a:xfrm>
          <a:off x="13271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54885</xdr:rowOff>
    </xdr:from>
    <xdr:to>
      <xdr:col>72</xdr:col>
      <xdr:colOff>73025</xdr:colOff>
      <xdr:row>32</xdr:row>
      <xdr:rowOff>105622</xdr:rowOff>
    </xdr:to>
    <xdr:cxnSp macro="">
      <xdr:nvCxnSpPr>
        <xdr:cNvPr id="145" name="直線コネクタ 144"/>
        <xdr:cNvCxnSpPr/>
      </xdr:nvCxnSpPr>
      <xdr:spPr>
        <a:xfrm flipV="1">
          <a:off x="13322300" y="6312810"/>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43907</xdr:rowOff>
    </xdr:from>
    <xdr:to>
      <xdr:col>64</xdr:col>
      <xdr:colOff>123825</xdr:colOff>
      <xdr:row>32</xdr:row>
      <xdr:rowOff>145507</xdr:rowOff>
    </xdr:to>
    <xdr:sp macro="" textlink="">
      <xdr:nvSpPr>
        <xdr:cNvPr id="146" name="楕円 145"/>
        <xdr:cNvSpPr/>
      </xdr:nvSpPr>
      <xdr:spPr>
        <a:xfrm>
          <a:off x="12509500" y="63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94707</xdr:rowOff>
    </xdr:from>
    <xdr:to>
      <xdr:col>68</xdr:col>
      <xdr:colOff>73025</xdr:colOff>
      <xdr:row>32</xdr:row>
      <xdr:rowOff>105622</xdr:rowOff>
    </xdr:to>
    <xdr:cxnSp macro="">
      <xdr:nvCxnSpPr>
        <xdr:cNvPr id="147" name="直線コネクタ 146"/>
        <xdr:cNvCxnSpPr/>
      </xdr:nvCxnSpPr>
      <xdr:spPr>
        <a:xfrm>
          <a:off x="12560300" y="6352632"/>
          <a:ext cx="762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165100</xdr:rowOff>
    </xdr:from>
    <xdr:to>
      <xdr:col>60</xdr:col>
      <xdr:colOff>123825</xdr:colOff>
      <xdr:row>32</xdr:row>
      <xdr:rowOff>95250</xdr:rowOff>
    </xdr:to>
    <xdr:sp macro="" textlink="">
      <xdr:nvSpPr>
        <xdr:cNvPr id="148" name="楕円 147"/>
        <xdr:cNvSpPr/>
      </xdr:nvSpPr>
      <xdr:spPr>
        <a:xfrm>
          <a:off x="11747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44450</xdr:rowOff>
    </xdr:from>
    <xdr:to>
      <xdr:col>64</xdr:col>
      <xdr:colOff>73025</xdr:colOff>
      <xdr:row>32</xdr:row>
      <xdr:rowOff>94707</xdr:rowOff>
    </xdr:to>
    <xdr:cxnSp macro="">
      <xdr:nvCxnSpPr>
        <xdr:cNvPr id="149" name="直線コネクタ 148"/>
        <xdr:cNvCxnSpPr/>
      </xdr:nvCxnSpPr>
      <xdr:spPr>
        <a:xfrm>
          <a:off x="11798300" y="6302375"/>
          <a:ext cx="762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3" name="n_4aveValue債務償還比率"/>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96812</xdr:rowOff>
    </xdr:from>
    <xdr:ext cx="469744" cy="259045"/>
    <xdr:sp macro="" textlink="">
      <xdr:nvSpPr>
        <xdr:cNvPr id="154" name="n_1mainValue債務償還比率"/>
        <xdr:cNvSpPr txBox="1"/>
      </xdr:nvSpPr>
      <xdr:spPr>
        <a:xfrm>
          <a:off x="13836727" y="635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147549</xdr:rowOff>
    </xdr:from>
    <xdr:ext cx="469744" cy="259045"/>
    <xdr:sp macro="" textlink="">
      <xdr:nvSpPr>
        <xdr:cNvPr id="155" name="n_2mainValue債務償還比率"/>
        <xdr:cNvSpPr txBox="1"/>
      </xdr:nvSpPr>
      <xdr:spPr>
        <a:xfrm>
          <a:off x="13087427" y="64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136634</xdr:rowOff>
    </xdr:from>
    <xdr:ext cx="469744" cy="259045"/>
    <xdr:sp macro="" textlink="">
      <xdr:nvSpPr>
        <xdr:cNvPr id="156" name="n_3mainValue債務償還比率"/>
        <xdr:cNvSpPr txBox="1"/>
      </xdr:nvSpPr>
      <xdr:spPr>
        <a:xfrm>
          <a:off x="12325427" y="63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86377</xdr:rowOff>
    </xdr:from>
    <xdr:ext cx="469744" cy="259045"/>
    <xdr:sp macro="" textlink="">
      <xdr:nvSpPr>
        <xdr:cNvPr id="157" name="n_4mainValue債務償還比率"/>
        <xdr:cNvSpPr txBox="1"/>
      </xdr:nvSpPr>
      <xdr:spPr>
        <a:xfrm>
          <a:off x="11563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135255</xdr:rowOff>
    </xdr:to>
    <xdr:cxnSp macro="">
      <xdr:nvCxnSpPr>
        <xdr:cNvPr id="76" name="直線コネクタ 75"/>
        <xdr:cNvCxnSpPr/>
      </xdr:nvCxnSpPr>
      <xdr:spPr>
        <a:xfrm>
          <a:off x="3797300" y="6442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99060</xdr:rowOff>
    </xdr:to>
    <xdr:cxnSp macro="">
      <xdr:nvCxnSpPr>
        <xdr:cNvPr id="78" name="直線コネクタ 77"/>
        <xdr:cNvCxnSpPr/>
      </xdr:nvCxnSpPr>
      <xdr:spPr>
        <a:xfrm>
          <a:off x="2908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60960</xdr:rowOff>
    </xdr:to>
    <xdr:cxnSp macro="">
      <xdr:nvCxnSpPr>
        <xdr:cNvPr id="80" name="直線コネクタ 79"/>
        <xdr:cNvCxnSpPr/>
      </xdr:nvCxnSpPr>
      <xdr:spPr>
        <a:xfrm>
          <a:off x="2019300" y="636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5"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6" name="n_2main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7" name="n_3main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19" name="フローチャート: 判断 118"/>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60216</xdr:rowOff>
    </xdr:from>
    <xdr:to>
      <xdr:col>55</xdr:col>
      <xdr:colOff>50800</xdr:colOff>
      <xdr:row>40</xdr:row>
      <xdr:rowOff>161816</xdr:rowOff>
    </xdr:to>
    <xdr:sp macro="" textlink="">
      <xdr:nvSpPr>
        <xdr:cNvPr id="125" name="楕円 124"/>
        <xdr:cNvSpPr/>
      </xdr:nvSpPr>
      <xdr:spPr>
        <a:xfrm>
          <a:off x="10426700" y="69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83093</xdr:rowOff>
    </xdr:from>
    <xdr:ext cx="469744" cy="259045"/>
    <xdr:sp macro="" textlink="">
      <xdr:nvSpPr>
        <xdr:cNvPr id="126" name="【道路】&#10;一人当たり延長該当値テキスト"/>
        <xdr:cNvSpPr txBox="1"/>
      </xdr:nvSpPr>
      <xdr:spPr>
        <a:xfrm>
          <a:off x="10515600" y="676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63210</xdr:rowOff>
    </xdr:from>
    <xdr:to>
      <xdr:col>50</xdr:col>
      <xdr:colOff>165100</xdr:colOff>
      <xdr:row>40</xdr:row>
      <xdr:rowOff>164810</xdr:rowOff>
    </xdr:to>
    <xdr:sp macro="" textlink="">
      <xdr:nvSpPr>
        <xdr:cNvPr id="127" name="楕円 126"/>
        <xdr:cNvSpPr/>
      </xdr:nvSpPr>
      <xdr:spPr>
        <a:xfrm>
          <a:off x="9588500" y="69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111016</xdr:rowOff>
    </xdr:from>
    <xdr:to>
      <xdr:col>55</xdr:col>
      <xdr:colOff>0</xdr:colOff>
      <xdr:row>40</xdr:row>
      <xdr:rowOff>114010</xdr:rowOff>
    </xdr:to>
    <xdr:cxnSp macro="">
      <xdr:nvCxnSpPr>
        <xdr:cNvPr id="128" name="直線コネクタ 127"/>
        <xdr:cNvCxnSpPr/>
      </xdr:nvCxnSpPr>
      <xdr:spPr>
        <a:xfrm flipV="1">
          <a:off x="9639300" y="6969016"/>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65565</xdr:rowOff>
    </xdr:from>
    <xdr:to>
      <xdr:col>46</xdr:col>
      <xdr:colOff>38100</xdr:colOff>
      <xdr:row>40</xdr:row>
      <xdr:rowOff>167165</xdr:rowOff>
    </xdr:to>
    <xdr:sp macro="" textlink="">
      <xdr:nvSpPr>
        <xdr:cNvPr id="129" name="楕円 128"/>
        <xdr:cNvSpPr/>
      </xdr:nvSpPr>
      <xdr:spPr>
        <a:xfrm>
          <a:off x="8699500" y="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114010</xdr:rowOff>
    </xdr:from>
    <xdr:to>
      <xdr:col>50</xdr:col>
      <xdr:colOff>114300</xdr:colOff>
      <xdr:row>40</xdr:row>
      <xdr:rowOff>116365</xdr:rowOff>
    </xdr:to>
    <xdr:cxnSp macro="">
      <xdr:nvCxnSpPr>
        <xdr:cNvPr id="130" name="直線コネクタ 129"/>
        <xdr:cNvCxnSpPr/>
      </xdr:nvCxnSpPr>
      <xdr:spPr>
        <a:xfrm flipV="1">
          <a:off x="8750300" y="6972010"/>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68103</xdr:rowOff>
    </xdr:from>
    <xdr:to>
      <xdr:col>41</xdr:col>
      <xdr:colOff>101600</xdr:colOff>
      <xdr:row>40</xdr:row>
      <xdr:rowOff>169703</xdr:rowOff>
    </xdr:to>
    <xdr:sp macro="" textlink="">
      <xdr:nvSpPr>
        <xdr:cNvPr id="131" name="楕円 130"/>
        <xdr:cNvSpPr/>
      </xdr:nvSpPr>
      <xdr:spPr>
        <a:xfrm>
          <a:off x="7810500" y="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116365</xdr:rowOff>
    </xdr:from>
    <xdr:to>
      <xdr:col>45</xdr:col>
      <xdr:colOff>177800</xdr:colOff>
      <xdr:row>40</xdr:row>
      <xdr:rowOff>118903</xdr:rowOff>
    </xdr:to>
    <xdr:cxnSp macro="">
      <xdr:nvCxnSpPr>
        <xdr:cNvPr id="132" name="直線コネクタ 131"/>
        <xdr:cNvCxnSpPr/>
      </xdr:nvCxnSpPr>
      <xdr:spPr>
        <a:xfrm flipV="1">
          <a:off x="7861300" y="6974365"/>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36" name="n_4aveValue【道路】&#10;一人当たり延長"/>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9887</xdr:rowOff>
    </xdr:from>
    <xdr:ext cx="469744" cy="259045"/>
    <xdr:sp macro="" textlink="">
      <xdr:nvSpPr>
        <xdr:cNvPr id="137" name="n_1mainValue【道路】&#10;一人当たり延長"/>
        <xdr:cNvSpPr txBox="1"/>
      </xdr:nvSpPr>
      <xdr:spPr>
        <a:xfrm>
          <a:off x="9391727" y="669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12242</xdr:rowOff>
    </xdr:from>
    <xdr:ext cx="469744" cy="259045"/>
    <xdr:sp macro="" textlink="">
      <xdr:nvSpPr>
        <xdr:cNvPr id="138" name="n_2mainValue【道路】&#10;一人当たり延長"/>
        <xdr:cNvSpPr txBox="1"/>
      </xdr:nvSpPr>
      <xdr:spPr>
        <a:xfrm>
          <a:off x="8515427" y="669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14780</xdr:rowOff>
    </xdr:from>
    <xdr:ext cx="469744" cy="259045"/>
    <xdr:sp macro="" textlink="">
      <xdr:nvSpPr>
        <xdr:cNvPr id="139" name="n_3mainValue【道路】&#10;一人当たり延長"/>
        <xdr:cNvSpPr txBox="1"/>
      </xdr:nvSpPr>
      <xdr:spPr>
        <a:xfrm>
          <a:off x="7626427" y="67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75" name="フローチャート: 判断 174"/>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1" name="楕円 180"/>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2" name="【橋りょう・トンネ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3" name="楕円 182"/>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57150</xdr:rowOff>
    </xdr:to>
    <xdr:cxnSp macro="">
      <xdr:nvCxnSpPr>
        <xdr:cNvPr id="184" name="直線コネクタ 183"/>
        <xdr:cNvCxnSpPr/>
      </xdr:nvCxnSpPr>
      <xdr:spPr>
        <a:xfrm>
          <a:off x="3797300" y="104878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85" name="楕円 184"/>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29391</xdr:rowOff>
    </xdr:to>
    <xdr:cxnSp macro="">
      <xdr:nvCxnSpPr>
        <xdr:cNvPr id="186" name="直線コネクタ 185"/>
        <xdr:cNvCxnSpPr/>
      </xdr:nvCxnSpPr>
      <xdr:spPr>
        <a:xfrm>
          <a:off x="2908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7" name="楕円 186"/>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3266</xdr:rowOff>
    </xdr:to>
    <xdr:cxnSp macro="">
      <xdr:nvCxnSpPr>
        <xdr:cNvPr id="188" name="直線コネクタ 187"/>
        <xdr:cNvCxnSpPr/>
      </xdr:nvCxnSpPr>
      <xdr:spPr>
        <a:xfrm>
          <a:off x="2019300" y="1043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192" name="n_4ave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193" name="n_1mainValue【橋りょう・トンネ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194" name="n_2main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195"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29" name="フローチャート: 判断 228"/>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127360</xdr:rowOff>
    </xdr:from>
    <xdr:to>
      <xdr:col>55</xdr:col>
      <xdr:colOff>50800</xdr:colOff>
      <xdr:row>59</xdr:row>
      <xdr:rowOff>57510</xdr:rowOff>
    </xdr:to>
    <xdr:sp macro="" textlink="">
      <xdr:nvSpPr>
        <xdr:cNvPr id="235" name="楕円 234"/>
        <xdr:cNvSpPr/>
      </xdr:nvSpPr>
      <xdr:spPr>
        <a:xfrm>
          <a:off x="10426700" y="100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150237</xdr:rowOff>
    </xdr:from>
    <xdr:ext cx="599010" cy="259045"/>
    <xdr:sp macro="" textlink="">
      <xdr:nvSpPr>
        <xdr:cNvPr id="236" name="【橋りょう・トンネル】&#10;一人当たり有形固定資産（償却資産）額該当値テキスト"/>
        <xdr:cNvSpPr txBox="1"/>
      </xdr:nvSpPr>
      <xdr:spPr>
        <a:xfrm>
          <a:off x="10515600" y="992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141518</xdr:rowOff>
    </xdr:from>
    <xdr:to>
      <xdr:col>50</xdr:col>
      <xdr:colOff>165100</xdr:colOff>
      <xdr:row>59</xdr:row>
      <xdr:rowOff>71668</xdr:rowOff>
    </xdr:to>
    <xdr:sp macro="" textlink="">
      <xdr:nvSpPr>
        <xdr:cNvPr id="237" name="楕円 236"/>
        <xdr:cNvSpPr/>
      </xdr:nvSpPr>
      <xdr:spPr>
        <a:xfrm>
          <a:off x="9588500" y="100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6710</xdr:rowOff>
    </xdr:from>
    <xdr:to>
      <xdr:col>55</xdr:col>
      <xdr:colOff>0</xdr:colOff>
      <xdr:row>59</xdr:row>
      <xdr:rowOff>20868</xdr:rowOff>
    </xdr:to>
    <xdr:cxnSp macro="">
      <xdr:nvCxnSpPr>
        <xdr:cNvPr id="238" name="直線コネクタ 237"/>
        <xdr:cNvCxnSpPr/>
      </xdr:nvCxnSpPr>
      <xdr:spPr>
        <a:xfrm flipV="1">
          <a:off x="9639300" y="10122260"/>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153701</xdr:rowOff>
    </xdr:from>
    <xdr:to>
      <xdr:col>46</xdr:col>
      <xdr:colOff>38100</xdr:colOff>
      <xdr:row>59</xdr:row>
      <xdr:rowOff>83851</xdr:rowOff>
    </xdr:to>
    <xdr:sp macro="" textlink="">
      <xdr:nvSpPr>
        <xdr:cNvPr id="239" name="楕円 238"/>
        <xdr:cNvSpPr/>
      </xdr:nvSpPr>
      <xdr:spPr>
        <a:xfrm>
          <a:off x="8699500" y="100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20868</xdr:rowOff>
    </xdr:from>
    <xdr:to>
      <xdr:col>50</xdr:col>
      <xdr:colOff>114300</xdr:colOff>
      <xdr:row>59</xdr:row>
      <xdr:rowOff>33051</xdr:rowOff>
    </xdr:to>
    <xdr:cxnSp macro="">
      <xdr:nvCxnSpPr>
        <xdr:cNvPr id="240" name="直線コネクタ 239"/>
        <xdr:cNvCxnSpPr/>
      </xdr:nvCxnSpPr>
      <xdr:spPr>
        <a:xfrm flipV="1">
          <a:off x="8750300" y="1013641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165943</xdr:rowOff>
    </xdr:from>
    <xdr:to>
      <xdr:col>41</xdr:col>
      <xdr:colOff>101600</xdr:colOff>
      <xdr:row>59</xdr:row>
      <xdr:rowOff>96093</xdr:rowOff>
    </xdr:to>
    <xdr:sp macro="" textlink="">
      <xdr:nvSpPr>
        <xdr:cNvPr id="241" name="楕円 240"/>
        <xdr:cNvSpPr/>
      </xdr:nvSpPr>
      <xdr:spPr>
        <a:xfrm>
          <a:off x="7810500" y="101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33051</xdr:rowOff>
    </xdr:from>
    <xdr:to>
      <xdr:col>45</xdr:col>
      <xdr:colOff>177800</xdr:colOff>
      <xdr:row>59</xdr:row>
      <xdr:rowOff>45293</xdr:rowOff>
    </xdr:to>
    <xdr:cxnSp macro="">
      <xdr:nvCxnSpPr>
        <xdr:cNvPr id="242" name="直線コネクタ 241"/>
        <xdr:cNvCxnSpPr/>
      </xdr:nvCxnSpPr>
      <xdr:spPr>
        <a:xfrm flipV="1">
          <a:off x="7861300" y="10148601"/>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46" name="n_4aveValue【橋りょう・トンネル】&#10;一人当たり有形固定資産（償却資産）額"/>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88195</xdr:rowOff>
    </xdr:from>
    <xdr:ext cx="599010" cy="259045"/>
    <xdr:sp macro="" textlink="">
      <xdr:nvSpPr>
        <xdr:cNvPr id="247" name="n_1mainValue【橋りょう・トンネル】&#10;一人当たり有形固定資産（償却資産）額"/>
        <xdr:cNvSpPr txBox="1"/>
      </xdr:nvSpPr>
      <xdr:spPr>
        <a:xfrm>
          <a:off x="9327095" y="98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100378</xdr:rowOff>
    </xdr:from>
    <xdr:ext cx="599010" cy="259045"/>
    <xdr:sp macro="" textlink="">
      <xdr:nvSpPr>
        <xdr:cNvPr id="248" name="n_2mainValue【橋りょう・トンネル】&#10;一人当たり有形固定資産（償却資産）額"/>
        <xdr:cNvSpPr txBox="1"/>
      </xdr:nvSpPr>
      <xdr:spPr>
        <a:xfrm>
          <a:off x="8450795" y="987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112620</xdr:rowOff>
    </xdr:from>
    <xdr:ext cx="599010" cy="259045"/>
    <xdr:sp macro="" textlink="">
      <xdr:nvSpPr>
        <xdr:cNvPr id="249" name="n_3mainValue【橋りょう・トンネル】&#10;一人当たり有形固定資産（償却資産）額"/>
        <xdr:cNvSpPr txBox="1"/>
      </xdr:nvSpPr>
      <xdr:spPr>
        <a:xfrm>
          <a:off x="7561795" y="988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84" name="フローチャート: 判断 283"/>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0" name="楕円 289"/>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154957</xdr:rowOff>
    </xdr:from>
    <xdr:ext cx="405111" cy="259045"/>
    <xdr:sp macro="" textlink="">
      <xdr:nvSpPr>
        <xdr:cNvPr id="291" name="【公営住宅】&#10;有形固定資産減価償却率該当値テキスト"/>
        <xdr:cNvSpPr txBox="1"/>
      </xdr:nvSpPr>
      <xdr:spPr>
        <a:xfrm>
          <a:off x="4673600"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92" name="楕円 291"/>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11430</xdr:rowOff>
    </xdr:to>
    <xdr:cxnSp macro="">
      <xdr:nvCxnSpPr>
        <xdr:cNvPr id="293" name="直線コネクタ 292"/>
        <xdr:cNvCxnSpPr/>
      </xdr:nvCxnSpPr>
      <xdr:spPr>
        <a:xfrm>
          <a:off x="3797300" y="14165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楕円 293"/>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106680</xdr:rowOff>
    </xdr:to>
    <xdr:cxnSp macro="">
      <xdr:nvCxnSpPr>
        <xdr:cNvPr id="295" name="直線コネクタ 294"/>
        <xdr:cNvCxnSpPr/>
      </xdr:nvCxnSpPr>
      <xdr:spPr>
        <a:xfrm>
          <a:off x="2908300" y="14085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6" name="楕円 295"/>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26670</xdr:rowOff>
    </xdr:to>
    <xdr:cxnSp macro="">
      <xdr:nvCxnSpPr>
        <xdr:cNvPr id="297" name="直線コネクタ 296"/>
        <xdr:cNvCxnSpPr/>
      </xdr:nvCxnSpPr>
      <xdr:spPr>
        <a:xfrm>
          <a:off x="2019300" y="14005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01" name="n_4ave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02" name="n_1main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03" name="n_2main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4"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38" name="フローチャート: 判断 337"/>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138937</xdr:rowOff>
    </xdr:from>
    <xdr:to>
      <xdr:col>55</xdr:col>
      <xdr:colOff>50800</xdr:colOff>
      <xdr:row>82</xdr:row>
      <xdr:rowOff>69087</xdr:rowOff>
    </xdr:to>
    <xdr:sp macro="" textlink="">
      <xdr:nvSpPr>
        <xdr:cNvPr id="344" name="楕円 343"/>
        <xdr:cNvSpPr/>
      </xdr:nvSpPr>
      <xdr:spPr>
        <a:xfrm>
          <a:off x="10426700" y="140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161814</xdr:rowOff>
    </xdr:from>
    <xdr:ext cx="469744" cy="259045"/>
    <xdr:sp macro="" textlink="">
      <xdr:nvSpPr>
        <xdr:cNvPr id="345" name="【公営住宅】&#10;一人当たり面積該当値テキスト"/>
        <xdr:cNvSpPr txBox="1"/>
      </xdr:nvSpPr>
      <xdr:spPr>
        <a:xfrm>
          <a:off x="10515600" y="138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151130</xdr:rowOff>
    </xdr:from>
    <xdr:to>
      <xdr:col>50</xdr:col>
      <xdr:colOff>165100</xdr:colOff>
      <xdr:row>82</xdr:row>
      <xdr:rowOff>81280</xdr:rowOff>
    </xdr:to>
    <xdr:sp macro="" textlink="">
      <xdr:nvSpPr>
        <xdr:cNvPr id="346" name="楕円 345"/>
        <xdr:cNvSpPr/>
      </xdr:nvSpPr>
      <xdr:spPr>
        <a:xfrm>
          <a:off x="958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18287</xdr:rowOff>
    </xdr:from>
    <xdr:to>
      <xdr:col>55</xdr:col>
      <xdr:colOff>0</xdr:colOff>
      <xdr:row>82</xdr:row>
      <xdr:rowOff>30480</xdr:rowOff>
    </xdr:to>
    <xdr:cxnSp macro="">
      <xdr:nvCxnSpPr>
        <xdr:cNvPr id="347" name="直線コネクタ 346"/>
        <xdr:cNvCxnSpPr/>
      </xdr:nvCxnSpPr>
      <xdr:spPr>
        <a:xfrm flipV="1">
          <a:off x="9639300" y="14077187"/>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161037</xdr:rowOff>
    </xdr:from>
    <xdr:to>
      <xdr:col>46</xdr:col>
      <xdr:colOff>38100</xdr:colOff>
      <xdr:row>82</xdr:row>
      <xdr:rowOff>91187</xdr:rowOff>
    </xdr:to>
    <xdr:sp macro="" textlink="">
      <xdr:nvSpPr>
        <xdr:cNvPr id="348" name="楕円 347"/>
        <xdr:cNvSpPr/>
      </xdr:nvSpPr>
      <xdr:spPr>
        <a:xfrm>
          <a:off x="8699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30480</xdr:rowOff>
    </xdr:from>
    <xdr:to>
      <xdr:col>50</xdr:col>
      <xdr:colOff>114300</xdr:colOff>
      <xdr:row>82</xdr:row>
      <xdr:rowOff>40387</xdr:rowOff>
    </xdr:to>
    <xdr:cxnSp macro="">
      <xdr:nvCxnSpPr>
        <xdr:cNvPr id="349" name="直線コネクタ 348"/>
        <xdr:cNvCxnSpPr/>
      </xdr:nvCxnSpPr>
      <xdr:spPr>
        <a:xfrm flipV="1">
          <a:off x="8750300" y="1408938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170942</xdr:rowOff>
    </xdr:from>
    <xdr:to>
      <xdr:col>41</xdr:col>
      <xdr:colOff>101600</xdr:colOff>
      <xdr:row>82</xdr:row>
      <xdr:rowOff>101092</xdr:rowOff>
    </xdr:to>
    <xdr:sp macro="" textlink="">
      <xdr:nvSpPr>
        <xdr:cNvPr id="350" name="楕円 349"/>
        <xdr:cNvSpPr/>
      </xdr:nvSpPr>
      <xdr:spPr>
        <a:xfrm>
          <a:off x="7810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40387</xdr:rowOff>
    </xdr:from>
    <xdr:to>
      <xdr:col>45</xdr:col>
      <xdr:colOff>177800</xdr:colOff>
      <xdr:row>82</xdr:row>
      <xdr:rowOff>50292</xdr:rowOff>
    </xdr:to>
    <xdr:cxnSp macro="">
      <xdr:nvCxnSpPr>
        <xdr:cNvPr id="351" name="直線コネクタ 350"/>
        <xdr:cNvCxnSpPr/>
      </xdr:nvCxnSpPr>
      <xdr:spPr>
        <a:xfrm flipV="1">
          <a:off x="7861300" y="140992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55"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97807</xdr:rowOff>
    </xdr:from>
    <xdr:ext cx="469744" cy="259045"/>
    <xdr:sp macro="" textlink="">
      <xdr:nvSpPr>
        <xdr:cNvPr id="356" name="n_1mainValue【公営住宅】&#10;一人当たり面積"/>
        <xdr:cNvSpPr txBox="1"/>
      </xdr:nvSpPr>
      <xdr:spPr>
        <a:xfrm>
          <a:off x="9391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107714</xdr:rowOff>
    </xdr:from>
    <xdr:ext cx="469744" cy="259045"/>
    <xdr:sp macro="" textlink="">
      <xdr:nvSpPr>
        <xdr:cNvPr id="357" name="n_2mainValue【公営住宅】&#10;一人当たり面積"/>
        <xdr:cNvSpPr txBox="1"/>
      </xdr:nvSpPr>
      <xdr:spPr>
        <a:xfrm>
          <a:off x="8515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117619</xdr:rowOff>
    </xdr:from>
    <xdr:ext cx="469744" cy="259045"/>
    <xdr:sp macro="" textlink="">
      <xdr:nvSpPr>
        <xdr:cNvPr id="358" name="n_3mainValue【公営住宅】&#10;一人当たり面積"/>
        <xdr:cNvSpPr txBox="1"/>
      </xdr:nvSpPr>
      <xdr:spPr>
        <a:xfrm>
          <a:off x="76264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89"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394" name="フローチャート: 判断 393"/>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23768</xdr:rowOff>
    </xdr:from>
    <xdr:to>
      <xdr:col>24</xdr:col>
      <xdr:colOff>114300</xdr:colOff>
      <xdr:row>106</xdr:row>
      <xdr:rowOff>125368</xdr:rowOff>
    </xdr:to>
    <xdr:sp macro="" textlink="">
      <xdr:nvSpPr>
        <xdr:cNvPr id="400" name="楕円 399"/>
        <xdr:cNvSpPr/>
      </xdr:nvSpPr>
      <xdr:spPr>
        <a:xfrm>
          <a:off x="4584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2195</xdr:rowOff>
    </xdr:from>
    <xdr:ext cx="405111" cy="259045"/>
    <xdr:sp macro="" textlink="">
      <xdr:nvSpPr>
        <xdr:cNvPr id="401" name="【港湾・漁港】&#10;有形固定資産減価償却率該当値テキスト"/>
        <xdr:cNvSpPr txBox="1"/>
      </xdr:nvSpPr>
      <xdr:spPr>
        <a:xfrm>
          <a:off x="4673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402" name="楕円 401"/>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74568</xdr:rowOff>
    </xdr:from>
    <xdr:to>
      <xdr:col>24</xdr:col>
      <xdr:colOff>63500</xdr:colOff>
      <xdr:row>106</xdr:row>
      <xdr:rowOff>141514</xdr:rowOff>
    </xdr:to>
    <xdr:cxnSp macro="">
      <xdr:nvCxnSpPr>
        <xdr:cNvPr id="403" name="直線コネクタ 402"/>
        <xdr:cNvCxnSpPr/>
      </xdr:nvCxnSpPr>
      <xdr:spPr>
        <a:xfrm flipV="1">
          <a:off x="3797300" y="1824826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04" name="楕円 403"/>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141514</xdr:rowOff>
    </xdr:to>
    <xdr:cxnSp macro="">
      <xdr:nvCxnSpPr>
        <xdr:cNvPr id="405" name="直線コネクタ 404"/>
        <xdr:cNvCxnSpPr/>
      </xdr:nvCxnSpPr>
      <xdr:spPr>
        <a:xfrm>
          <a:off x="2908300" y="1822540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159294</xdr:rowOff>
    </xdr:from>
    <xdr:to>
      <xdr:col>10</xdr:col>
      <xdr:colOff>165100</xdr:colOff>
      <xdr:row>106</xdr:row>
      <xdr:rowOff>89444</xdr:rowOff>
    </xdr:to>
    <xdr:sp macro="" textlink="">
      <xdr:nvSpPr>
        <xdr:cNvPr id="406" name="楕円 405"/>
        <xdr:cNvSpPr/>
      </xdr:nvSpPr>
      <xdr:spPr>
        <a:xfrm>
          <a:off x="1968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38644</xdr:rowOff>
    </xdr:from>
    <xdr:to>
      <xdr:col>15</xdr:col>
      <xdr:colOff>50800</xdr:colOff>
      <xdr:row>106</xdr:row>
      <xdr:rowOff>51707</xdr:rowOff>
    </xdr:to>
    <xdr:cxnSp macro="">
      <xdr:nvCxnSpPr>
        <xdr:cNvPr id="407" name="直線コネクタ 406"/>
        <xdr:cNvCxnSpPr/>
      </xdr:nvCxnSpPr>
      <xdr:spPr>
        <a:xfrm>
          <a:off x="2019300" y="182123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08" name="n_1aveValue【港湾・漁港】&#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09" name="n_2aveValue【港湾・漁港】&#10;有形固定資産減価償却率"/>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10" name="n_3aveValue【港湾・漁港】&#10;有形固定資産減価償却率"/>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164754</xdr:rowOff>
    </xdr:from>
    <xdr:ext cx="405111" cy="259045"/>
    <xdr:sp macro="" textlink="">
      <xdr:nvSpPr>
        <xdr:cNvPr id="411" name="n_4aveValue【港湾・漁港】&#10;有形固定資産減価償却率"/>
        <xdr:cNvSpPr txBox="1"/>
      </xdr:nvSpPr>
      <xdr:spPr>
        <a:xfrm>
          <a:off x="927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412" name="n_1mainValue【港湾・漁港】&#10;有形固定資産減価償却率"/>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13" name="n_2mainValue【港湾・漁港】&#10;有形固定資産減価償却率"/>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80571</xdr:rowOff>
    </xdr:from>
    <xdr:ext cx="405111" cy="259045"/>
    <xdr:sp macro="" textlink="">
      <xdr:nvSpPr>
        <xdr:cNvPr id="414" name="n_3mainValue【港湾・漁港】&#10;有形固定資産減価償却率"/>
        <xdr:cNvSpPr txBox="1"/>
      </xdr:nvSpPr>
      <xdr:spPr>
        <a:xfrm>
          <a:off x="1816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50" name="フローチャート: 判断 449"/>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91318</xdr:rowOff>
    </xdr:from>
    <xdr:to>
      <xdr:col>55</xdr:col>
      <xdr:colOff>50800</xdr:colOff>
      <xdr:row>101</xdr:row>
      <xdr:rowOff>21468</xdr:rowOff>
    </xdr:to>
    <xdr:sp macro="" textlink="">
      <xdr:nvSpPr>
        <xdr:cNvPr id="456" name="楕円 455"/>
        <xdr:cNvSpPr/>
      </xdr:nvSpPr>
      <xdr:spPr>
        <a:xfrm>
          <a:off x="10426700" y="172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44345</xdr:rowOff>
    </xdr:from>
    <xdr:ext cx="599010" cy="259045"/>
    <xdr:sp macro="" textlink="">
      <xdr:nvSpPr>
        <xdr:cNvPr id="457" name="【港湾・漁港】&#10;一人当たり有形固定資産（償却資産）額該当値テキスト"/>
        <xdr:cNvSpPr txBox="1"/>
      </xdr:nvSpPr>
      <xdr:spPr>
        <a:xfrm>
          <a:off x="10515600" y="1718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116367</xdr:rowOff>
    </xdr:from>
    <xdr:to>
      <xdr:col>50</xdr:col>
      <xdr:colOff>165100</xdr:colOff>
      <xdr:row>100</xdr:row>
      <xdr:rowOff>46517</xdr:rowOff>
    </xdr:to>
    <xdr:sp macro="" textlink="">
      <xdr:nvSpPr>
        <xdr:cNvPr id="458" name="楕円 457"/>
        <xdr:cNvSpPr/>
      </xdr:nvSpPr>
      <xdr:spPr>
        <a:xfrm>
          <a:off x="9588500" y="17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167167</xdr:rowOff>
    </xdr:from>
    <xdr:to>
      <xdr:col>55</xdr:col>
      <xdr:colOff>0</xdr:colOff>
      <xdr:row>100</xdr:row>
      <xdr:rowOff>142118</xdr:rowOff>
    </xdr:to>
    <xdr:cxnSp macro="">
      <xdr:nvCxnSpPr>
        <xdr:cNvPr id="459" name="直線コネクタ 458"/>
        <xdr:cNvCxnSpPr/>
      </xdr:nvCxnSpPr>
      <xdr:spPr>
        <a:xfrm>
          <a:off x="9639300" y="17140717"/>
          <a:ext cx="8382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676</xdr:rowOff>
    </xdr:from>
    <xdr:to>
      <xdr:col>46</xdr:col>
      <xdr:colOff>38100</xdr:colOff>
      <xdr:row>101</xdr:row>
      <xdr:rowOff>102276</xdr:rowOff>
    </xdr:to>
    <xdr:sp macro="" textlink="">
      <xdr:nvSpPr>
        <xdr:cNvPr id="460" name="楕円 459"/>
        <xdr:cNvSpPr/>
      </xdr:nvSpPr>
      <xdr:spPr>
        <a:xfrm>
          <a:off x="8699500" y="173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167167</xdr:rowOff>
    </xdr:from>
    <xdr:to>
      <xdr:col>50</xdr:col>
      <xdr:colOff>114300</xdr:colOff>
      <xdr:row>101</xdr:row>
      <xdr:rowOff>51476</xdr:rowOff>
    </xdr:to>
    <xdr:cxnSp macro="">
      <xdr:nvCxnSpPr>
        <xdr:cNvPr id="461" name="直線コネクタ 460"/>
        <xdr:cNvCxnSpPr/>
      </xdr:nvCxnSpPr>
      <xdr:spPr>
        <a:xfrm flipV="1">
          <a:off x="8750300" y="17140717"/>
          <a:ext cx="889000" cy="2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38289</xdr:rowOff>
    </xdr:from>
    <xdr:to>
      <xdr:col>41</xdr:col>
      <xdr:colOff>101600</xdr:colOff>
      <xdr:row>101</xdr:row>
      <xdr:rowOff>139889</xdr:rowOff>
    </xdr:to>
    <xdr:sp macro="" textlink="">
      <xdr:nvSpPr>
        <xdr:cNvPr id="462" name="楕円 461"/>
        <xdr:cNvSpPr/>
      </xdr:nvSpPr>
      <xdr:spPr>
        <a:xfrm>
          <a:off x="7810500" y="173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51476</xdr:rowOff>
    </xdr:from>
    <xdr:to>
      <xdr:col>45</xdr:col>
      <xdr:colOff>177800</xdr:colOff>
      <xdr:row>101</xdr:row>
      <xdr:rowOff>89089</xdr:rowOff>
    </xdr:to>
    <xdr:cxnSp macro="">
      <xdr:nvCxnSpPr>
        <xdr:cNvPr id="463" name="直線コネクタ 462"/>
        <xdr:cNvCxnSpPr/>
      </xdr:nvCxnSpPr>
      <xdr:spPr>
        <a:xfrm flipV="1">
          <a:off x="7861300" y="17367926"/>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101723</xdr:rowOff>
    </xdr:from>
    <xdr:ext cx="534377" cy="259045"/>
    <xdr:sp macro="" textlink="">
      <xdr:nvSpPr>
        <xdr:cNvPr id="467" name="n_4aveValue【港湾・漁港】&#10;一人当たり有形固定資産（償却資産）額"/>
        <xdr:cNvSpPr txBox="1"/>
      </xdr:nvSpPr>
      <xdr:spPr>
        <a:xfrm>
          <a:off x="6705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63044</xdr:rowOff>
    </xdr:from>
    <xdr:ext cx="599010" cy="259045"/>
    <xdr:sp macro="" textlink="">
      <xdr:nvSpPr>
        <xdr:cNvPr id="468" name="n_1mainValue【港湾・漁港】&#10;一人当たり有形固定資産（償却資産）額"/>
        <xdr:cNvSpPr txBox="1"/>
      </xdr:nvSpPr>
      <xdr:spPr>
        <a:xfrm>
          <a:off x="9327095" y="1686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118803</xdr:rowOff>
    </xdr:from>
    <xdr:ext cx="599010" cy="259045"/>
    <xdr:sp macro="" textlink="">
      <xdr:nvSpPr>
        <xdr:cNvPr id="469" name="n_2mainValue【港湾・漁港】&#10;一人当たり有形固定資産（償却資産）額"/>
        <xdr:cNvSpPr txBox="1"/>
      </xdr:nvSpPr>
      <xdr:spPr>
        <a:xfrm>
          <a:off x="8450795" y="170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156416</xdr:rowOff>
    </xdr:from>
    <xdr:ext cx="599010" cy="259045"/>
    <xdr:sp macro="" textlink="">
      <xdr:nvSpPr>
        <xdr:cNvPr id="470" name="n_3mainValue【港湾・漁港】&#10;一人当たり有形固定資産（償却資産）額"/>
        <xdr:cNvSpPr txBox="1"/>
      </xdr:nvSpPr>
      <xdr:spPr>
        <a:xfrm>
          <a:off x="7561795" y="171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05" name="フローチャート: 判断 504"/>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11" name="楕円 510"/>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512" name="【認定こども園・幼稚園・保育所】&#10;有形固定資産減価償却率該当値テキスト"/>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513" name="楕円 512"/>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93345</xdr:rowOff>
    </xdr:to>
    <xdr:cxnSp macro="">
      <xdr:nvCxnSpPr>
        <xdr:cNvPr id="514" name="直線コネクタ 513"/>
        <xdr:cNvCxnSpPr/>
      </xdr:nvCxnSpPr>
      <xdr:spPr>
        <a:xfrm>
          <a:off x="15481300" y="65512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15" name="楕円 514"/>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36195</xdr:rowOff>
    </xdr:to>
    <xdr:cxnSp macro="">
      <xdr:nvCxnSpPr>
        <xdr:cNvPr id="516" name="直線コネクタ 515"/>
        <xdr:cNvCxnSpPr/>
      </xdr:nvCxnSpPr>
      <xdr:spPr>
        <a:xfrm>
          <a:off x="14592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517" name="楕円 516"/>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37</xdr:row>
      <xdr:rowOff>154305</xdr:rowOff>
    </xdr:to>
    <xdr:cxnSp macro="">
      <xdr:nvCxnSpPr>
        <xdr:cNvPr id="518" name="直線コネクタ 517"/>
        <xdr:cNvCxnSpPr/>
      </xdr:nvCxnSpPr>
      <xdr:spPr>
        <a:xfrm>
          <a:off x="13703300" y="647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22"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523" name="n_1main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524" name="n_2mainValue【認定こども園・幼稚園・保育所】&#10;有形固定資産減価償却率"/>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25" name="n_3mainValue【認定こども園・幼稚園・保育所】&#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59" name="フローチャート: 判断 558"/>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65" name="楕円 564"/>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566"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67" name="楕円 566"/>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568" name="直線コネクタ 567"/>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569" name="楕円 568"/>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83820</xdr:rowOff>
    </xdr:to>
    <xdr:cxnSp macro="">
      <xdr:nvCxnSpPr>
        <xdr:cNvPr id="570" name="直線コネクタ 569"/>
        <xdr:cNvCxnSpPr/>
      </xdr:nvCxnSpPr>
      <xdr:spPr>
        <a:xfrm flipV="1">
          <a:off x="20434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71" name="楕円 570"/>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83820</xdr:rowOff>
    </xdr:to>
    <xdr:cxnSp macro="">
      <xdr:nvCxnSpPr>
        <xdr:cNvPr id="572" name="直線コネクタ 571"/>
        <xdr:cNvCxnSpPr/>
      </xdr:nvCxnSpPr>
      <xdr:spPr>
        <a:xfrm>
          <a:off x="19545300" y="6918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76" name="n_4aveValue【認定こども園・幼稚園・保育所】&#10;一人当たり面積"/>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77"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78"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79" name="n_3mainValue【認定こども園・幼稚園・保育所】&#10;一人当たり面積"/>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14" name="フローチャート: 判断 613"/>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20" name="楕円 619"/>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621"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622" name="楕円 621"/>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163830</xdr:rowOff>
    </xdr:to>
    <xdr:cxnSp macro="">
      <xdr:nvCxnSpPr>
        <xdr:cNvPr id="623" name="直線コネクタ 622"/>
        <xdr:cNvCxnSpPr/>
      </xdr:nvCxnSpPr>
      <xdr:spPr>
        <a:xfrm>
          <a:off x="15481300" y="103746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24" name="楕円 623"/>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91440</xdr:rowOff>
    </xdr:to>
    <xdr:cxnSp macro="">
      <xdr:nvCxnSpPr>
        <xdr:cNvPr id="625" name="直線コネクタ 624"/>
        <xdr:cNvCxnSpPr/>
      </xdr:nvCxnSpPr>
      <xdr:spPr>
        <a:xfrm flipV="1">
          <a:off x="14592300" y="10374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26" name="楕円 625"/>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91440</xdr:rowOff>
    </xdr:to>
    <xdr:cxnSp macro="">
      <xdr:nvCxnSpPr>
        <xdr:cNvPr id="627" name="直線コネクタ 626"/>
        <xdr:cNvCxnSpPr/>
      </xdr:nvCxnSpPr>
      <xdr:spPr>
        <a:xfrm>
          <a:off x="13703300" y="1034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3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631" name="n_4aveValue【学校施設】&#10;有形固定資産減価償却率"/>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154957</xdr:rowOff>
    </xdr:from>
    <xdr:ext cx="405111" cy="259045"/>
    <xdr:sp macro="" textlink="">
      <xdr:nvSpPr>
        <xdr:cNvPr id="632" name="n_1mainValue【学校施設】&#10;有形固定資産減価償却率"/>
        <xdr:cNvSpPr txBox="1"/>
      </xdr:nvSpPr>
      <xdr:spPr>
        <a:xfrm>
          <a:off x="152660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33" name="n_2main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634" name="n_3main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671" name="フローチャート: 判断 670"/>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133713</xdr:rowOff>
    </xdr:from>
    <xdr:to>
      <xdr:col>116</xdr:col>
      <xdr:colOff>114300</xdr:colOff>
      <xdr:row>58</xdr:row>
      <xdr:rowOff>63863</xdr:rowOff>
    </xdr:to>
    <xdr:sp macro="" textlink="">
      <xdr:nvSpPr>
        <xdr:cNvPr id="677" name="楕円 676"/>
        <xdr:cNvSpPr/>
      </xdr:nvSpPr>
      <xdr:spPr>
        <a:xfrm>
          <a:off x="22110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156590</xdr:rowOff>
    </xdr:from>
    <xdr:ext cx="469744" cy="259045"/>
    <xdr:sp macro="" textlink="">
      <xdr:nvSpPr>
        <xdr:cNvPr id="678" name="【学校施設】&#10;一人当たり面積該当値テキスト"/>
        <xdr:cNvSpPr txBox="1"/>
      </xdr:nvSpPr>
      <xdr:spPr>
        <a:xfrm>
          <a:off x="22199600"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150041</xdr:rowOff>
    </xdr:from>
    <xdr:to>
      <xdr:col>112</xdr:col>
      <xdr:colOff>38100</xdr:colOff>
      <xdr:row>58</xdr:row>
      <xdr:rowOff>80191</xdr:rowOff>
    </xdr:to>
    <xdr:sp macro="" textlink="">
      <xdr:nvSpPr>
        <xdr:cNvPr id="679" name="楕円 678"/>
        <xdr:cNvSpPr/>
      </xdr:nvSpPr>
      <xdr:spPr>
        <a:xfrm>
          <a:off x="21272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13063</xdr:rowOff>
    </xdr:from>
    <xdr:to>
      <xdr:col>116</xdr:col>
      <xdr:colOff>63500</xdr:colOff>
      <xdr:row>58</xdr:row>
      <xdr:rowOff>29391</xdr:rowOff>
    </xdr:to>
    <xdr:cxnSp macro="">
      <xdr:nvCxnSpPr>
        <xdr:cNvPr id="680" name="直線コネクタ 679"/>
        <xdr:cNvCxnSpPr/>
      </xdr:nvCxnSpPr>
      <xdr:spPr>
        <a:xfrm flipV="1">
          <a:off x="21323300" y="99571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681" name="楕円 680"/>
        <xdr:cNvSpPr/>
      </xdr:nvSpPr>
      <xdr:spPr>
        <a:xfrm>
          <a:off x="2038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29391</xdr:rowOff>
    </xdr:from>
    <xdr:to>
      <xdr:col>111</xdr:col>
      <xdr:colOff>177800</xdr:colOff>
      <xdr:row>58</xdr:row>
      <xdr:rowOff>81643</xdr:rowOff>
    </xdr:to>
    <xdr:cxnSp macro="">
      <xdr:nvCxnSpPr>
        <xdr:cNvPr id="682" name="直線コネクタ 681"/>
        <xdr:cNvCxnSpPr/>
      </xdr:nvCxnSpPr>
      <xdr:spPr>
        <a:xfrm flipV="1">
          <a:off x="20434300" y="99734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48804</xdr:rowOff>
    </xdr:from>
    <xdr:to>
      <xdr:col>102</xdr:col>
      <xdr:colOff>165100</xdr:colOff>
      <xdr:row>58</xdr:row>
      <xdr:rowOff>150404</xdr:rowOff>
    </xdr:to>
    <xdr:sp macro="" textlink="">
      <xdr:nvSpPr>
        <xdr:cNvPr id="683" name="楕円 682"/>
        <xdr:cNvSpPr/>
      </xdr:nvSpPr>
      <xdr:spPr>
        <a:xfrm>
          <a:off x="19494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81643</xdr:rowOff>
    </xdr:from>
    <xdr:to>
      <xdr:col>107</xdr:col>
      <xdr:colOff>50800</xdr:colOff>
      <xdr:row>58</xdr:row>
      <xdr:rowOff>99604</xdr:rowOff>
    </xdr:to>
    <xdr:cxnSp macro="">
      <xdr:nvCxnSpPr>
        <xdr:cNvPr id="684" name="直線コネクタ 683"/>
        <xdr:cNvCxnSpPr/>
      </xdr:nvCxnSpPr>
      <xdr:spPr>
        <a:xfrm flipV="1">
          <a:off x="19545300" y="100257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688" name="n_4aveValue【学校施設】&#10;一人当たり面積"/>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96718</xdr:rowOff>
    </xdr:from>
    <xdr:ext cx="469744" cy="259045"/>
    <xdr:sp macro="" textlink="">
      <xdr:nvSpPr>
        <xdr:cNvPr id="689" name="n_1mainValue【学校施設】&#10;一人当たり面積"/>
        <xdr:cNvSpPr txBox="1"/>
      </xdr:nvSpPr>
      <xdr:spPr>
        <a:xfrm>
          <a:off x="210757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690" name="n_2mainValue【学校施設】&#10;一人当たり面積"/>
        <xdr:cNvSpPr txBox="1"/>
      </xdr:nvSpPr>
      <xdr:spPr>
        <a:xfrm>
          <a:off x="20199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166931</xdr:rowOff>
    </xdr:from>
    <xdr:ext cx="469744" cy="259045"/>
    <xdr:sp macro="" textlink="">
      <xdr:nvSpPr>
        <xdr:cNvPr id="691" name="n_3mainValue【学校施設】&#10;一人当たり面積"/>
        <xdr:cNvSpPr txBox="1"/>
      </xdr:nvSpPr>
      <xdr:spPr>
        <a:xfrm>
          <a:off x="19310427" y="97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21"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26" name="フローチャート: 判断 725"/>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732" name="楕円 731"/>
        <xdr:cNvSpPr/>
      </xdr:nvSpPr>
      <xdr:spPr>
        <a:xfrm>
          <a:off x="16268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733" name="【児童館】&#10;有形固定資産減価償却率該当値テキスト"/>
        <xdr:cNvSpPr txBox="1"/>
      </xdr:nvSpPr>
      <xdr:spPr>
        <a:xfrm>
          <a:off x="16357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114936</xdr:rowOff>
    </xdr:from>
    <xdr:to>
      <xdr:col>81</xdr:col>
      <xdr:colOff>101600</xdr:colOff>
      <xdr:row>84</xdr:row>
      <xdr:rowOff>45086</xdr:rowOff>
    </xdr:to>
    <xdr:sp macro="" textlink="">
      <xdr:nvSpPr>
        <xdr:cNvPr id="734" name="楕円 733"/>
        <xdr:cNvSpPr/>
      </xdr:nvSpPr>
      <xdr:spPr>
        <a:xfrm>
          <a:off x="15430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32386</xdr:rowOff>
    </xdr:to>
    <xdr:cxnSp macro="">
      <xdr:nvCxnSpPr>
        <xdr:cNvPr id="735" name="直線コネクタ 734"/>
        <xdr:cNvCxnSpPr/>
      </xdr:nvCxnSpPr>
      <xdr:spPr>
        <a:xfrm>
          <a:off x="15481300" y="14396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74930</xdr:rowOff>
    </xdr:from>
    <xdr:to>
      <xdr:col>76</xdr:col>
      <xdr:colOff>165100</xdr:colOff>
      <xdr:row>84</xdr:row>
      <xdr:rowOff>5080</xdr:rowOff>
    </xdr:to>
    <xdr:sp macro="" textlink="">
      <xdr:nvSpPr>
        <xdr:cNvPr id="736" name="楕円 735"/>
        <xdr:cNvSpPr/>
      </xdr:nvSpPr>
      <xdr:spPr>
        <a:xfrm>
          <a:off x="14541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125730</xdr:rowOff>
    </xdr:from>
    <xdr:to>
      <xdr:col>81</xdr:col>
      <xdr:colOff>50800</xdr:colOff>
      <xdr:row>83</xdr:row>
      <xdr:rowOff>165736</xdr:rowOff>
    </xdr:to>
    <xdr:cxnSp macro="">
      <xdr:nvCxnSpPr>
        <xdr:cNvPr id="737" name="直線コネクタ 736"/>
        <xdr:cNvCxnSpPr/>
      </xdr:nvCxnSpPr>
      <xdr:spPr>
        <a:xfrm>
          <a:off x="14592300" y="14356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738" name="楕円 737"/>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125730</xdr:rowOff>
    </xdr:to>
    <xdr:cxnSp macro="">
      <xdr:nvCxnSpPr>
        <xdr:cNvPr id="739" name="直線コネクタ 738"/>
        <xdr:cNvCxnSpPr/>
      </xdr:nvCxnSpPr>
      <xdr:spPr>
        <a:xfrm>
          <a:off x="13703300" y="14316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40"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41"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42"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43"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36213</xdr:rowOff>
    </xdr:from>
    <xdr:ext cx="405111" cy="259045"/>
    <xdr:sp macro="" textlink="">
      <xdr:nvSpPr>
        <xdr:cNvPr id="744" name="n_1mainValue【児童館】&#10;有形固定資産減価償却率"/>
        <xdr:cNvSpPr txBox="1"/>
      </xdr:nvSpPr>
      <xdr:spPr>
        <a:xfrm>
          <a:off x="15266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167657</xdr:rowOff>
    </xdr:from>
    <xdr:ext cx="405111" cy="259045"/>
    <xdr:sp macro="" textlink="">
      <xdr:nvSpPr>
        <xdr:cNvPr id="745" name="n_2mainValue【児童館】&#10;有形固定資産減価償却率"/>
        <xdr:cNvSpPr txBox="1"/>
      </xdr:nvSpPr>
      <xdr:spPr>
        <a:xfrm>
          <a:off x="14389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746" name="n_3mainValue【児童館】&#10;有形固定資産減価償却率"/>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78" name="フローチャート: 判断 777"/>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84" name="楕円 783"/>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85"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86" name="楕円 785"/>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87" name="直線コネクタ 786"/>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88" name="楕円 787"/>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89" name="直線コネクタ 788"/>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90" name="楕円 789"/>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91" name="直線コネクタ 790"/>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95" name="n_4aveValue【児童館】&#10;一人当たり面積"/>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96"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97"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98"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有形固定資産減価償却率については，類似団体と同程度の水準で推移しているが，認定こども園・幼稚園・保育所，児童館については類似団体と比べ高い水準となっている。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個別施設計画などに基づく，ストックマネジメントの実施により，適切な施設管理，計画的な更新等に努め，有形固定資産減価償却率の改善を図っていく。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221,502
217,992
352.83
109,131,287
107,329,280
973,116
55,185,392
123,214,673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79466</xdr:rowOff>
    </xdr:to>
    <xdr:cxnSp macro="">
      <xdr:nvCxnSpPr>
        <xdr:cNvPr id="77" name="直線コネクタ 76"/>
        <xdr:cNvCxnSpPr/>
      </xdr:nvCxnSpPr>
      <xdr:spPr>
        <a:xfrm>
          <a:off x="3797300" y="65521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37012</xdr:rowOff>
    </xdr:to>
    <xdr:cxnSp macro="">
      <xdr:nvCxnSpPr>
        <xdr:cNvPr id="79" name="直線コネクタ 78"/>
        <xdr:cNvCxnSpPr/>
      </xdr:nvCxnSpPr>
      <xdr:spPr>
        <a:xfrm>
          <a:off x="2908300" y="65112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74386</xdr:rowOff>
    </xdr:from>
    <xdr:to>
      <xdr:col>10</xdr:col>
      <xdr:colOff>165100</xdr:colOff>
      <xdr:row>38</xdr:row>
      <xdr:rowOff>4536</xdr:rowOff>
    </xdr:to>
    <xdr:sp macro="" textlink="">
      <xdr:nvSpPr>
        <xdr:cNvPr id="80" name="楕円 79"/>
        <xdr:cNvSpPr/>
      </xdr:nvSpPr>
      <xdr:spPr>
        <a:xfrm>
          <a:off x="1968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167640</xdr:rowOff>
    </xdr:to>
    <xdr:cxnSp macro="">
      <xdr:nvCxnSpPr>
        <xdr:cNvPr id="81" name="直線コネクタ 80"/>
        <xdr:cNvCxnSpPr/>
      </xdr:nvCxnSpPr>
      <xdr:spPr>
        <a:xfrm>
          <a:off x="2019300" y="646883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6" name="n_1mainValue【図書館】&#10;有形固定資産減価償却率"/>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7" name="n_2mainValue【図書館】&#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8" name="n_3main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6" name="楕円 125"/>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7"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41910</xdr:rowOff>
    </xdr:to>
    <xdr:cxnSp macro="">
      <xdr:nvCxnSpPr>
        <xdr:cNvPr id="129" name="直線コネクタ 128"/>
        <xdr:cNvCxnSpPr/>
      </xdr:nvCxnSpPr>
      <xdr:spPr>
        <a:xfrm flipV="1">
          <a:off x="9639300" y="6362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0" name="楕円 129"/>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31" name="直線コネクタ 130"/>
        <xdr:cNvCxnSpPr/>
      </xdr:nvCxnSpPr>
      <xdr:spPr>
        <a:xfrm>
          <a:off x="8750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3" name="直線コネクタ 132"/>
        <xdr:cNvCxnSpPr/>
      </xdr:nvCxnSpPr>
      <xdr:spPr>
        <a:xfrm flipV="1">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9"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0"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124460</xdr:rowOff>
    </xdr:from>
    <xdr:to>
      <xdr:col>24</xdr:col>
      <xdr:colOff>114300</xdr:colOff>
      <xdr:row>58</xdr:row>
      <xdr:rowOff>54610</xdr:rowOff>
    </xdr:to>
    <xdr:sp macro="" textlink="">
      <xdr:nvSpPr>
        <xdr:cNvPr id="181" name="楕円 180"/>
        <xdr:cNvSpPr/>
      </xdr:nvSpPr>
      <xdr:spPr>
        <a:xfrm>
          <a:off x="4584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147337</xdr:rowOff>
    </xdr:from>
    <xdr:ext cx="405111" cy="259045"/>
    <xdr:sp macro="" textlink="">
      <xdr:nvSpPr>
        <xdr:cNvPr id="182" name="【体育館・プール】&#10;有形固定資産減価償却率該当値テキスト"/>
        <xdr:cNvSpPr txBox="1"/>
      </xdr:nvSpPr>
      <xdr:spPr>
        <a:xfrm>
          <a:off x="4673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183" name="楕円 182"/>
        <xdr:cNvSpPr/>
      </xdr:nvSpPr>
      <xdr:spPr>
        <a:xfrm>
          <a:off x="3746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58</xdr:row>
      <xdr:rowOff>3810</xdr:rowOff>
    </xdr:to>
    <xdr:cxnSp macro="">
      <xdr:nvCxnSpPr>
        <xdr:cNvPr id="184" name="直線コネクタ 183"/>
        <xdr:cNvCxnSpPr/>
      </xdr:nvCxnSpPr>
      <xdr:spPr>
        <a:xfrm>
          <a:off x="3797300" y="99002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85" name="楕円 184"/>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58</xdr:row>
      <xdr:rowOff>165735</xdr:rowOff>
    </xdr:to>
    <xdr:cxnSp macro="">
      <xdr:nvCxnSpPr>
        <xdr:cNvPr id="186" name="直線コネクタ 185"/>
        <xdr:cNvCxnSpPr/>
      </xdr:nvCxnSpPr>
      <xdr:spPr>
        <a:xfrm flipV="1">
          <a:off x="2908300" y="990028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87" name="楕円 186"/>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58</xdr:row>
      <xdr:rowOff>165735</xdr:rowOff>
    </xdr:to>
    <xdr:cxnSp macro="">
      <xdr:nvCxnSpPr>
        <xdr:cNvPr id="188" name="直線コネクタ 187"/>
        <xdr:cNvCxnSpPr/>
      </xdr:nvCxnSpPr>
      <xdr:spPr>
        <a:xfrm>
          <a:off x="2019300" y="10083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23512</xdr:rowOff>
    </xdr:from>
    <xdr:ext cx="405111" cy="259045"/>
    <xdr:sp macro="" textlink="">
      <xdr:nvSpPr>
        <xdr:cNvPr id="193" name="n_1mainValue【体育館・プール】&#10;有形固定資産減価償却率"/>
        <xdr:cNvSpPr txBox="1"/>
      </xdr:nvSpPr>
      <xdr:spPr>
        <a:xfrm>
          <a:off x="3582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36212</xdr:rowOff>
    </xdr:from>
    <xdr:ext cx="405111" cy="259045"/>
    <xdr:sp macro="" textlink="">
      <xdr:nvSpPr>
        <xdr:cNvPr id="194" name="n_2mainValue【体育館・プール】&#10;有形固定資産減価償却率"/>
        <xdr:cNvSpPr txBox="1"/>
      </xdr:nvSpPr>
      <xdr:spPr>
        <a:xfrm>
          <a:off x="2705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5" name="n_3mainValue【体育館・プール】&#10;有形固定資産減価償却率"/>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27" name="フローチャート: 判断 226"/>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33" name="楕円 232"/>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34" name="【体育館・プール】&#10;一人当たり面積該当値テキスト"/>
        <xdr:cNvSpPr txBox="1"/>
      </xdr:nvSpPr>
      <xdr:spPr>
        <a:xfrm>
          <a:off x="10515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24638</xdr:rowOff>
    </xdr:from>
    <xdr:to>
      <xdr:col>50</xdr:col>
      <xdr:colOff>165100</xdr:colOff>
      <xdr:row>61</xdr:row>
      <xdr:rowOff>126238</xdr:rowOff>
    </xdr:to>
    <xdr:sp macro="" textlink="">
      <xdr:nvSpPr>
        <xdr:cNvPr id="235" name="楕円 234"/>
        <xdr:cNvSpPr/>
      </xdr:nvSpPr>
      <xdr:spPr>
        <a:xfrm>
          <a:off x="9588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75438</xdr:rowOff>
    </xdr:to>
    <xdr:cxnSp macro="">
      <xdr:nvCxnSpPr>
        <xdr:cNvPr id="236" name="直線コネクタ 235"/>
        <xdr:cNvCxnSpPr/>
      </xdr:nvCxnSpPr>
      <xdr:spPr>
        <a:xfrm flipV="1">
          <a:off x="9639300" y="105270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68072</xdr:rowOff>
    </xdr:from>
    <xdr:to>
      <xdr:col>46</xdr:col>
      <xdr:colOff>38100</xdr:colOff>
      <xdr:row>61</xdr:row>
      <xdr:rowOff>169672</xdr:rowOff>
    </xdr:to>
    <xdr:sp macro="" textlink="">
      <xdr:nvSpPr>
        <xdr:cNvPr id="237" name="楕円 236"/>
        <xdr:cNvSpPr/>
      </xdr:nvSpPr>
      <xdr:spPr>
        <a:xfrm>
          <a:off x="8699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75438</xdr:rowOff>
    </xdr:from>
    <xdr:to>
      <xdr:col>50</xdr:col>
      <xdr:colOff>114300</xdr:colOff>
      <xdr:row>61</xdr:row>
      <xdr:rowOff>118872</xdr:rowOff>
    </xdr:to>
    <xdr:cxnSp macro="">
      <xdr:nvCxnSpPr>
        <xdr:cNvPr id="238" name="直線コネクタ 237"/>
        <xdr:cNvCxnSpPr/>
      </xdr:nvCxnSpPr>
      <xdr:spPr>
        <a:xfrm flipV="1">
          <a:off x="8750300" y="105338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72644</xdr:rowOff>
    </xdr:from>
    <xdr:to>
      <xdr:col>41</xdr:col>
      <xdr:colOff>101600</xdr:colOff>
      <xdr:row>62</xdr:row>
      <xdr:rowOff>2794</xdr:rowOff>
    </xdr:to>
    <xdr:sp macro="" textlink="">
      <xdr:nvSpPr>
        <xdr:cNvPr id="239" name="楕円 238"/>
        <xdr:cNvSpPr/>
      </xdr:nvSpPr>
      <xdr:spPr>
        <a:xfrm>
          <a:off x="7810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118872</xdr:rowOff>
    </xdr:from>
    <xdr:to>
      <xdr:col>45</xdr:col>
      <xdr:colOff>177800</xdr:colOff>
      <xdr:row>61</xdr:row>
      <xdr:rowOff>123444</xdr:rowOff>
    </xdr:to>
    <xdr:cxnSp macro="">
      <xdr:nvCxnSpPr>
        <xdr:cNvPr id="240" name="直線コネクタ 239"/>
        <xdr:cNvCxnSpPr/>
      </xdr:nvCxnSpPr>
      <xdr:spPr>
        <a:xfrm flipV="1">
          <a:off x="7861300" y="1057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42"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44"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142765</xdr:rowOff>
    </xdr:from>
    <xdr:ext cx="469744" cy="259045"/>
    <xdr:sp macro="" textlink="">
      <xdr:nvSpPr>
        <xdr:cNvPr id="245" name="n_1mainValue【体育館・プール】&#10;一人当たり面積"/>
        <xdr:cNvSpPr txBox="1"/>
      </xdr:nvSpPr>
      <xdr:spPr>
        <a:xfrm>
          <a:off x="9391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14749</xdr:rowOff>
    </xdr:from>
    <xdr:ext cx="469744" cy="259045"/>
    <xdr:sp macro="" textlink="">
      <xdr:nvSpPr>
        <xdr:cNvPr id="246" name="n_2mainValue【体育館・プール】&#10;一人当たり面積"/>
        <xdr:cNvSpPr txBox="1"/>
      </xdr:nvSpPr>
      <xdr:spPr>
        <a:xfrm>
          <a:off x="8515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19321</xdr:rowOff>
    </xdr:from>
    <xdr:ext cx="469744" cy="259045"/>
    <xdr:sp macro="" textlink="">
      <xdr:nvSpPr>
        <xdr:cNvPr id="247" name="n_3mainValue【体育館・プール】&#10;一人当たり面積"/>
        <xdr:cNvSpPr txBox="1"/>
      </xdr:nvSpPr>
      <xdr:spPr>
        <a:xfrm>
          <a:off x="7626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80" name="フローチャート: 判断 279"/>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86" name="楕円 285"/>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287" name="【福祉施設】&#10;有形固定資産減価償却率該当値テキスト"/>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39878</xdr:rowOff>
    </xdr:from>
    <xdr:to>
      <xdr:col>20</xdr:col>
      <xdr:colOff>38100</xdr:colOff>
      <xdr:row>82</xdr:row>
      <xdr:rowOff>141478</xdr:rowOff>
    </xdr:to>
    <xdr:sp macro="" textlink="">
      <xdr:nvSpPr>
        <xdr:cNvPr id="288" name="楕円 287"/>
        <xdr:cNvSpPr/>
      </xdr:nvSpPr>
      <xdr:spPr>
        <a:xfrm>
          <a:off x="3746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90678</xdr:rowOff>
    </xdr:from>
    <xdr:to>
      <xdr:col>24</xdr:col>
      <xdr:colOff>63500</xdr:colOff>
      <xdr:row>82</xdr:row>
      <xdr:rowOff>150113</xdr:rowOff>
    </xdr:to>
    <xdr:cxnSp macro="">
      <xdr:nvCxnSpPr>
        <xdr:cNvPr id="289" name="直線コネクタ 288"/>
        <xdr:cNvCxnSpPr/>
      </xdr:nvCxnSpPr>
      <xdr:spPr>
        <a:xfrm>
          <a:off x="3797300" y="1414957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290" name="楕円 289"/>
        <xdr:cNvSpPr/>
      </xdr:nvSpPr>
      <xdr:spPr>
        <a:xfrm>
          <a:off x="2857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90678</xdr:rowOff>
    </xdr:to>
    <xdr:cxnSp macro="">
      <xdr:nvCxnSpPr>
        <xdr:cNvPr id="291" name="直線コネクタ 290"/>
        <xdr:cNvCxnSpPr/>
      </xdr:nvCxnSpPr>
      <xdr:spPr>
        <a:xfrm>
          <a:off x="2908300" y="1409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119887</xdr:rowOff>
    </xdr:from>
    <xdr:to>
      <xdr:col>10</xdr:col>
      <xdr:colOff>165100</xdr:colOff>
      <xdr:row>82</xdr:row>
      <xdr:rowOff>50037</xdr:rowOff>
    </xdr:to>
    <xdr:sp macro="" textlink="">
      <xdr:nvSpPr>
        <xdr:cNvPr id="292" name="楕円 291"/>
        <xdr:cNvSpPr/>
      </xdr:nvSpPr>
      <xdr:spPr>
        <a:xfrm>
          <a:off x="1968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170687</xdr:rowOff>
    </xdr:from>
    <xdr:to>
      <xdr:col>15</xdr:col>
      <xdr:colOff>50800</xdr:colOff>
      <xdr:row>82</xdr:row>
      <xdr:rowOff>33528</xdr:rowOff>
    </xdr:to>
    <xdr:cxnSp macro="">
      <xdr:nvCxnSpPr>
        <xdr:cNvPr id="293" name="直線コネクタ 292"/>
        <xdr:cNvCxnSpPr/>
      </xdr:nvCxnSpPr>
      <xdr:spPr>
        <a:xfrm>
          <a:off x="2019300" y="140581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297" name="n_4aveValue【福祉施設】&#10;有形固定資産減価償却率"/>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132605</xdr:rowOff>
    </xdr:from>
    <xdr:ext cx="405111" cy="259045"/>
    <xdr:sp macro="" textlink="">
      <xdr:nvSpPr>
        <xdr:cNvPr id="298" name="n_1mainValue【福祉施設】&#10;有形固定資産減価償却率"/>
        <xdr:cNvSpPr txBox="1"/>
      </xdr:nvSpPr>
      <xdr:spPr>
        <a:xfrm>
          <a:off x="3582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299" name="n_2mainValue【福祉施設】&#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41164</xdr:rowOff>
    </xdr:from>
    <xdr:ext cx="405111" cy="259045"/>
    <xdr:sp macro="" textlink="">
      <xdr:nvSpPr>
        <xdr:cNvPr id="300" name="n_3mainValue【福祉施設】&#10;有形固定資産減価償却率"/>
        <xdr:cNvSpPr txBox="1"/>
      </xdr:nvSpPr>
      <xdr:spPr>
        <a:xfrm>
          <a:off x="1816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36" name="フローチャート: 判断 335"/>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42" name="楕円 341"/>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43"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131536</xdr:rowOff>
    </xdr:from>
    <xdr:to>
      <xdr:col>50</xdr:col>
      <xdr:colOff>165100</xdr:colOff>
      <xdr:row>84</xdr:row>
      <xdr:rowOff>61686</xdr:rowOff>
    </xdr:to>
    <xdr:sp macro="" textlink="">
      <xdr:nvSpPr>
        <xdr:cNvPr id="344" name="楕円 343"/>
        <xdr:cNvSpPr/>
      </xdr:nvSpPr>
      <xdr:spPr>
        <a:xfrm>
          <a:off x="9588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10886</xdr:rowOff>
    </xdr:to>
    <xdr:cxnSp macro="">
      <xdr:nvCxnSpPr>
        <xdr:cNvPr id="345" name="直線コネクタ 344"/>
        <xdr:cNvCxnSpPr/>
      </xdr:nvCxnSpPr>
      <xdr:spPr>
        <a:xfrm flipV="1">
          <a:off x="9639300" y="14401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46" name="楕円 345"/>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10886</xdr:rowOff>
    </xdr:from>
    <xdr:to>
      <xdr:col>50</xdr:col>
      <xdr:colOff>114300</xdr:colOff>
      <xdr:row>84</xdr:row>
      <xdr:rowOff>21771</xdr:rowOff>
    </xdr:to>
    <xdr:cxnSp macro="">
      <xdr:nvCxnSpPr>
        <xdr:cNvPr id="347" name="直線コネクタ 346"/>
        <xdr:cNvCxnSpPr/>
      </xdr:nvCxnSpPr>
      <xdr:spPr>
        <a:xfrm flipV="1">
          <a:off x="8750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48" name="楕円 347"/>
        <xdr:cNvSpPr/>
      </xdr:nvSpPr>
      <xdr:spPr>
        <a:xfrm>
          <a:off x="7810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32657</xdr:rowOff>
    </xdr:to>
    <xdr:cxnSp macro="">
      <xdr:nvCxnSpPr>
        <xdr:cNvPr id="349" name="直線コネクタ 348"/>
        <xdr:cNvCxnSpPr/>
      </xdr:nvCxnSpPr>
      <xdr:spPr>
        <a:xfrm flipV="1">
          <a:off x="7861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53" name="n_4aveValue【福祉施設】&#10;一人当たり面積"/>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52813</xdr:rowOff>
    </xdr:from>
    <xdr:ext cx="469744" cy="259045"/>
    <xdr:sp macro="" textlink="">
      <xdr:nvSpPr>
        <xdr:cNvPr id="354" name="n_1mainValue【福祉施設】&#10;一人当たり面積"/>
        <xdr:cNvSpPr txBox="1"/>
      </xdr:nvSpPr>
      <xdr:spPr>
        <a:xfrm>
          <a:off x="93917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55" name="n_2mainValue【福祉施設】&#10;一人当たり面積"/>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56" name="n_3mainValue【福祉施設】&#10;一人当たり面積"/>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2" name="フローチャート: 判断 39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5806</xdr:rowOff>
    </xdr:from>
    <xdr:to>
      <xdr:col>24</xdr:col>
      <xdr:colOff>114300</xdr:colOff>
      <xdr:row>104</xdr:row>
      <xdr:rowOff>107406</xdr:rowOff>
    </xdr:to>
    <xdr:sp macro="" textlink="">
      <xdr:nvSpPr>
        <xdr:cNvPr id="398" name="楕円 397"/>
        <xdr:cNvSpPr/>
      </xdr:nvSpPr>
      <xdr:spPr>
        <a:xfrm>
          <a:off x="4584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28683</xdr:rowOff>
    </xdr:from>
    <xdr:ext cx="405111" cy="259045"/>
    <xdr:sp macro="" textlink="">
      <xdr:nvSpPr>
        <xdr:cNvPr id="399" name="【市民会館】&#10;有形固定資産減価償却率該当値テキスト"/>
        <xdr:cNvSpPr txBox="1"/>
      </xdr:nvSpPr>
      <xdr:spPr>
        <a:xfrm>
          <a:off x="4673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400" name="楕円 399"/>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56606</xdr:rowOff>
    </xdr:to>
    <xdr:cxnSp macro="">
      <xdr:nvCxnSpPr>
        <xdr:cNvPr id="401" name="直線コネクタ 400"/>
        <xdr:cNvCxnSpPr/>
      </xdr:nvCxnSpPr>
      <xdr:spPr>
        <a:xfrm>
          <a:off x="3797300" y="178498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02" name="楕円 401"/>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19050</xdr:rowOff>
    </xdr:to>
    <xdr:cxnSp macro="">
      <xdr:nvCxnSpPr>
        <xdr:cNvPr id="403" name="直線コネクタ 402"/>
        <xdr:cNvCxnSpPr/>
      </xdr:nvCxnSpPr>
      <xdr:spPr>
        <a:xfrm>
          <a:off x="2908300" y="178122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64588</xdr:rowOff>
    </xdr:from>
    <xdr:to>
      <xdr:col>10</xdr:col>
      <xdr:colOff>165100</xdr:colOff>
      <xdr:row>103</xdr:row>
      <xdr:rowOff>166188</xdr:rowOff>
    </xdr:to>
    <xdr:sp macro="" textlink="">
      <xdr:nvSpPr>
        <xdr:cNvPr id="404" name="楕円 403"/>
        <xdr:cNvSpPr/>
      </xdr:nvSpPr>
      <xdr:spPr>
        <a:xfrm>
          <a:off x="1968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115388</xdr:rowOff>
    </xdr:from>
    <xdr:to>
      <xdr:col>15</xdr:col>
      <xdr:colOff>50800</xdr:colOff>
      <xdr:row>103</xdr:row>
      <xdr:rowOff>152944</xdr:rowOff>
    </xdr:to>
    <xdr:cxnSp macro="">
      <xdr:nvCxnSpPr>
        <xdr:cNvPr id="405" name="直線コネクタ 404"/>
        <xdr:cNvCxnSpPr/>
      </xdr:nvCxnSpPr>
      <xdr:spPr>
        <a:xfrm>
          <a:off x="2019300" y="177747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09"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410"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11" name="n_2mainValue【市民会館】&#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11265</xdr:rowOff>
    </xdr:from>
    <xdr:ext cx="405111" cy="259045"/>
    <xdr:sp macro="" textlink="">
      <xdr:nvSpPr>
        <xdr:cNvPr id="412" name="n_3mainValue【市民会館】&#10;有形固定資産減価償却率"/>
        <xdr:cNvSpPr txBox="1"/>
      </xdr:nvSpPr>
      <xdr:spPr>
        <a:xfrm>
          <a:off x="1816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42" name="フローチャート: 判断 441"/>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31114</xdr:rowOff>
    </xdr:from>
    <xdr:to>
      <xdr:col>55</xdr:col>
      <xdr:colOff>50800</xdr:colOff>
      <xdr:row>104</xdr:row>
      <xdr:rowOff>132714</xdr:rowOff>
    </xdr:to>
    <xdr:sp macro="" textlink="">
      <xdr:nvSpPr>
        <xdr:cNvPr id="448" name="楕円 447"/>
        <xdr:cNvSpPr/>
      </xdr:nvSpPr>
      <xdr:spPr>
        <a:xfrm>
          <a:off x="10426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53991</xdr:rowOff>
    </xdr:from>
    <xdr:ext cx="469744" cy="259045"/>
    <xdr:sp macro="" textlink="">
      <xdr:nvSpPr>
        <xdr:cNvPr id="449" name="【市民会館】&#10;一人当たり面積該当値テキスト"/>
        <xdr:cNvSpPr txBox="1"/>
      </xdr:nvSpPr>
      <xdr:spPr>
        <a:xfrm>
          <a:off x="10515600"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36830</xdr:rowOff>
    </xdr:from>
    <xdr:to>
      <xdr:col>50</xdr:col>
      <xdr:colOff>165100</xdr:colOff>
      <xdr:row>104</xdr:row>
      <xdr:rowOff>138430</xdr:rowOff>
    </xdr:to>
    <xdr:sp macro="" textlink="">
      <xdr:nvSpPr>
        <xdr:cNvPr id="450" name="楕円 449"/>
        <xdr:cNvSpPr/>
      </xdr:nvSpPr>
      <xdr:spPr>
        <a:xfrm>
          <a:off x="958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81914</xdr:rowOff>
    </xdr:from>
    <xdr:to>
      <xdr:col>55</xdr:col>
      <xdr:colOff>0</xdr:colOff>
      <xdr:row>104</xdr:row>
      <xdr:rowOff>87630</xdr:rowOff>
    </xdr:to>
    <xdr:cxnSp macro="">
      <xdr:nvCxnSpPr>
        <xdr:cNvPr id="451" name="直線コネクタ 450"/>
        <xdr:cNvCxnSpPr/>
      </xdr:nvCxnSpPr>
      <xdr:spPr>
        <a:xfrm flipV="1">
          <a:off x="9639300" y="179127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52" name="楕円 451"/>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87630</xdr:rowOff>
    </xdr:from>
    <xdr:to>
      <xdr:col>50</xdr:col>
      <xdr:colOff>114300</xdr:colOff>
      <xdr:row>104</xdr:row>
      <xdr:rowOff>99061</xdr:rowOff>
    </xdr:to>
    <xdr:cxnSp macro="">
      <xdr:nvCxnSpPr>
        <xdr:cNvPr id="453" name="直線コネクタ 452"/>
        <xdr:cNvCxnSpPr/>
      </xdr:nvCxnSpPr>
      <xdr:spPr>
        <a:xfrm flipV="1">
          <a:off x="8750300" y="1791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53975</xdr:rowOff>
    </xdr:from>
    <xdr:to>
      <xdr:col>41</xdr:col>
      <xdr:colOff>101600</xdr:colOff>
      <xdr:row>104</xdr:row>
      <xdr:rowOff>155575</xdr:rowOff>
    </xdr:to>
    <xdr:sp macro="" textlink="">
      <xdr:nvSpPr>
        <xdr:cNvPr id="454" name="楕円 453"/>
        <xdr:cNvSpPr/>
      </xdr:nvSpPr>
      <xdr:spPr>
        <a:xfrm>
          <a:off x="781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104775</xdr:rowOff>
    </xdr:to>
    <xdr:cxnSp macro="">
      <xdr:nvCxnSpPr>
        <xdr:cNvPr id="455" name="直線コネクタ 454"/>
        <xdr:cNvCxnSpPr/>
      </xdr:nvCxnSpPr>
      <xdr:spPr>
        <a:xfrm flipV="1">
          <a:off x="7861300" y="17929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59"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154957</xdr:rowOff>
    </xdr:from>
    <xdr:ext cx="469744" cy="259045"/>
    <xdr:sp macro="" textlink="">
      <xdr:nvSpPr>
        <xdr:cNvPr id="460" name="n_1mainValue【市民会館】&#10;一人当たり面積"/>
        <xdr:cNvSpPr txBox="1"/>
      </xdr:nvSpPr>
      <xdr:spPr>
        <a:xfrm>
          <a:off x="9391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61"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652</xdr:rowOff>
    </xdr:from>
    <xdr:ext cx="469744" cy="259045"/>
    <xdr:sp macro="" textlink="">
      <xdr:nvSpPr>
        <xdr:cNvPr id="462" name="n_3mainValue【市民会館】&#10;一人当たり面積"/>
        <xdr:cNvSpPr txBox="1"/>
      </xdr:nvSpPr>
      <xdr:spPr>
        <a:xfrm>
          <a:off x="7626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498" name="フローチャート: 判断 497"/>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504" name="楕円 503"/>
        <xdr:cNvSpPr/>
      </xdr:nvSpPr>
      <xdr:spPr>
        <a:xfrm>
          <a:off x="16268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505" name="【一般廃棄物処理施設】&#10;有形固定資産減価償却率該当値テキスト"/>
        <xdr:cNvSpPr txBox="1"/>
      </xdr:nvSpPr>
      <xdr:spPr>
        <a:xfrm>
          <a:off x="16357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506" name="楕円 505"/>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154577</xdr:rowOff>
    </xdr:from>
    <xdr:to>
      <xdr:col>85</xdr:col>
      <xdr:colOff>127000</xdr:colOff>
      <xdr:row>38</xdr:row>
      <xdr:rowOff>59872</xdr:rowOff>
    </xdr:to>
    <xdr:cxnSp macro="">
      <xdr:nvCxnSpPr>
        <xdr:cNvPr id="507" name="直線コネクタ 506"/>
        <xdr:cNvCxnSpPr/>
      </xdr:nvCxnSpPr>
      <xdr:spPr>
        <a:xfrm>
          <a:off x="15481300" y="6498227"/>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508" name="楕円 507"/>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38</xdr:row>
      <xdr:rowOff>92528</xdr:rowOff>
    </xdr:to>
    <xdr:cxnSp macro="">
      <xdr:nvCxnSpPr>
        <xdr:cNvPr id="509" name="直線コネクタ 508"/>
        <xdr:cNvCxnSpPr/>
      </xdr:nvCxnSpPr>
      <xdr:spPr>
        <a:xfrm flipV="1">
          <a:off x="14592300" y="64982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10" name="楕円 509"/>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92528</xdr:rowOff>
    </xdr:to>
    <xdr:cxnSp macro="">
      <xdr:nvCxnSpPr>
        <xdr:cNvPr id="511" name="直線コネクタ 510"/>
        <xdr:cNvCxnSpPr/>
      </xdr:nvCxnSpPr>
      <xdr:spPr>
        <a:xfrm>
          <a:off x="13703300" y="65455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15" name="n_4ave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50454</xdr:rowOff>
    </xdr:from>
    <xdr:ext cx="405111" cy="259045"/>
    <xdr:sp macro="" textlink="">
      <xdr:nvSpPr>
        <xdr:cNvPr id="516" name="n_1mainValue【一般廃棄物処理施設】&#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159855</xdr:rowOff>
    </xdr:from>
    <xdr:ext cx="405111" cy="259045"/>
    <xdr:sp macro="" textlink="">
      <xdr:nvSpPr>
        <xdr:cNvPr id="517" name="n_2mainValue【一般廃棄物処理施設】&#10;有形固定資産減価償却率"/>
        <xdr:cNvSpPr txBox="1"/>
      </xdr:nvSpPr>
      <xdr:spPr>
        <a:xfrm>
          <a:off x="14389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18" name="n_3mainValue【一般廃棄物処理施設】&#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52" name="フローチャート: 判断 551"/>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17254</xdr:rowOff>
    </xdr:from>
    <xdr:to>
      <xdr:col>116</xdr:col>
      <xdr:colOff>114300</xdr:colOff>
      <xdr:row>38</xdr:row>
      <xdr:rowOff>118854</xdr:rowOff>
    </xdr:to>
    <xdr:sp macro="" textlink="">
      <xdr:nvSpPr>
        <xdr:cNvPr id="558" name="楕円 557"/>
        <xdr:cNvSpPr/>
      </xdr:nvSpPr>
      <xdr:spPr>
        <a:xfrm>
          <a:off x="22110700" y="6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40131</xdr:rowOff>
    </xdr:from>
    <xdr:ext cx="534377" cy="259045"/>
    <xdr:sp macro="" textlink="">
      <xdr:nvSpPr>
        <xdr:cNvPr id="559" name="【一般廃棄物処理施設】&#10;一人当たり有形固定資産（償却資産）額該当値テキスト"/>
        <xdr:cNvSpPr txBox="1"/>
      </xdr:nvSpPr>
      <xdr:spPr>
        <a:xfrm>
          <a:off x="22199600" y="63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27221</xdr:rowOff>
    </xdr:from>
    <xdr:to>
      <xdr:col>112</xdr:col>
      <xdr:colOff>38100</xdr:colOff>
      <xdr:row>38</xdr:row>
      <xdr:rowOff>128821</xdr:rowOff>
    </xdr:to>
    <xdr:sp macro="" textlink="">
      <xdr:nvSpPr>
        <xdr:cNvPr id="560" name="楕円 559"/>
        <xdr:cNvSpPr/>
      </xdr:nvSpPr>
      <xdr:spPr>
        <a:xfrm>
          <a:off x="21272500" y="65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68054</xdr:rowOff>
    </xdr:from>
    <xdr:to>
      <xdr:col>116</xdr:col>
      <xdr:colOff>63500</xdr:colOff>
      <xdr:row>38</xdr:row>
      <xdr:rowOff>78021</xdr:rowOff>
    </xdr:to>
    <xdr:cxnSp macro="">
      <xdr:nvCxnSpPr>
        <xdr:cNvPr id="561" name="直線コネクタ 560"/>
        <xdr:cNvCxnSpPr/>
      </xdr:nvCxnSpPr>
      <xdr:spPr>
        <a:xfrm flipV="1">
          <a:off x="21323300" y="6583154"/>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35847</xdr:rowOff>
    </xdr:from>
    <xdr:to>
      <xdr:col>107</xdr:col>
      <xdr:colOff>101600</xdr:colOff>
      <xdr:row>38</xdr:row>
      <xdr:rowOff>137447</xdr:rowOff>
    </xdr:to>
    <xdr:sp macro="" textlink="">
      <xdr:nvSpPr>
        <xdr:cNvPr id="562" name="楕円 561"/>
        <xdr:cNvSpPr/>
      </xdr:nvSpPr>
      <xdr:spPr>
        <a:xfrm>
          <a:off x="20383500" y="65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78021</xdr:rowOff>
    </xdr:from>
    <xdr:to>
      <xdr:col>111</xdr:col>
      <xdr:colOff>177800</xdr:colOff>
      <xdr:row>38</xdr:row>
      <xdr:rowOff>86647</xdr:rowOff>
    </xdr:to>
    <xdr:cxnSp macro="">
      <xdr:nvCxnSpPr>
        <xdr:cNvPr id="563" name="直線コネクタ 562"/>
        <xdr:cNvCxnSpPr/>
      </xdr:nvCxnSpPr>
      <xdr:spPr>
        <a:xfrm flipV="1">
          <a:off x="20434300" y="6593121"/>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44442</xdr:rowOff>
    </xdr:from>
    <xdr:to>
      <xdr:col>102</xdr:col>
      <xdr:colOff>165100</xdr:colOff>
      <xdr:row>38</xdr:row>
      <xdr:rowOff>146042</xdr:rowOff>
    </xdr:to>
    <xdr:sp macro="" textlink="">
      <xdr:nvSpPr>
        <xdr:cNvPr id="564" name="楕円 563"/>
        <xdr:cNvSpPr/>
      </xdr:nvSpPr>
      <xdr:spPr>
        <a:xfrm>
          <a:off x="19494500" y="65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86647</xdr:rowOff>
    </xdr:from>
    <xdr:to>
      <xdr:col>107</xdr:col>
      <xdr:colOff>50800</xdr:colOff>
      <xdr:row>38</xdr:row>
      <xdr:rowOff>95242</xdr:rowOff>
    </xdr:to>
    <xdr:cxnSp macro="">
      <xdr:nvCxnSpPr>
        <xdr:cNvPr id="565" name="直線コネクタ 564"/>
        <xdr:cNvCxnSpPr/>
      </xdr:nvCxnSpPr>
      <xdr:spPr>
        <a:xfrm flipV="1">
          <a:off x="19545300" y="660174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69" name="n_4aveValue【一般廃棄物処理施設】&#10;一人当たり有形固定資産（償却資産）額"/>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145348</xdr:rowOff>
    </xdr:from>
    <xdr:ext cx="534377" cy="259045"/>
    <xdr:sp macro="" textlink="">
      <xdr:nvSpPr>
        <xdr:cNvPr id="570" name="n_1mainValue【一般廃棄物処理施設】&#10;一人当たり有形固定資産（償却資産）額"/>
        <xdr:cNvSpPr txBox="1"/>
      </xdr:nvSpPr>
      <xdr:spPr>
        <a:xfrm>
          <a:off x="21043411" y="63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153974</xdr:rowOff>
    </xdr:from>
    <xdr:ext cx="534377" cy="259045"/>
    <xdr:sp macro="" textlink="">
      <xdr:nvSpPr>
        <xdr:cNvPr id="571" name="n_2mainValue【一般廃棄物処理施設】&#10;一人当たり有形固定資産（償却資産）額"/>
        <xdr:cNvSpPr txBox="1"/>
      </xdr:nvSpPr>
      <xdr:spPr>
        <a:xfrm>
          <a:off x="20167111" y="63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162569</xdr:rowOff>
    </xdr:from>
    <xdr:ext cx="534377" cy="259045"/>
    <xdr:sp macro="" textlink="">
      <xdr:nvSpPr>
        <xdr:cNvPr id="572" name="n_3mainValue【一般廃棄物処理施設】&#10;一人当たり有形固定資産（償却資産）額"/>
        <xdr:cNvSpPr txBox="1"/>
      </xdr:nvSpPr>
      <xdr:spPr>
        <a:xfrm>
          <a:off x="19278111" y="63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05" name="フローチャート: 判断 60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11" name="楕円 610"/>
        <xdr:cNvSpPr/>
      </xdr:nvSpPr>
      <xdr:spPr>
        <a:xfrm>
          <a:off x="16268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16781</xdr:rowOff>
    </xdr:from>
    <xdr:ext cx="405111" cy="259045"/>
    <xdr:sp macro="" textlink="">
      <xdr:nvSpPr>
        <xdr:cNvPr id="612" name="【保健センター・保健所】&#10;有形固定資産減価償却率該当値テキスト"/>
        <xdr:cNvSpPr txBox="1"/>
      </xdr:nvSpPr>
      <xdr:spPr>
        <a:xfrm>
          <a:off x="16357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148082</xdr:rowOff>
    </xdr:from>
    <xdr:to>
      <xdr:col>81</xdr:col>
      <xdr:colOff>101600</xdr:colOff>
      <xdr:row>59</xdr:row>
      <xdr:rowOff>78232</xdr:rowOff>
    </xdr:to>
    <xdr:sp macro="" textlink="">
      <xdr:nvSpPr>
        <xdr:cNvPr id="613" name="楕円 612"/>
        <xdr:cNvSpPr/>
      </xdr:nvSpPr>
      <xdr:spPr>
        <a:xfrm>
          <a:off x="15430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27432</xdr:rowOff>
    </xdr:from>
    <xdr:to>
      <xdr:col>85</xdr:col>
      <xdr:colOff>127000</xdr:colOff>
      <xdr:row>59</xdr:row>
      <xdr:rowOff>89154</xdr:rowOff>
    </xdr:to>
    <xdr:cxnSp macro="">
      <xdr:nvCxnSpPr>
        <xdr:cNvPr id="614" name="直線コネクタ 613"/>
        <xdr:cNvCxnSpPr/>
      </xdr:nvCxnSpPr>
      <xdr:spPr>
        <a:xfrm>
          <a:off x="15481300" y="101429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5" name="楕円 614"/>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27432</xdr:rowOff>
    </xdr:to>
    <xdr:cxnSp macro="">
      <xdr:nvCxnSpPr>
        <xdr:cNvPr id="616" name="直線コネクタ 615"/>
        <xdr:cNvCxnSpPr/>
      </xdr:nvCxnSpPr>
      <xdr:spPr>
        <a:xfrm>
          <a:off x="14592300" y="1008126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24638</xdr:rowOff>
    </xdr:from>
    <xdr:to>
      <xdr:col>72</xdr:col>
      <xdr:colOff>38100</xdr:colOff>
      <xdr:row>58</xdr:row>
      <xdr:rowOff>126238</xdr:rowOff>
    </xdr:to>
    <xdr:sp macro="" textlink="">
      <xdr:nvSpPr>
        <xdr:cNvPr id="617" name="楕円 616"/>
        <xdr:cNvSpPr/>
      </xdr:nvSpPr>
      <xdr:spPr>
        <a:xfrm>
          <a:off x="13652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75438</xdr:rowOff>
    </xdr:from>
    <xdr:to>
      <xdr:col>76</xdr:col>
      <xdr:colOff>114300</xdr:colOff>
      <xdr:row>58</xdr:row>
      <xdr:rowOff>137160</xdr:rowOff>
    </xdr:to>
    <xdr:cxnSp macro="">
      <xdr:nvCxnSpPr>
        <xdr:cNvPr id="618" name="直線コネクタ 617"/>
        <xdr:cNvCxnSpPr/>
      </xdr:nvCxnSpPr>
      <xdr:spPr>
        <a:xfrm>
          <a:off x="13703300" y="1001953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35323</xdr:rowOff>
    </xdr:from>
    <xdr:ext cx="405111" cy="259045"/>
    <xdr:sp macro="" textlink="">
      <xdr:nvSpPr>
        <xdr:cNvPr id="622" name="n_4aveValue【保健センター・保健所】&#10;有形固定資産減価償却率"/>
        <xdr:cNvSpPr txBox="1"/>
      </xdr:nvSpPr>
      <xdr:spPr>
        <a:xfrm>
          <a:off x="12611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69359</xdr:rowOff>
    </xdr:from>
    <xdr:ext cx="405111" cy="259045"/>
    <xdr:sp macro="" textlink="">
      <xdr:nvSpPr>
        <xdr:cNvPr id="623" name="n_1mainValue【保健センター・保健所】&#10;有形固定資産減価償却率"/>
        <xdr:cNvSpPr txBox="1"/>
      </xdr:nvSpPr>
      <xdr:spPr>
        <a:xfrm>
          <a:off x="152660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24" name="n_2mainValue【保健センター・保健所】&#10;有形固定資産減価償却率"/>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117365</xdr:rowOff>
    </xdr:from>
    <xdr:ext cx="405111" cy="259045"/>
    <xdr:sp macro="" textlink="">
      <xdr:nvSpPr>
        <xdr:cNvPr id="625" name="n_3mainValue【保健センター・保健所】&#10;有形固定資産減価償却率"/>
        <xdr:cNvSpPr txBox="1"/>
      </xdr:nvSpPr>
      <xdr:spPr>
        <a:xfrm>
          <a:off x="135007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59" name="フローチャート: 判断 658"/>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665" name="楕円 664"/>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666" name="【保健センター・保健所】&#10;一人当たり面積該当値テキスト"/>
        <xdr:cNvSpPr txBox="1"/>
      </xdr:nvSpPr>
      <xdr:spPr>
        <a:xfrm>
          <a:off x="22199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667" name="楕円 666"/>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668" name="直線コネクタ 667"/>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69" name="楕円 668"/>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670" name="直線コネクタ 669"/>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71" name="楕円 670"/>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38100</xdr:rowOff>
    </xdr:to>
    <xdr:cxnSp macro="">
      <xdr:nvCxnSpPr>
        <xdr:cNvPr id="672" name="直線コネクタ 671"/>
        <xdr:cNvCxnSpPr/>
      </xdr:nvCxnSpPr>
      <xdr:spPr>
        <a:xfrm flipV="1">
          <a:off x="19545300" y="1064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76"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60977</xdr:rowOff>
    </xdr:from>
    <xdr:ext cx="469744" cy="259045"/>
    <xdr:sp macro="" textlink="">
      <xdr:nvSpPr>
        <xdr:cNvPr id="677" name="n_1mainValue【保健センター・保健所】&#10;一人当たり面積"/>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60977</xdr:rowOff>
    </xdr:from>
    <xdr:ext cx="469744" cy="259045"/>
    <xdr:sp macro="" textlink="">
      <xdr:nvSpPr>
        <xdr:cNvPr id="678" name="n_2mainValue【保健センター・保健所】&#10;一人当たり面積"/>
        <xdr:cNvSpPr txBox="1"/>
      </xdr:nvSpPr>
      <xdr:spPr>
        <a:xfrm>
          <a:off x="20199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79"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14" name="フローチャート: 判断 713"/>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20" name="楕円 719"/>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21" name="【消防施設】&#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722" name="楕円 721"/>
        <xdr:cNvSpPr/>
      </xdr:nvSpPr>
      <xdr:spPr>
        <a:xfrm>
          <a:off x="1543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82</xdr:row>
      <xdr:rowOff>19050</xdr:rowOff>
    </xdr:to>
    <xdr:cxnSp macro="">
      <xdr:nvCxnSpPr>
        <xdr:cNvPr id="723" name="直線コネクタ 722"/>
        <xdr:cNvCxnSpPr/>
      </xdr:nvCxnSpPr>
      <xdr:spPr>
        <a:xfrm flipV="1">
          <a:off x="15481300" y="13887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24" name="楕円 723"/>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19050</xdr:rowOff>
    </xdr:to>
    <xdr:cxnSp macro="">
      <xdr:nvCxnSpPr>
        <xdr:cNvPr id="725" name="直線コネクタ 724"/>
        <xdr:cNvCxnSpPr/>
      </xdr:nvCxnSpPr>
      <xdr:spPr>
        <a:xfrm>
          <a:off x="14592300" y="1403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26" name="楕円 725"/>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152400</xdr:rowOff>
    </xdr:to>
    <xdr:cxnSp macro="">
      <xdr:nvCxnSpPr>
        <xdr:cNvPr id="727" name="直線コネクタ 726"/>
        <xdr:cNvCxnSpPr/>
      </xdr:nvCxnSpPr>
      <xdr:spPr>
        <a:xfrm>
          <a:off x="13703300" y="1400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28"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29"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30"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31"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60977</xdr:rowOff>
    </xdr:from>
    <xdr:ext cx="405111" cy="259045"/>
    <xdr:sp macro="" textlink="">
      <xdr:nvSpPr>
        <xdr:cNvPr id="732" name="n_1mainValue【消防施設】&#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33" name="n_2main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734" name="n_3mainValue【消防施設】&#10;有形固定資産減価償却率"/>
        <xdr:cNvSpPr txBox="1"/>
      </xdr:nvSpPr>
      <xdr:spPr>
        <a:xfrm>
          <a:off x="13500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768" name="フローチャート: 判断 767"/>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774" name="楕円 773"/>
        <xdr:cNvSpPr/>
      </xdr:nvSpPr>
      <xdr:spPr>
        <a:xfrm>
          <a:off x="22110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775" name="【消防施設】&#10;一人当たり面積該当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76" name="楕円 775"/>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79</xdr:row>
      <xdr:rowOff>95250</xdr:rowOff>
    </xdr:to>
    <xdr:cxnSp macro="">
      <xdr:nvCxnSpPr>
        <xdr:cNvPr id="777" name="直線コネクタ 776"/>
        <xdr:cNvCxnSpPr/>
      </xdr:nvCxnSpPr>
      <xdr:spPr>
        <a:xfrm flipV="1">
          <a:off x="21323300" y="13373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69850</xdr:rowOff>
    </xdr:from>
    <xdr:to>
      <xdr:col>107</xdr:col>
      <xdr:colOff>101600</xdr:colOff>
      <xdr:row>80</xdr:row>
      <xdr:rowOff>0</xdr:rowOff>
    </xdr:to>
    <xdr:sp macro="" textlink="">
      <xdr:nvSpPr>
        <xdr:cNvPr id="778" name="楕円 777"/>
        <xdr:cNvSpPr/>
      </xdr:nvSpPr>
      <xdr:spPr>
        <a:xfrm>
          <a:off x="20383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120650</xdr:rowOff>
    </xdr:to>
    <xdr:cxnSp macro="">
      <xdr:nvCxnSpPr>
        <xdr:cNvPr id="779" name="直線コネクタ 778"/>
        <xdr:cNvCxnSpPr/>
      </xdr:nvCxnSpPr>
      <xdr:spPr>
        <a:xfrm flipV="1">
          <a:off x="204343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95250</xdr:rowOff>
    </xdr:from>
    <xdr:to>
      <xdr:col>102</xdr:col>
      <xdr:colOff>165100</xdr:colOff>
      <xdr:row>80</xdr:row>
      <xdr:rowOff>25400</xdr:rowOff>
    </xdr:to>
    <xdr:sp macro="" textlink="">
      <xdr:nvSpPr>
        <xdr:cNvPr id="780" name="楕円 779"/>
        <xdr:cNvSpPr/>
      </xdr:nvSpPr>
      <xdr:spPr>
        <a:xfrm>
          <a:off x="19494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120650</xdr:rowOff>
    </xdr:from>
    <xdr:to>
      <xdr:col>107</xdr:col>
      <xdr:colOff>50800</xdr:colOff>
      <xdr:row>79</xdr:row>
      <xdr:rowOff>146050</xdr:rowOff>
    </xdr:to>
    <xdr:cxnSp macro="">
      <xdr:nvCxnSpPr>
        <xdr:cNvPr id="781" name="直線コネクタ 780"/>
        <xdr:cNvCxnSpPr/>
      </xdr:nvCxnSpPr>
      <xdr:spPr>
        <a:xfrm flipV="1">
          <a:off x="19545300" y="1366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785"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86" name="n_1main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16527</xdr:rowOff>
    </xdr:from>
    <xdr:ext cx="469744" cy="259045"/>
    <xdr:sp macro="" textlink="">
      <xdr:nvSpPr>
        <xdr:cNvPr id="787" name="n_2mainValue【消防施設】&#10;一人当たり面積"/>
        <xdr:cNvSpPr txBox="1"/>
      </xdr:nvSpPr>
      <xdr:spPr>
        <a:xfrm>
          <a:off x="20199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41927</xdr:rowOff>
    </xdr:from>
    <xdr:ext cx="469744" cy="259045"/>
    <xdr:sp macro="" textlink="">
      <xdr:nvSpPr>
        <xdr:cNvPr id="788" name="n_3mainValue【消防施設】&#10;一人当たり面積"/>
        <xdr:cNvSpPr txBox="1"/>
      </xdr:nvSpPr>
      <xdr:spPr>
        <a:xfrm>
          <a:off x="19310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24" name="フローチャート: 判断 823"/>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80918</xdr:rowOff>
    </xdr:from>
    <xdr:to>
      <xdr:col>85</xdr:col>
      <xdr:colOff>177800</xdr:colOff>
      <xdr:row>102</xdr:row>
      <xdr:rowOff>11068</xdr:rowOff>
    </xdr:to>
    <xdr:sp macro="" textlink="">
      <xdr:nvSpPr>
        <xdr:cNvPr id="830" name="楕円 829"/>
        <xdr:cNvSpPr/>
      </xdr:nvSpPr>
      <xdr:spPr>
        <a:xfrm>
          <a:off x="16268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103795</xdr:rowOff>
    </xdr:from>
    <xdr:ext cx="405111" cy="259045"/>
    <xdr:sp macro="" textlink="">
      <xdr:nvSpPr>
        <xdr:cNvPr id="831" name="【庁舎】&#10;有形固定資産減価償却率該当値テキスト"/>
        <xdr:cNvSpPr txBox="1"/>
      </xdr:nvSpPr>
      <xdr:spPr>
        <a:xfrm>
          <a:off x="16357600" y="1724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832" name="楕円 831"/>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131718</xdr:rowOff>
    </xdr:to>
    <xdr:cxnSp macro="">
      <xdr:nvCxnSpPr>
        <xdr:cNvPr id="833" name="直線コネクタ 832"/>
        <xdr:cNvCxnSpPr/>
      </xdr:nvCxnSpPr>
      <xdr:spPr>
        <a:xfrm>
          <a:off x="15481300" y="1742040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xdr:rowOff>
    </xdr:from>
    <xdr:to>
      <xdr:col>76</xdr:col>
      <xdr:colOff>165100</xdr:colOff>
      <xdr:row>101</xdr:row>
      <xdr:rowOff>109038</xdr:rowOff>
    </xdr:to>
    <xdr:sp macro="" textlink="">
      <xdr:nvSpPr>
        <xdr:cNvPr id="834" name="楕円 833"/>
        <xdr:cNvSpPr/>
      </xdr:nvSpPr>
      <xdr:spPr>
        <a:xfrm>
          <a:off x="14541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101</xdr:row>
      <xdr:rowOff>103958</xdr:rowOff>
    </xdr:to>
    <xdr:cxnSp macro="">
      <xdr:nvCxnSpPr>
        <xdr:cNvPr id="835" name="直線コネクタ 834"/>
        <xdr:cNvCxnSpPr/>
      </xdr:nvCxnSpPr>
      <xdr:spPr>
        <a:xfrm>
          <a:off x="14592300" y="17374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142966</xdr:rowOff>
    </xdr:from>
    <xdr:to>
      <xdr:col>72</xdr:col>
      <xdr:colOff>38100</xdr:colOff>
      <xdr:row>101</xdr:row>
      <xdr:rowOff>73116</xdr:rowOff>
    </xdr:to>
    <xdr:sp macro="" textlink="">
      <xdr:nvSpPr>
        <xdr:cNvPr id="836" name="楕円 835"/>
        <xdr:cNvSpPr/>
      </xdr:nvSpPr>
      <xdr:spPr>
        <a:xfrm>
          <a:off x="13652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22316</xdr:rowOff>
    </xdr:from>
    <xdr:to>
      <xdr:col>76</xdr:col>
      <xdr:colOff>114300</xdr:colOff>
      <xdr:row>101</xdr:row>
      <xdr:rowOff>58238</xdr:rowOff>
    </xdr:to>
    <xdr:cxnSp macro="">
      <xdr:nvCxnSpPr>
        <xdr:cNvPr id="837" name="直線コネクタ 836"/>
        <xdr:cNvCxnSpPr/>
      </xdr:nvCxnSpPr>
      <xdr:spPr>
        <a:xfrm>
          <a:off x="13703300" y="17338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1"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842" name="n_1mainValue【庁舎】&#10;有形固定資産減価償却率"/>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125565</xdr:rowOff>
    </xdr:from>
    <xdr:ext cx="405111" cy="259045"/>
    <xdr:sp macro="" textlink="">
      <xdr:nvSpPr>
        <xdr:cNvPr id="843" name="n_2mainValue【庁舎】&#10;有形固定資産減価償却率"/>
        <xdr:cNvSpPr txBox="1"/>
      </xdr:nvSpPr>
      <xdr:spPr>
        <a:xfrm>
          <a:off x="14389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89643</xdr:rowOff>
    </xdr:from>
    <xdr:ext cx="405111" cy="259045"/>
    <xdr:sp macro="" textlink="">
      <xdr:nvSpPr>
        <xdr:cNvPr id="844" name="n_3mainValue【庁舎】&#10;有形固定資産減価償却率"/>
        <xdr:cNvSpPr txBox="1"/>
      </xdr:nvSpPr>
      <xdr:spPr>
        <a:xfrm>
          <a:off x="13500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876" name="フローチャート: 判断 875"/>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41402</xdr:rowOff>
    </xdr:from>
    <xdr:to>
      <xdr:col>116</xdr:col>
      <xdr:colOff>114300</xdr:colOff>
      <xdr:row>101</xdr:row>
      <xdr:rowOff>143002</xdr:rowOff>
    </xdr:to>
    <xdr:sp macro="" textlink="">
      <xdr:nvSpPr>
        <xdr:cNvPr id="882" name="楕円 881"/>
        <xdr:cNvSpPr/>
      </xdr:nvSpPr>
      <xdr:spPr>
        <a:xfrm>
          <a:off x="22110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64279</xdr:rowOff>
    </xdr:from>
    <xdr:ext cx="469744" cy="259045"/>
    <xdr:sp macro="" textlink="">
      <xdr:nvSpPr>
        <xdr:cNvPr id="883" name="【庁舎】&#10;一人当たり面積該当値テキスト"/>
        <xdr:cNvSpPr txBox="1"/>
      </xdr:nvSpPr>
      <xdr:spPr>
        <a:xfrm>
          <a:off x="22199600" y="172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59689</xdr:rowOff>
    </xdr:from>
    <xdr:to>
      <xdr:col>112</xdr:col>
      <xdr:colOff>38100</xdr:colOff>
      <xdr:row>101</xdr:row>
      <xdr:rowOff>161289</xdr:rowOff>
    </xdr:to>
    <xdr:sp macro="" textlink="">
      <xdr:nvSpPr>
        <xdr:cNvPr id="884" name="楕円 883"/>
        <xdr:cNvSpPr/>
      </xdr:nvSpPr>
      <xdr:spPr>
        <a:xfrm>
          <a:off x="2127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92202</xdr:rowOff>
    </xdr:from>
    <xdr:to>
      <xdr:col>116</xdr:col>
      <xdr:colOff>63500</xdr:colOff>
      <xdr:row>101</xdr:row>
      <xdr:rowOff>110489</xdr:rowOff>
    </xdr:to>
    <xdr:cxnSp macro="">
      <xdr:nvCxnSpPr>
        <xdr:cNvPr id="885" name="直線コネクタ 884"/>
        <xdr:cNvCxnSpPr/>
      </xdr:nvCxnSpPr>
      <xdr:spPr>
        <a:xfrm flipV="1">
          <a:off x="21323300" y="174086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77978</xdr:rowOff>
    </xdr:from>
    <xdr:to>
      <xdr:col>107</xdr:col>
      <xdr:colOff>101600</xdr:colOff>
      <xdr:row>102</xdr:row>
      <xdr:rowOff>8128</xdr:rowOff>
    </xdr:to>
    <xdr:sp macro="" textlink="">
      <xdr:nvSpPr>
        <xdr:cNvPr id="886" name="楕円 885"/>
        <xdr:cNvSpPr/>
      </xdr:nvSpPr>
      <xdr:spPr>
        <a:xfrm>
          <a:off x="20383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110489</xdr:rowOff>
    </xdr:from>
    <xdr:to>
      <xdr:col>111</xdr:col>
      <xdr:colOff>177800</xdr:colOff>
      <xdr:row>101</xdr:row>
      <xdr:rowOff>128778</xdr:rowOff>
    </xdr:to>
    <xdr:cxnSp macro="">
      <xdr:nvCxnSpPr>
        <xdr:cNvPr id="887" name="直線コネクタ 886"/>
        <xdr:cNvCxnSpPr/>
      </xdr:nvCxnSpPr>
      <xdr:spPr>
        <a:xfrm flipV="1">
          <a:off x="20434300" y="17426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77978</xdr:rowOff>
    </xdr:from>
    <xdr:to>
      <xdr:col>102</xdr:col>
      <xdr:colOff>165100</xdr:colOff>
      <xdr:row>102</xdr:row>
      <xdr:rowOff>8128</xdr:rowOff>
    </xdr:to>
    <xdr:sp macro="" textlink="">
      <xdr:nvSpPr>
        <xdr:cNvPr id="888" name="楕円 887"/>
        <xdr:cNvSpPr/>
      </xdr:nvSpPr>
      <xdr:spPr>
        <a:xfrm>
          <a:off x="19494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128778</xdr:rowOff>
    </xdr:from>
    <xdr:to>
      <xdr:col>107</xdr:col>
      <xdr:colOff>50800</xdr:colOff>
      <xdr:row>101</xdr:row>
      <xdr:rowOff>128778</xdr:rowOff>
    </xdr:to>
    <xdr:cxnSp macro="">
      <xdr:nvCxnSpPr>
        <xdr:cNvPr id="889" name="直線コネクタ 888"/>
        <xdr:cNvCxnSpPr/>
      </xdr:nvCxnSpPr>
      <xdr:spPr>
        <a:xfrm>
          <a:off x="19545300" y="17445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893"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6366</xdr:rowOff>
    </xdr:from>
    <xdr:ext cx="469744" cy="259045"/>
    <xdr:sp macro="" textlink="">
      <xdr:nvSpPr>
        <xdr:cNvPr id="894" name="n_1mainValue【庁舎】&#10;一人当たり面積"/>
        <xdr:cNvSpPr txBox="1"/>
      </xdr:nvSpPr>
      <xdr:spPr>
        <a:xfrm>
          <a:off x="21075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24655</xdr:rowOff>
    </xdr:from>
    <xdr:ext cx="469744" cy="259045"/>
    <xdr:sp macro="" textlink="">
      <xdr:nvSpPr>
        <xdr:cNvPr id="895" name="n_2mainValue【庁舎】&#10;一人当たり面積"/>
        <xdr:cNvSpPr txBox="1"/>
      </xdr:nvSpPr>
      <xdr:spPr>
        <a:xfrm>
          <a:off x="201994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24655</xdr:rowOff>
    </xdr:from>
    <xdr:ext cx="469744" cy="259045"/>
    <xdr:sp macro="" textlink="">
      <xdr:nvSpPr>
        <xdr:cNvPr id="896" name="n_3mainValue【庁舎】&#10;一人当たり面積"/>
        <xdr:cNvSpPr txBox="1"/>
      </xdr:nvSpPr>
      <xdr:spPr>
        <a:xfrm>
          <a:off x="193104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有形固定資産減価償却率については，庁舎を除き，類似団体と同程度の水準で推移している。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庁舎は，有形固定資産減価償却率が類似団体と比べ低くなっているが，これらは旧庁舎を解体し，新たな庁舎を平成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月に竣工したことによるものである。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億円を，減債基金については，当初予算額の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年７月豪雨災害等へ対応するため取り崩したものの，決算剰余金の一部を財政調整基金については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億円を，減債基金については，決算剰余金の一部２億円を積み立てたため，基金全体としては４億円の増加となった。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財政調整基金及び減債基金については，一定規模の災害が発生しても対応できるよう基金残高を増やしていくほか，地域振興基金の今後の活用方法についても検討を行っていく。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地域振興基金：呉市民の連帯の強化と地域振興のための事業の費用に充てるため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公園墓地管理運営基金：呉市公園墓地の管理運営に要する費用に充てるため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地域下水道基金：地域下水道事業会計の決算剰余金の一部を積み立てたことによる増加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博物館推進基金：海事歴史科学館の活動費や資料収集等の費用を取り崩したことによる減少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地域振興基金：原資である合併特例債が令和２年度末をもって終了するため，今後の活用について検討していく。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億円取り崩したものの，決算剰余金の一部を地方財政法第７条に規定する額に，今後の復旧・復興事業にそなえるための額を上乗せした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行財政改革に取り組むなど決算剰余金の確保に努め，一定規模の災害や不測の支出が必要な状況にあっても対応できる残高の確保に取り組む。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復旧事業で借り入れた地方債の今後の償還分として，決算剰余金の一部２億円を積み立てたものの，決算収支を整えるため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行財政改革に取り組むとともに，執行段階において創意工夫を行い，決算剰余金の確保に努めることで残高の確保に取り組む。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109131287</v>
      </c>
      <c r="BO4" s="431"/>
      <c r="BP4" s="431"/>
      <c r="BQ4" s="431"/>
      <c r="BR4" s="431"/>
      <c r="BS4" s="431"/>
      <c r="BT4" s="431"/>
      <c r="BU4" s="432"/>
      <c r="BV4" s="430">
        <v>108154049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4.9000000000000004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107329280</v>
      </c>
      <c r="BO5" s="468"/>
      <c r="BP5" s="468"/>
      <c r="BQ5" s="468"/>
      <c r="BR5" s="468"/>
      <c r="BS5" s="468"/>
      <c r="BT5" s="468"/>
      <c r="BU5" s="469"/>
      <c r="BV5" s="467">
        <v>104317754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v>
      </c>
      <c r="CU5" s="465"/>
      <c r="CV5" s="465"/>
      <c r="CW5" s="465"/>
      <c r="CX5" s="465"/>
      <c r="CY5" s="465"/>
      <c r="CZ5" s="465"/>
      <c r="DA5" s="466"/>
      <c r="DB5" s="464">
        <v>96.1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1802007</v>
      </c>
      <c r="BO6" s="468"/>
      <c r="BP6" s="468"/>
      <c r="BQ6" s="468"/>
      <c r="BR6" s="468"/>
      <c r="BS6" s="468"/>
      <c r="BT6" s="468"/>
      <c r="BU6" s="469"/>
      <c r="BV6" s="467">
        <v>3836295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103.8</v>
      </c>
      <c r="CU6" s="505"/>
      <c r="CV6" s="505"/>
      <c r="CW6" s="505"/>
      <c r="CX6" s="505"/>
      <c r="CY6" s="505"/>
      <c r="CZ6" s="505"/>
      <c r="DA6" s="506"/>
      <c r="DB6" s="504">
        <v>103.1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828891</v>
      </c>
      <c r="BO7" s="468"/>
      <c r="BP7" s="468"/>
      <c r="BQ7" s="468"/>
      <c r="BR7" s="468"/>
      <c r="BS7" s="468"/>
      <c r="BT7" s="468"/>
      <c r="BU7" s="469"/>
      <c r="BV7" s="467">
        <v>1106973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55185392</v>
      </c>
      <c r="CU7" s="468"/>
      <c r="CV7" s="468"/>
      <c r="CW7" s="468"/>
      <c r="CX7" s="468"/>
      <c r="CY7" s="468"/>
      <c r="CZ7" s="468"/>
      <c r="DA7" s="469"/>
      <c r="DB7" s="467">
        <v>55502958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973116</v>
      </c>
      <c r="BO8" s="468"/>
      <c r="BP8" s="468"/>
      <c r="BQ8" s="468"/>
      <c r="BR8" s="468"/>
      <c r="BS8" s="468"/>
      <c r="BT8" s="468"/>
      <c r="BU8" s="469"/>
      <c r="BV8" s="467">
        <v>2729322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0.61</v>
      </c>
      <c r="CU8" s="508"/>
      <c r="CV8" s="508"/>
      <c r="CW8" s="508"/>
      <c r="CX8" s="508"/>
      <c r="CY8" s="508"/>
      <c r="CZ8" s="508"/>
      <c r="DA8" s="509"/>
      <c r="DB8" s="507">
        <v>0.61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228552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-1756206</v>
      </c>
      <c r="BO9" s="468"/>
      <c r="BP9" s="468"/>
      <c r="BQ9" s="468"/>
      <c r="BR9" s="468"/>
      <c r="BS9" s="468"/>
      <c r="BT9" s="468"/>
      <c r="BU9" s="469"/>
      <c r="BV9" s="467">
        <v>1679676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19.899999999999999</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239973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1565915</v>
      </c>
      <c r="BO10" s="468"/>
      <c r="BP10" s="468"/>
      <c r="BQ10" s="468"/>
      <c r="BR10" s="468"/>
      <c r="BS10" s="468"/>
      <c r="BT10" s="468"/>
      <c r="BU10" s="469"/>
      <c r="BV10" s="467">
        <v>524817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221502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1000000</v>
      </c>
      <c r="BO12" s="468"/>
      <c r="BP12" s="468"/>
      <c r="BQ12" s="468"/>
      <c r="BR12" s="468"/>
      <c r="BS12" s="468"/>
      <c r="BT12" s="468"/>
      <c r="BU12" s="469"/>
      <c r="BV12" s="467">
        <v>2811828</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217992</v>
      </c>
      <c r="S13" s="552"/>
      <c r="T13" s="552"/>
      <c r="U13" s="552"/>
      <c r="V13" s="553"/>
      <c r="W13" s="483" t="s">
        <v>140</v>
      </c>
      <c r="X13" s="484"/>
      <c r="Y13" s="484"/>
      <c r="Z13" s="484"/>
      <c r="AA13" s="484"/>
      <c r="AB13" s="474"/>
      <c r="AC13" s="518">
        <v>2940</v>
      </c>
      <c r="AD13" s="519"/>
      <c r="AE13" s="519"/>
      <c r="AF13" s="519"/>
      <c r="AG13" s="561"/>
      <c r="AH13" s="518">
        <v>3020</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-1190291</v>
      </c>
      <c r="BO13" s="468"/>
      <c r="BP13" s="468"/>
      <c r="BQ13" s="468"/>
      <c r="BR13" s="468"/>
      <c r="BS13" s="468"/>
      <c r="BT13" s="468"/>
      <c r="BU13" s="469"/>
      <c r="BV13" s="467">
        <v>-607335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10.5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224922</v>
      </c>
      <c r="S14" s="552"/>
      <c r="T14" s="552"/>
      <c r="U14" s="552"/>
      <c r="V14" s="553"/>
      <c r="W14" s="457"/>
      <c r="X14" s="458"/>
      <c r="Y14" s="458"/>
      <c r="Z14" s="458"/>
      <c r="AA14" s="458"/>
      <c r="AB14" s="447"/>
      <c r="AC14" s="554">
        <v>2.9</v>
      </c>
      <c r="AD14" s="555"/>
      <c r="AE14" s="555"/>
      <c r="AF14" s="555"/>
      <c r="AG14" s="556"/>
      <c r="AH14" s="554">
        <v>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74.400000000000006</v>
      </c>
      <c r="CU14" s="566"/>
      <c r="CV14" s="566"/>
      <c r="CW14" s="566"/>
      <c r="CX14" s="566"/>
      <c r="CY14" s="566"/>
      <c r="CZ14" s="566"/>
      <c r="DA14" s="567"/>
      <c r="DB14" s="565">
        <v>86.6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221573</v>
      </c>
      <c r="S15" s="552"/>
      <c r="T15" s="552"/>
      <c r="U15" s="552"/>
      <c r="V15" s="553"/>
      <c r="W15" s="483" t="s">
        <v>148</v>
      </c>
      <c r="X15" s="484"/>
      <c r="Y15" s="484"/>
      <c r="Z15" s="484"/>
      <c r="AA15" s="484"/>
      <c r="AB15" s="474"/>
      <c r="AC15" s="518">
        <v>29443</v>
      </c>
      <c r="AD15" s="519"/>
      <c r="AE15" s="519"/>
      <c r="AF15" s="519"/>
      <c r="AG15" s="561"/>
      <c r="AH15" s="518">
        <v>30590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26620157</v>
      </c>
      <c r="BO15" s="431"/>
      <c r="BP15" s="431"/>
      <c r="BQ15" s="431"/>
      <c r="BR15" s="431"/>
      <c r="BS15" s="431"/>
      <c r="BT15" s="431"/>
      <c r="BU15" s="432"/>
      <c r="BV15" s="430">
        <v>26244696</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28.9</v>
      </c>
      <c r="AD16" s="555"/>
      <c r="AE16" s="555"/>
      <c r="AF16" s="555"/>
      <c r="AG16" s="556"/>
      <c r="AH16" s="554">
        <v>29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44193130</v>
      </c>
      <c r="BO16" s="468"/>
      <c r="BP16" s="468"/>
      <c r="BQ16" s="468"/>
      <c r="BR16" s="468"/>
      <c r="BS16" s="468"/>
      <c r="BT16" s="468"/>
      <c r="BU16" s="469"/>
      <c r="BV16" s="467">
        <v>43284458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69401</v>
      </c>
      <c r="AD17" s="519"/>
      <c r="AE17" s="519"/>
      <c r="AF17" s="519"/>
      <c r="AG17" s="561"/>
      <c r="AH17" s="518">
        <v>71953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33991770</v>
      </c>
      <c r="BO17" s="468"/>
      <c r="BP17" s="468"/>
      <c r="BQ17" s="468"/>
      <c r="BR17" s="468"/>
      <c r="BS17" s="468"/>
      <c r="BT17" s="468"/>
      <c r="BU17" s="469"/>
      <c r="BV17" s="467">
        <v>33486849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352.83</v>
      </c>
      <c r="M18" s="583"/>
      <c r="N18" s="583"/>
      <c r="O18" s="583"/>
      <c r="P18" s="583"/>
      <c r="Q18" s="583"/>
      <c r="R18" s="584"/>
      <c r="S18" s="584"/>
      <c r="T18" s="584"/>
      <c r="U18" s="584"/>
      <c r="V18" s="585"/>
      <c r="W18" s="485"/>
      <c r="X18" s="486"/>
      <c r="Y18" s="486"/>
      <c r="Z18" s="486"/>
      <c r="AA18" s="486"/>
      <c r="AB18" s="477"/>
      <c r="AC18" s="586">
        <v>68.2</v>
      </c>
      <c r="AD18" s="587"/>
      <c r="AE18" s="587"/>
      <c r="AF18" s="587"/>
      <c r="AG18" s="588"/>
      <c r="AH18" s="586">
        <v>68.2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55260257</v>
      </c>
      <c r="BO18" s="468"/>
      <c r="BP18" s="468"/>
      <c r="BQ18" s="468"/>
      <c r="BR18" s="468"/>
      <c r="BS18" s="468"/>
      <c r="BT18" s="468"/>
      <c r="BU18" s="469"/>
      <c r="BV18" s="467">
        <v>55091625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648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66559116</v>
      </c>
      <c r="BO19" s="468"/>
      <c r="BP19" s="468"/>
      <c r="BQ19" s="468"/>
      <c r="BR19" s="468"/>
      <c r="BS19" s="468"/>
      <c r="BT19" s="468"/>
      <c r="BU19" s="469"/>
      <c r="BV19" s="467">
        <v>69017036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97412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123214673</v>
      </c>
      <c r="BO23" s="468"/>
      <c r="BP23" s="468"/>
      <c r="BQ23" s="468"/>
      <c r="BR23" s="468"/>
      <c r="BS23" s="468"/>
      <c r="BT23" s="468"/>
      <c r="BU23" s="469"/>
      <c r="BV23" s="467">
        <v>124714167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10340</v>
      </c>
      <c r="R24" s="519"/>
      <c r="S24" s="519"/>
      <c r="T24" s="519"/>
      <c r="U24" s="519"/>
      <c r="V24" s="561"/>
      <c r="W24" s="620"/>
      <c r="X24" s="608"/>
      <c r="Y24" s="609"/>
      <c r="Z24" s="517" t="s">
        <v>172</v>
      </c>
      <c r="AA24" s="497"/>
      <c r="AB24" s="497"/>
      <c r="AC24" s="497"/>
      <c r="AD24" s="497"/>
      <c r="AE24" s="497"/>
      <c r="AF24" s="497"/>
      <c r="AG24" s="498"/>
      <c r="AH24" s="518">
        <v>1509</v>
      </c>
      <c r="AI24" s="519"/>
      <c r="AJ24" s="519"/>
      <c r="AK24" s="519"/>
      <c r="AL24" s="561"/>
      <c r="AM24" s="518">
        <v>5160780</v>
      </c>
      <c r="AN24" s="519"/>
      <c r="AO24" s="519"/>
      <c r="AP24" s="519"/>
      <c r="AQ24" s="519"/>
      <c r="AR24" s="561"/>
      <c r="AS24" s="518">
        <v>3420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88357211</v>
      </c>
      <c r="BO24" s="468"/>
      <c r="BP24" s="468"/>
      <c r="BQ24" s="468"/>
      <c r="BR24" s="468"/>
      <c r="BS24" s="468"/>
      <c r="BT24" s="468"/>
      <c r="BU24" s="469"/>
      <c r="BV24" s="467">
        <v>86136217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8600</v>
      </c>
      <c r="R25" s="519"/>
      <c r="S25" s="519"/>
      <c r="T25" s="519"/>
      <c r="U25" s="519"/>
      <c r="V25" s="561"/>
      <c r="W25" s="620"/>
      <c r="X25" s="608"/>
      <c r="Y25" s="609"/>
      <c r="Z25" s="517" t="s">
        <v>175</v>
      </c>
      <c r="AA25" s="497"/>
      <c r="AB25" s="497"/>
      <c r="AC25" s="497"/>
      <c r="AD25" s="497"/>
      <c r="AE25" s="497"/>
      <c r="AF25" s="497"/>
      <c r="AG25" s="498"/>
      <c r="AH25" s="518">
        <v>351</v>
      </c>
      <c r="AI25" s="519"/>
      <c r="AJ25" s="519"/>
      <c r="AK25" s="519"/>
      <c r="AL25" s="561"/>
      <c r="AM25" s="518">
        <v>1098279</v>
      </c>
      <c r="AN25" s="519"/>
      <c r="AO25" s="519"/>
      <c r="AP25" s="519"/>
      <c r="AQ25" s="519"/>
      <c r="AR25" s="561"/>
      <c r="AS25" s="518">
        <v>3129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15487743</v>
      </c>
      <c r="BO25" s="431"/>
      <c r="BP25" s="431"/>
      <c r="BQ25" s="431"/>
      <c r="BR25" s="431"/>
      <c r="BS25" s="431"/>
      <c r="BT25" s="431"/>
      <c r="BU25" s="432"/>
      <c r="BV25" s="430">
        <v>17115401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7400</v>
      </c>
      <c r="R26" s="519"/>
      <c r="S26" s="519"/>
      <c r="T26" s="519"/>
      <c r="U26" s="519"/>
      <c r="V26" s="561"/>
      <c r="W26" s="620"/>
      <c r="X26" s="608"/>
      <c r="Y26" s="609"/>
      <c r="Z26" s="517" t="s">
        <v>178</v>
      </c>
      <c r="AA26" s="630"/>
      <c r="AB26" s="630"/>
      <c r="AC26" s="630"/>
      <c r="AD26" s="630"/>
      <c r="AE26" s="630"/>
      <c r="AF26" s="630"/>
      <c r="AG26" s="631"/>
      <c r="AH26" s="518">
        <v>74</v>
      </c>
      <c r="AI26" s="519"/>
      <c r="AJ26" s="519"/>
      <c r="AK26" s="519"/>
      <c r="AL26" s="561"/>
      <c r="AM26" s="518">
        <v>276020</v>
      </c>
      <c r="AN26" s="519"/>
      <c r="AO26" s="519"/>
      <c r="AP26" s="519"/>
      <c r="AQ26" s="519"/>
      <c r="AR26" s="561"/>
      <c r="AS26" s="518">
        <v>3730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6600</v>
      </c>
      <c r="R27" s="519"/>
      <c r="S27" s="519"/>
      <c r="T27" s="519"/>
      <c r="U27" s="519"/>
      <c r="V27" s="561"/>
      <c r="W27" s="620"/>
      <c r="X27" s="608"/>
      <c r="Y27" s="609"/>
      <c r="Z27" s="517" t="s">
        <v>181</v>
      </c>
      <c r="AA27" s="497"/>
      <c r="AB27" s="497"/>
      <c r="AC27" s="497"/>
      <c r="AD27" s="497"/>
      <c r="AE27" s="497"/>
      <c r="AF27" s="497"/>
      <c r="AG27" s="498"/>
      <c r="AH27" s="518">
        <v>55</v>
      </c>
      <c r="AI27" s="519"/>
      <c r="AJ27" s="519"/>
      <c r="AK27" s="519"/>
      <c r="AL27" s="561"/>
      <c r="AM27" s="518">
        <v>216706</v>
      </c>
      <c r="AN27" s="519"/>
      <c r="AO27" s="519"/>
      <c r="AP27" s="519"/>
      <c r="AQ27" s="519"/>
      <c r="AR27" s="561"/>
      <c r="AS27" s="518">
        <v>3940</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1008913</v>
      </c>
      <c r="BO27" s="644"/>
      <c r="BP27" s="644"/>
      <c r="BQ27" s="644"/>
      <c r="BR27" s="644"/>
      <c r="BS27" s="644"/>
      <c r="BT27" s="644"/>
      <c r="BU27" s="645"/>
      <c r="BV27" s="643">
        <v>1008092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6000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5937414</v>
      </c>
      <c r="BO28" s="431"/>
      <c r="BP28" s="431"/>
      <c r="BQ28" s="431"/>
      <c r="BR28" s="431"/>
      <c r="BS28" s="431"/>
      <c r="BT28" s="431"/>
      <c r="BU28" s="432"/>
      <c r="BV28" s="430">
        <v>5371499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30</v>
      </c>
      <c r="M29" s="519"/>
      <c r="N29" s="519"/>
      <c r="O29" s="519"/>
      <c r="P29" s="561"/>
      <c r="Q29" s="518">
        <v>5500</v>
      </c>
      <c r="R29" s="519"/>
      <c r="S29" s="519"/>
      <c r="T29" s="519"/>
      <c r="U29" s="519"/>
      <c r="V29" s="561"/>
      <c r="W29" s="621"/>
      <c r="X29" s="622"/>
      <c r="Y29" s="623"/>
      <c r="Z29" s="517" t="s">
        <v>187</v>
      </c>
      <c r="AA29" s="497"/>
      <c r="AB29" s="497"/>
      <c r="AC29" s="497"/>
      <c r="AD29" s="497"/>
      <c r="AE29" s="497"/>
      <c r="AF29" s="497"/>
      <c r="AG29" s="498"/>
      <c r="AH29" s="518">
        <v>1564</v>
      </c>
      <c r="AI29" s="519"/>
      <c r="AJ29" s="519"/>
      <c r="AK29" s="519"/>
      <c r="AL29" s="561"/>
      <c r="AM29" s="518">
        <v>5377486</v>
      </c>
      <c r="AN29" s="519"/>
      <c r="AO29" s="519"/>
      <c r="AP29" s="519"/>
      <c r="AQ29" s="519"/>
      <c r="AR29" s="561"/>
      <c r="AS29" s="518">
        <v>3438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526472</v>
      </c>
      <c r="BO29" s="468"/>
      <c r="BP29" s="468"/>
      <c r="BQ29" s="468"/>
      <c r="BR29" s="468"/>
      <c r="BS29" s="468"/>
      <c r="BT29" s="468"/>
      <c r="BU29" s="469"/>
      <c r="BV29" s="467">
        <v>676383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4724386</v>
      </c>
      <c r="BO30" s="644"/>
      <c r="BP30" s="644"/>
      <c r="BQ30" s="644"/>
      <c r="BR30" s="644"/>
      <c r="BS30" s="644"/>
      <c r="BT30" s="644"/>
      <c r="BU30" s="645"/>
      <c r="BV30" s="643">
        <v>4734279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国民健康保険事業（事業勘定）特別会計</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IF('各会計、関係団体の財政状況及び健全化判断比率'!B34="","",'各会計、関係団体の財政状況及び健全化判断比率'!B34)</f>
        <v>水道事業会計</v>
      </c>
      <c r="AP34" s="657"/>
      <c r="AQ34" s="657"/>
      <c r="AR34" s="657"/>
      <c r="AS34" s="657"/>
      <c r="AT34" s="657"/>
      <c r="AU34" s="657"/>
      <c r="AV34" s="657"/>
      <c r="AW34" s="657"/>
      <c r="AX34" s="657"/>
      <c r="AY34" s="657"/>
      <c r="AZ34" s="657"/>
      <c r="BA34" s="657"/>
      <c r="BB34" s="657"/>
      <c r="BC34" s="657"/>
      <c r="BD34" s="214"/>
      <c r="BE34" s="656">
        <f>IF(BG34="","",MAX(C34:D43,U34:V43,AM34:AN43)+1)</f>
        <v>15</v>
      </c>
      <c r="BF34" s="656"/>
      <c r="BG34" s="657" t="str">
        <f>IF('各会計、関係団体の財政状況及び健全化判断比率'!B38="","",'各会計、関係団体の財政状況及び健全化判断比率'!B38)</f>
        <v>野呂高原ロッジ事業特別会計</v>
      </c>
      <c r="BH34" s="657"/>
      <c r="BI34" s="657"/>
      <c r="BJ34" s="657"/>
      <c r="BK34" s="657"/>
      <c r="BL34" s="657"/>
      <c r="BM34" s="657"/>
      <c r="BN34" s="657"/>
      <c r="BO34" s="657"/>
      <c r="BP34" s="657"/>
      <c r="BQ34" s="657"/>
      <c r="BR34" s="657"/>
      <c r="BS34" s="657"/>
      <c r="BT34" s="657"/>
      <c r="BU34" s="657"/>
      <c r="BV34" s="214"/>
      <c r="BW34" s="656">
        <f>IF(BY34="","",MAX(C34:D43,U34:V43,AM34:AN43,BE34:BF43)+1)</f>
        <v>21</v>
      </c>
      <c r="BX34" s="656"/>
      <c r="BY34" s="657" t="str">
        <f>IF('各会計、関係団体の財政状況及び健全化判断比率'!B68="","",'各会計、関係団体の財政状況及び健全化判断比率'!B68)</f>
        <v>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呉市体育振興財団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公園墓地事業特別会計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国民健康保険事業（直診勘定）特別会計</v>
      </c>
      <c r="X35" s="657"/>
      <c r="Y35" s="657"/>
      <c r="Z35" s="657"/>
      <c r="AA35" s="657"/>
      <c r="AB35" s="657"/>
      <c r="AC35" s="657"/>
      <c r="AD35" s="657"/>
      <c r="AE35" s="657"/>
      <c r="AF35" s="657"/>
      <c r="AG35" s="657"/>
      <c r="AH35" s="657"/>
      <c r="AI35" s="657"/>
      <c r="AJ35" s="657"/>
      <c r="AK35" s="657"/>
      <c r="AL35" s="214"/>
      <c r="AM35" s="656">
        <f t="shared" ref="AM35:AM43" si="0">IF(AO35="","",AM34+1)</f>
        <v>12</v>
      </c>
      <c r="AN35" s="656"/>
      <c r="AO35" s="657" t="str">
        <f>IF('各会計、関係団体の財政状況及び健全化判断比率'!B35="","",'各会計、関係団体の財政状況及び健全化判断比率'!B35)</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16</v>
      </c>
      <c r="BF35" s="656"/>
      <c r="BG35" s="657" t="str">
        <f>IF('各会計、関係団体の財政状況及び健全化判断比率'!B39="","",'各会計、関係団体の財政状況及び健全化判断比率'!B39)</f>
        <v>港湾整備事業特別会計</v>
      </c>
      <c r="BH35" s="657"/>
      <c r="BI35" s="657"/>
      <c r="BJ35" s="657"/>
      <c r="BK35" s="657"/>
      <c r="BL35" s="657"/>
      <c r="BM35" s="657"/>
      <c r="BN35" s="657"/>
      <c r="BO35" s="657"/>
      <c r="BP35" s="657"/>
      <c r="BQ35" s="657"/>
      <c r="BR35" s="657"/>
      <c r="BS35" s="657"/>
      <c r="BT35" s="657"/>
      <c r="BU35" s="657"/>
      <c r="BV35" s="214"/>
      <c r="BW35" s="656">
        <f t="shared" ref="BW35:BW43" si="2">IF(BY35="","",BW34+1)</f>
        <v>22</v>
      </c>
      <c r="BX35" s="656"/>
      <c r="BY35" s="657" t="str">
        <f>IF('各会計、関係団体の財政状況及び健全化判断比率'!B69="","",'各会計、関係団体の財政状況及び健全化判断比率'!B69)</f>
        <v>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くれ産業振興センター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地域下水道事業特別会計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13</v>
      </c>
      <c r="AN36" s="656"/>
      <c r="AO36" s="657" t="str">
        <f>IF('各会計、関係団体の財政状況及び健全化判断比率'!B36="","",'各会計、関係団体の財政状況及び健全化判断比率'!B36)</f>
        <v>下水道事業会計</v>
      </c>
      <c r="AP36" s="657"/>
      <c r="AQ36" s="657"/>
      <c r="AR36" s="657"/>
      <c r="AS36" s="657"/>
      <c r="AT36" s="657"/>
      <c r="AU36" s="657"/>
      <c r="AV36" s="657"/>
      <c r="AW36" s="657"/>
      <c r="AX36" s="657"/>
      <c r="AY36" s="657"/>
      <c r="AZ36" s="657"/>
      <c r="BA36" s="657"/>
      <c r="BB36" s="657"/>
      <c r="BC36" s="657"/>
      <c r="BD36" s="214"/>
      <c r="BE36" s="656">
        <f t="shared" si="1"/>
        <v>17</v>
      </c>
      <c r="BF36" s="656"/>
      <c r="BG36" s="657" t="str">
        <f>IF('各会計、関係団体の財政状況及び健全化判断比率'!B40="","",'各会計、関係団体の財政状況及び健全化判断比率'!B40)</f>
        <v>地方卸売市場事業特別会計</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呉市土地開発公社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母子父子寡婦福祉資金貸付事業特別会計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介護保険事業（保険勘定）特別会計</v>
      </c>
      <c r="X37" s="657"/>
      <c r="Y37" s="657"/>
      <c r="Z37" s="657"/>
      <c r="AA37" s="657"/>
      <c r="AB37" s="657"/>
      <c r="AC37" s="657"/>
      <c r="AD37" s="657"/>
      <c r="AE37" s="657"/>
      <c r="AF37" s="657"/>
      <c r="AG37" s="657"/>
      <c r="AH37" s="657"/>
      <c r="AI37" s="657"/>
      <c r="AJ37" s="657"/>
      <c r="AK37" s="657"/>
      <c r="AL37" s="214"/>
      <c r="AM37" s="656">
        <f t="shared" si="0"/>
        <v>14</v>
      </c>
      <c r="AN37" s="656"/>
      <c r="AO37" s="657" t="str">
        <f>IF('各会計、関係団体の財政状況及び健全化判断比率'!B37="","",'各会計、関係団体の財政状況及び健全化判断比率'!B37)</f>
        <v>病院事業会計</v>
      </c>
      <c r="AP37" s="657"/>
      <c r="AQ37" s="657"/>
      <c r="AR37" s="657"/>
      <c r="AS37" s="657"/>
      <c r="AT37" s="657"/>
      <c r="AU37" s="657"/>
      <c r="AV37" s="657"/>
      <c r="AW37" s="657"/>
      <c r="AX37" s="657"/>
      <c r="AY37" s="657"/>
      <c r="AZ37" s="657"/>
      <c r="BA37" s="657"/>
      <c r="BB37" s="657"/>
      <c r="BC37" s="657"/>
      <c r="BD37" s="214"/>
      <c r="BE37" s="656">
        <f t="shared" si="1"/>
        <v>18</v>
      </c>
      <c r="BF37" s="656"/>
      <c r="BG37" s="657" t="str">
        <f>IF('各会計、関係団体の財政状況及び健全化判断比率'!B41="","",'各会計、関係団体の財政状況及び健全化判断比率'!B41)</f>
        <v>集落排水事業特別会計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26</v>
      </c>
      <c r="CP37" s="656"/>
      <c r="CQ37" s="657" t="str">
        <f>IF('各会計、関係団体の財政状況及び健全化判断比率'!BS10="","",'各会計、関係団体の財政状況及び健全化判断比率'!BS10)</f>
        <v>呉市文化振興財団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9</v>
      </c>
      <c r="V38" s="656"/>
      <c r="W38" s="657" t="str">
        <f>IF('各会計、関係団体の財政状況及び健全化判断比率'!B32="","",'各会計、関係団体の財政状況及び健全化判断比率'!B32)</f>
        <v>介護保険事業（サービス勘定）特別会計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19</v>
      </c>
      <c r="BF38" s="656"/>
      <c r="BG38" s="657" t="str">
        <f>IF('各会計、関係団体の財政状況及び健全化判断比率'!B42="","",'各会計、関係団体の財政状況及び健全化判断比率'!B42)</f>
        <v>臨海土地造成事業特別会計</v>
      </c>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27</v>
      </c>
      <c r="CP38" s="656"/>
      <c r="CQ38" s="657" t="str">
        <f>IF('各会計、関係団体の財政状況及び健全化判断比率'!BS11="","",'各会計、関係団体の財政状況及び健全化判断比率'!BS11)</f>
        <v>蘭島文化振興財団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10</v>
      </c>
      <c r="V39" s="656"/>
      <c r="W39" s="657" t="str">
        <f>IF('各会計、関係団体の財政状況及び健全化判断比率'!B33="","",'各会計、関係団体の財政状況及び健全化判断比率'!B33)</f>
        <v>駐車場事業特別会計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20</v>
      </c>
      <c r="BF39" s="656"/>
      <c r="BG39" s="657" t="str">
        <f>IF('各会計、関係団体の財政状況及び健全化判断比率'!B43="","",'各会計、関係団体の財政状況及び健全化判断比率'!B43)</f>
        <v>内陸土地造成事業特別会計</v>
      </c>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28</v>
      </c>
      <c r="CP39" s="656"/>
      <c r="CQ39" s="657" t="str">
        <f>IF('各会計、関係団体の財政状況及び健全化判断比率'!BS12="","",'各会計、関係団体の財政状況及び健全化判断比率'!BS12)</f>
        <v>野呂山観光開発公社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29</v>
      </c>
      <c r="CP40" s="656"/>
      <c r="CQ40" s="657" t="str">
        <f>IF('各会計、関係団体の財政状況及び健全化判断比率'!BS13="","",'各会計、関係団体の財政状況及び健全化判断比率'!BS13)</f>
        <v>安浦町生涯学習振興財団</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30</v>
      </c>
      <c r="CP41" s="656"/>
      <c r="CQ41" s="657" t="str">
        <f>IF('各会計、関係団体の財政状況及び健全化判断比率'!BS14="","",'各会計、関係団体の財政状況及び健全化判断比率'!BS14)</f>
        <v>倉橋まちづくり公社</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31</v>
      </c>
      <c r="CP42" s="656"/>
      <c r="CQ42" s="657" t="str">
        <f>IF('各会計、関係団体の財政状況及び健全化判断比率'!BS15="","",'各会計、関係団体の財政状況及び健全化判断比率'!BS15)</f>
        <v>県民の浜蒲刈</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32</v>
      </c>
      <c r="CP43" s="656"/>
      <c r="CQ43" s="657" t="str">
        <f>IF('各会計、関係団体の財政状況及び健全化判断比率'!BS16="","",'各会計、関係団体の財政状況及び健全化判断比率'!BS16)</f>
        <v>斎島汽船</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moGFtLVhKmgCU9wqAA+CIAouOfDQLr5QjC0/obZOEyI4lzIyDOtCPKECX7wkviFkz8aQlPmue7BES6/puY+UA==" saltValue="yXa2+NLU+H4a7drmAG0t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31145557</v>
      </c>
      <c r="S5" s="673"/>
      <c r="T5" s="673"/>
      <c r="U5" s="673"/>
      <c r="V5" s="673"/>
      <c r="W5" s="673"/>
      <c r="X5" s="673"/>
      <c r="Y5" s="674"/>
      <c r="Z5" s="675">
        <v>28.5</v>
      </c>
      <c r="AA5" s="675"/>
      <c r="AB5" s="675"/>
      <c r="AC5" s="675"/>
      <c r="AD5" s="676">
        <v>29024934</v>
      </c>
      <c r="AE5" s="676"/>
      <c r="AF5" s="676"/>
      <c r="AG5" s="676"/>
      <c r="AH5" s="676"/>
      <c r="AI5" s="676"/>
      <c r="AJ5" s="676"/>
      <c r="AK5" s="676"/>
      <c r="AL5" s="677">
        <v>54.5</v>
      </c>
      <c r="AM5" s="678"/>
      <c r="AN5" s="678"/>
      <c r="AO5" s="679"/>
      <c r="AP5" s="669" t="s">
        <v>226</v>
      </c>
      <c r="AQ5" s="670"/>
      <c r="AR5" s="670"/>
      <c r="AS5" s="670"/>
      <c r="AT5" s="670"/>
      <c r="AU5" s="670"/>
      <c r="AV5" s="670"/>
      <c r="AW5" s="670"/>
      <c r="AX5" s="670"/>
      <c r="AY5" s="670"/>
      <c r="AZ5" s="670"/>
      <c r="BA5" s="670"/>
      <c r="BB5" s="670"/>
      <c r="BC5" s="670"/>
      <c r="BD5" s="670"/>
      <c r="BE5" s="670"/>
      <c r="BF5" s="671"/>
      <c r="BG5" s="683">
        <v>29012187</v>
      </c>
      <c r="BH5" s="684"/>
      <c r="BI5" s="684"/>
      <c r="BJ5" s="684"/>
      <c r="BK5" s="684"/>
      <c r="BL5" s="684"/>
      <c r="BM5" s="684"/>
      <c r="BN5" s="685"/>
      <c r="BO5" s="686">
        <v>93.2</v>
      </c>
      <c r="BP5" s="686"/>
      <c r="BQ5" s="686"/>
      <c r="BR5" s="686"/>
      <c r="BS5" s="687">
        <v>411544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641199</v>
      </c>
      <c r="S6" s="684"/>
      <c r="T6" s="684"/>
      <c r="U6" s="684"/>
      <c r="V6" s="684"/>
      <c r="W6" s="684"/>
      <c r="X6" s="684"/>
      <c r="Y6" s="685"/>
      <c r="Z6" s="686">
        <v>0.6</v>
      </c>
      <c r="AA6" s="686"/>
      <c r="AB6" s="686"/>
      <c r="AC6" s="686"/>
      <c r="AD6" s="687">
        <v>641199</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29012187</v>
      </c>
      <c r="BH6" s="684"/>
      <c r="BI6" s="684"/>
      <c r="BJ6" s="684"/>
      <c r="BK6" s="684"/>
      <c r="BL6" s="684"/>
      <c r="BM6" s="684"/>
      <c r="BN6" s="685"/>
      <c r="BO6" s="686">
        <v>93.2</v>
      </c>
      <c r="BP6" s="686"/>
      <c r="BQ6" s="686"/>
      <c r="BR6" s="686"/>
      <c r="BS6" s="687">
        <v>411544</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564171</v>
      </c>
      <c r="CS6" s="684"/>
      <c r="CT6" s="684"/>
      <c r="CU6" s="684"/>
      <c r="CV6" s="684"/>
      <c r="CW6" s="684"/>
      <c r="CX6" s="684"/>
      <c r="CY6" s="685"/>
      <c r="CZ6" s="677">
        <v>0.5</v>
      </c>
      <c r="DA6" s="678"/>
      <c r="DB6" s="678"/>
      <c r="DC6" s="697"/>
      <c r="DD6" s="692" t="s">
        <v>233</v>
      </c>
      <c r="DE6" s="684"/>
      <c r="DF6" s="684"/>
      <c r="DG6" s="684"/>
      <c r="DH6" s="684"/>
      <c r="DI6" s="684"/>
      <c r="DJ6" s="684"/>
      <c r="DK6" s="684"/>
      <c r="DL6" s="684"/>
      <c r="DM6" s="684"/>
      <c r="DN6" s="684"/>
      <c r="DO6" s="684"/>
      <c r="DP6" s="685"/>
      <c r="DQ6" s="692">
        <v>563799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32333</v>
      </c>
      <c r="S7" s="684"/>
      <c r="T7" s="684"/>
      <c r="U7" s="684"/>
      <c r="V7" s="684"/>
      <c r="W7" s="684"/>
      <c r="X7" s="684"/>
      <c r="Y7" s="685"/>
      <c r="Z7" s="686">
        <v>0</v>
      </c>
      <c r="AA7" s="686"/>
      <c r="AB7" s="686"/>
      <c r="AC7" s="686"/>
      <c r="AD7" s="687">
        <v>32333</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14205022</v>
      </c>
      <c r="BH7" s="684"/>
      <c r="BI7" s="684"/>
      <c r="BJ7" s="684"/>
      <c r="BK7" s="684"/>
      <c r="BL7" s="684"/>
      <c r="BM7" s="684"/>
      <c r="BN7" s="685"/>
      <c r="BO7" s="686">
        <v>45.6</v>
      </c>
      <c r="BP7" s="686"/>
      <c r="BQ7" s="686"/>
      <c r="BR7" s="686"/>
      <c r="BS7" s="687">
        <v>411544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10457032</v>
      </c>
      <c r="CS7" s="684"/>
      <c r="CT7" s="684"/>
      <c r="CU7" s="684"/>
      <c r="CV7" s="684"/>
      <c r="CW7" s="684"/>
      <c r="CX7" s="684"/>
      <c r="CY7" s="685"/>
      <c r="CZ7" s="686">
        <v>9.6999999999999993</v>
      </c>
      <c r="DA7" s="686"/>
      <c r="DB7" s="686"/>
      <c r="DC7" s="686"/>
      <c r="DD7" s="692">
        <v>282164</v>
      </c>
      <c r="DE7" s="684"/>
      <c r="DF7" s="684"/>
      <c r="DG7" s="684"/>
      <c r="DH7" s="684"/>
      <c r="DI7" s="684"/>
      <c r="DJ7" s="684"/>
      <c r="DK7" s="684"/>
      <c r="DL7" s="684"/>
      <c r="DM7" s="684"/>
      <c r="DN7" s="684"/>
      <c r="DO7" s="684"/>
      <c r="DP7" s="685"/>
      <c r="DQ7" s="692">
        <v>9464547</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140169</v>
      </c>
      <c r="S8" s="684"/>
      <c r="T8" s="684"/>
      <c r="U8" s="684"/>
      <c r="V8" s="684"/>
      <c r="W8" s="684"/>
      <c r="X8" s="684"/>
      <c r="Y8" s="685"/>
      <c r="Z8" s="686">
        <v>0.1</v>
      </c>
      <c r="AA8" s="686"/>
      <c r="AB8" s="686"/>
      <c r="AC8" s="686"/>
      <c r="AD8" s="687">
        <v>140169</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376134</v>
      </c>
      <c r="BH8" s="684"/>
      <c r="BI8" s="684"/>
      <c r="BJ8" s="684"/>
      <c r="BK8" s="684"/>
      <c r="BL8" s="684"/>
      <c r="BM8" s="684"/>
      <c r="BN8" s="685"/>
      <c r="BO8" s="686">
        <v>1.2</v>
      </c>
      <c r="BP8" s="686"/>
      <c r="BQ8" s="686"/>
      <c r="BR8" s="686"/>
      <c r="BS8" s="692" t="s">
        <v>129</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36050347</v>
      </c>
      <c r="CS8" s="684"/>
      <c r="CT8" s="684"/>
      <c r="CU8" s="684"/>
      <c r="CV8" s="684"/>
      <c r="CW8" s="684"/>
      <c r="CX8" s="684"/>
      <c r="CY8" s="685"/>
      <c r="CZ8" s="686">
        <v>33.6</v>
      </c>
      <c r="DA8" s="686"/>
      <c r="DB8" s="686"/>
      <c r="DC8" s="686"/>
      <c r="DD8" s="692">
        <v>388882</v>
      </c>
      <c r="DE8" s="684"/>
      <c r="DF8" s="684"/>
      <c r="DG8" s="684"/>
      <c r="DH8" s="684"/>
      <c r="DI8" s="684"/>
      <c r="DJ8" s="684"/>
      <c r="DK8" s="684"/>
      <c r="DL8" s="684"/>
      <c r="DM8" s="684"/>
      <c r="DN8" s="684"/>
      <c r="DO8" s="684"/>
      <c r="DP8" s="685"/>
      <c r="DQ8" s="692">
        <v>17821730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73180</v>
      </c>
      <c r="S9" s="684"/>
      <c r="T9" s="684"/>
      <c r="U9" s="684"/>
      <c r="V9" s="684"/>
      <c r="W9" s="684"/>
      <c r="X9" s="684"/>
      <c r="Y9" s="685"/>
      <c r="Z9" s="686">
        <v>0.1</v>
      </c>
      <c r="AA9" s="686"/>
      <c r="AB9" s="686"/>
      <c r="AC9" s="686"/>
      <c r="AD9" s="687">
        <v>73180</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11254829</v>
      </c>
      <c r="BH9" s="684"/>
      <c r="BI9" s="684"/>
      <c r="BJ9" s="684"/>
      <c r="BK9" s="684"/>
      <c r="BL9" s="684"/>
      <c r="BM9" s="684"/>
      <c r="BN9" s="685"/>
      <c r="BO9" s="686">
        <v>36.1</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12560604</v>
      </c>
      <c r="CS9" s="684"/>
      <c r="CT9" s="684"/>
      <c r="CU9" s="684"/>
      <c r="CV9" s="684"/>
      <c r="CW9" s="684"/>
      <c r="CX9" s="684"/>
      <c r="CY9" s="685"/>
      <c r="CZ9" s="686">
        <v>11.7</v>
      </c>
      <c r="DA9" s="686"/>
      <c r="DB9" s="686"/>
      <c r="DC9" s="686"/>
      <c r="DD9" s="692">
        <v>6993904</v>
      </c>
      <c r="DE9" s="684"/>
      <c r="DF9" s="684"/>
      <c r="DG9" s="684"/>
      <c r="DH9" s="684"/>
      <c r="DI9" s="684"/>
      <c r="DJ9" s="684"/>
      <c r="DK9" s="684"/>
      <c r="DL9" s="684"/>
      <c r="DM9" s="684"/>
      <c r="DN9" s="684"/>
      <c r="DO9" s="684"/>
      <c r="DP9" s="685"/>
      <c r="DQ9" s="692">
        <v>4739896</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129</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492468</v>
      </c>
      <c r="BH10" s="684"/>
      <c r="BI10" s="684"/>
      <c r="BJ10" s="684"/>
      <c r="BK10" s="684"/>
      <c r="BL10" s="684"/>
      <c r="BM10" s="684"/>
      <c r="BN10" s="685"/>
      <c r="BO10" s="686">
        <v>1.6</v>
      </c>
      <c r="BP10" s="686"/>
      <c r="BQ10" s="686"/>
      <c r="BR10" s="686"/>
      <c r="BS10" s="692" t="s">
        <v>233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572921</v>
      </c>
      <c r="CS10" s="684"/>
      <c r="CT10" s="684"/>
      <c r="CU10" s="684"/>
      <c r="CV10" s="684"/>
      <c r="CW10" s="684"/>
      <c r="CX10" s="684"/>
      <c r="CY10" s="685"/>
      <c r="CZ10" s="686">
        <v>0.5</v>
      </c>
      <c r="DA10" s="686"/>
      <c r="DB10" s="686"/>
      <c r="DC10" s="686"/>
      <c r="DD10" s="692">
        <v>2009</v>
      </c>
      <c r="DE10" s="684"/>
      <c r="DF10" s="684"/>
      <c r="DG10" s="684"/>
      <c r="DH10" s="684"/>
      <c r="DI10" s="684"/>
      <c r="DJ10" s="684"/>
      <c r="DK10" s="684"/>
      <c r="DL10" s="684"/>
      <c r="DM10" s="684"/>
      <c r="DN10" s="684"/>
      <c r="DO10" s="684"/>
      <c r="DP10" s="685"/>
      <c r="DQ10" s="692">
        <v>96179</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4049286</v>
      </c>
      <c r="S11" s="684"/>
      <c r="T11" s="684"/>
      <c r="U11" s="684"/>
      <c r="V11" s="684"/>
      <c r="W11" s="684"/>
      <c r="X11" s="684"/>
      <c r="Y11" s="685"/>
      <c r="Z11" s="688">
        <v>3.7</v>
      </c>
      <c r="AA11" s="689"/>
      <c r="AB11" s="689"/>
      <c r="AC11" s="701"/>
      <c r="AD11" s="692">
        <v>4049286</v>
      </c>
      <c r="AE11" s="684"/>
      <c r="AF11" s="684"/>
      <c r="AG11" s="684"/>
      <c r="AH11" s="684"/>
      <c r="AI11" s="684"/>
      <c r="AJ11" s="684"/>
      <c r="AK11" s="685"/>
      <c r="AL11" s="688">
        <v>7.6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2081591</v>
      </c>
      <c r="BH11" s="684"/>
      <c r="BI11" s="684"/>
      <c r="BJ11" s="684"/>
      <c r="BK11" s="684"/>
      <c r="BL11" s="684"/>
      <c r="BM11" s="684"/>
      <c r="BN11" s="685"/>
      <c r="BO11" s="686">
        <v>6.7</v>
      </c>
      <c r="BP11" s="686"/>
      <c r="BQ11" s="686"/>
      <c r="BR11" s="686"/>
      <c r="BS11" s="692">
        <v>411544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1476275</v>
      </c>
      <c r="CS11" s="684"/>
      <c r="CT11" s="684"/>
      <c r="CU11" s="684"/>
      <c r="CV11" s="684"/>
      <c r="CW11" s="684"/>
      <c r="CX11" s="684"/>
      <c r="CY11" s="685"/>
      <c r="CZ11" s="686">
        <v>1.4</v>
      </c>
      <c r="DA11" s="686"/>
      <c r="DB11" s="686"/>
      <c r="DC11" s="686"/>
      <c r="DD11" s="692">
        <v>396939</v>
      </c>
      <c r="DE11" s="684"/>
      <c r="DF11" s="684"/>
      <c r="DG11" s="684"/>
      <c r="DH11" s="684"/>
      <c r="DI11" s="684"/>
      <c r="DJ11" s="684"/>
      <c r="DK11" s="684"/>
      <c r="DL11" s="684"/>
      <c r="DM11" s="684"/>
      <c r="DN11" s="684"/>
      <c r="DO11" s="684"/>
      <c r="DP11" s="685"/>
      <c r="DQ11" s="692">
        <v>1053305</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19170</v>
      </c>
      <c r="S12" s="684"/>
      <c r="T12" s="684"/>
      <c r="U12" s="684"/>
      <c r="V12" s="684"/>
      <c r="W12" s="684"/>
      <c r="X12" s="684"/>
      <c r="Y12" s="685"/>
      <c r="Z12" s="686">
        <v>0</v>
      </c>
      <c r="AA12" s="686"/>
      <c r="AB12" s="686"/>
      <c r="AC12" s="686"/>
      <c r="AD12" s="687">
        <v>19170</v>
      </c>
      <c r="AE12" s="687"/>
      <c r="AF12" s="687"/>
      <c r="AG12" s="687"/>
      <c r="AH12" s="687"/>
      <c r="AI12" s="687"/>
      <c r="AJ12" s="687"/>
      <c r="AK12" s="687"/>
      <c r="AL12" s="688">
        <v>0</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12917332</v>
      </c>
      <c r="BH12" s="684"/>
      <c r="BI12" s="684"/>
      <c r="BJ12" s="684"/>
      <c r="BK12" s="684"/>
      <c r="BL12" s="684"/>
      <c r="BM12" s="684"/>
      <c r="BN12" s="685"/>
      <c r="BO12" s="686">
        <v>41.5</v>
      </c>
      <c r="BP12" s="686"/>
      <c r="BQ12" s="686"/>
      <c r="BR12" s="686"/>
      <c r="BS12" s="692" t="s">
        <v>129</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4814206</v>
      </c>
      <c r="CS12" s="684"/>
      <c r="CT12" s="684"/>
      <c r="CU12" s="684"/>
      <c r="CV12" s="684"/>
      <c r="CW12" s="684"/>
      <c r="CX12" s="684"/>
      <c r="CY12" s="685"/>
      <c r="CZ12" s="686">
        <v>4.5</v>
      </c>
      <c r="DA12" s="686"/>
      <c r="DB12" s="686"/>
      <c r="DC12" s="686"/>
      <c r="DD12" s="692">
        <v>446075</v>
      </c>
      <c r="DE12" s="684"/>
      <c r="DF12" s="684"/>
      <c r="DG12" s="684"/>
      <c r="DH12" s="684"/>
      <c r="DI12" s="684"/>
      <c r="DJ12" s="684"/>
      <c r="DK12" s="684"/>
      <c r="DL12" s="684"/>
      <c r="DM12" s="684"/>
      <c r="DN12" s="684"/>
      <c r="DO12" s="684"/>
      <c r="DP12" s="685"/>
      <c r="DQ12" s="692">
        <v>1296002</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12874539</v>
      </c>
      <c r="BH13" s="684"/>
      <c r="BI13" s="684"/>
      <c r="BJ13" s="684"/>
      <c r="BK13" s="684"/>
      <c r="BL13" s="684"/>
      <c r="BM13" s="684"/>
      <c r="BN13" s="685"/>
      <c r="BO13" s="686">
        <v>41.3</v>
      </c>
      <c r="BP13" s="686"/>
      <c r="BQ13" s="686"/>
      <c r="BR13" s="686"/>
      <c r="BS13" s="692" t="s">
        <v>233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8770189</v>
      </c>
      <c r="CS13" s="684"/>
      <c r="CT13" s="684"/>
      <c r="CU13" s="684"/>
      <c r="CV13" s="684"/>
      <c r="CW13" s="684"/>
      <c r="CX13" s="684"/>
      <c r="CY13" s="685"/>
      <c r="CZ13" s="686">
        <v>8.1999999999999993</v>
      </c>
      <c r="DA13" s="686"/>
      <c r="DB13" s="686"/>
      <c r="DC13" s="686"/>
      <c r="DD13" s="692">
        <v>2592490</v>
      </c>
      <c r="DE13" s="684"/>
      <c r="DF13" s="684"/>
      <c r="DG13" s="684"/>
      <c r="DH13" s="684"/>
      <c r="DI13" s="684"/>
      <c r="DJ13" s="684"/>
      <c r="DK13" s="684"/>
      <c r="DL13" s="684"/>
      <c r="DM13" s="684"/>
      <c r="DN13" s="684"/>
      <c r="DO13" s="684"/>
      <c r="DP13" s="685"/>
      <c r="DQ13" s="692">
        <v>5972459</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106599</v>
      </c>
      <c r="S14" s="684"/>
      <c r="T14" s="684"/>
      <c r="U14" s="684"/>
      <c r="V14" s="684"/>
      <c r="W14" s="684"/>
      <c r="X14" s="684"/>
      <c r="Y14" s="685"/>
      <c r="Z14" s="686">
        <v>0.1</v>
      </c>
      <c r="AA14" s="686"/>
      <c r="AB14" s="686"/>
      <c r="AC14" s="686"/>
      <c r="AD14" s="687">
        <v>106599</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560627</v>
      </c>
      <c r="BH14" s="684"/>
      <c r="BI14" s="684"/>
      <c r="BJ14" s="684"/>
      <c r="BK14" s="684"/>
      <c r="BL14" s="684"/>
      <c r="BM14" s="684"/>
      <c r="BN14" s="685"/>
      <c r="BO14" s="686">
        <v>1.8</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5247298</v>
      </c>
      <c r="CS14" s="684"/>
      <c r="CT14" s="684"/>
      <c r="CU14" s="684"/>
      <c r="CV14" s="684"/>
      <c r="CW14" s="684"/>
      <c r="CX14" s="684"/>
      <c r="CY14" s="685"/>
      <c r="CZ14" s="686">
        <v>4.9000000000000004</v>
      </c>
      <c r="DA14" s="686"/>
      <c r="DB14" s="686"/>
      <c r="DC14" s="686"/>
      <c r="DD14" s="692">
        <v>1956632</v>
      </c>
      <c r="DE14" s="684"/>
      <c r="DF14" s="684"/>
      <c r="DG14" s="684"/>
      <c r="DH14" s="684"/>
      <c r="DI14" s="684"/>
      <c r="DJ14" s="684"/>
      <c r="DK14" s="684"/>
      <c r="DL14" s="684"/>
      <c r="DM14" s="684"/>
      <c r="DN14" s="684"/>
      <c r="DO14" s="684"/>
      <c r="DP14" s="685"/>
      <c r="DQ14" s="692">
        <v>3521144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233</v>
      </c>
      <c r="AA15" s="686"/>
      <c r="AB15" s="686"/>
      <c r="AC15" s="686"/>
      <c r="AD15" s="687" t="s">
        <v>129</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1329206</v>
      </c>
      <c r="BH15" s="684"/>
      <c r="BI15" s="684"/>
      <c r="BJ15" s="684"/>
      <c r="BK15" s="684"/>
      <c r="BL15" s="684"/>
      <c r="BM15" s="684"/>
      <c r="BN15" s="685"/>
      <c r="BO15" s="686">
        <v>4.3</v>
      </c>
      <c r="BP15" s="686"/>
      <c r="BQ15" s="686"/>
      <c r="BR15" s="686"/>
      <c r="BS15" s="692" t="s">
        <v>233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6906801</v>
      </c>
      <c r="CS15" s="684"/>
      <c r="CT15" s="684"/>
      <c r="CU15" s="684"/>
      <c r="CV15" s="684"/>
      <c r="CW15" s="684"/>
      <c r="CX15" s="684"/>
      <c r="CY15" s="685"/>
      <c r="CZ15" s="686">
        <v>6.4</v>
      </c>
      <c r="DA15" s="686"/>
      <c r="DB15" s="686"/>
      <c r="DC15" s="686"/>
      <c r="DD15" s="692">
        <v>588948</v>
      </c>
      <c r="DE15" s="684"/>
      <c r="DF15" s="684"/>
      <c r="DG15" s="684"/>
      <c r="DH15" s="684"/>
      <c r="DI15" s="684"/>
      <c r="DJ15" s="684"/>
      <c r="DK15" s="684"/>
      <c r="DL15" s="684"/>
      <c r="DM15" s="684"/>
      <c r="DN15" s="684"/>
      <c r="DO15" s="684"/>
      <c r="DP15" s="685"/>
      <c r="DQ15" s="692">
        <v>5950053</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30257</v>
      </c>
      <c r="S16" s="684"/>
      <c r="T16" s="684"/>
      <c r="U16" s="684"/>
      <c r="V16" s="684"/>
      <c r="W16" s="684"/>
      <c r="X16" s="684"/>
      <c r="Y16" s="685"/>
      <c r="Z16" s="686">
        <v>0</v>
      </c>
      <c r="AA16" s="686"/>
      <c r="AB16" s="686"/>
      <c r="AC16" s="686"/>
      <c r="AD16" s="687">
        <v>30257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233</v>
      </c>
      <c r="BP16" s="686"/>
      <c r="BQ16" s="686"/>
      <c r="BR16" s="686"/>
      <c r="BS16" s="692" t="s">
        <v>233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6254283</v>
      </c>
      <c r="CS16" s="684"/>
      <c r="CT16" s="684"/>
      <c r="CU16" s="684"/>
      <c r="CV16" s="684"/>
      <c r="CW16" s="684"/>
      <c r="CX16" s="684"/>
      <c r="CY16" s="685"/>
      <c r="CZ16" s="686">
        <v>5.8</v>
      </c>
      <c r="DA16" s="686"/>
      <c r="DB16" s="686"/>
      <c r="DC16" s="686"/>
      <c r="DD16" s="692" t="s">
        <v>233</v>
      </c>
      <c r="DE16" s="684"/>
      <c r="DF16" s="684"/>
      <c r="DG16" s="684"/>
      <c r="DH16" s="684"/>
      <c r="DI16" s="684"/>
      <c r="DJ16" s="684"/>
      <c r="DK16" s="684"/>
      <c r="DL16" s="684"/>
      <c r="DM16" s="684"/>
      <c r="DN16" s="684"/>
      <c r="DO16" s="684"/>
      <c r="DP16" s="685"/>
      <c r="DQ16" s="692">
        <v>1028846</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401234</v>
      </c>
      <c r="S17" s="684"/>
      <c r="T17" s="684"/>
      <c r="U17" s="684"/>
      <c r="V17" s="684"/>
      <c r="W17" s="684"/>
      <c r="X17" s="684"/>
      <c r="Y17" s="685"/>
      <c r="Z17" s="686">
        <v>0.4</v>
      </c>
      <c r="AA17" s="686"/>
      <c r="AB17" s="686"/>
      <c r="AC17" s="686"/>
      <c r="AD17" s="687">
        <v>401234</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13649768</v>
      </c>
      <c r="CS17" s="684"/>
      <c r="CT17" s="684"/>
      <c r="CU17" s="684"/>
      <c r="CV17" s="684"/>
      <c r="CW17" s="684"/>
      <c r="CX17" s="684"/>
      <c r="CY17" s="685"/>
      <c r="CZ17" s="686">
        <v>12.7</v>
      </c>
      <c r="DA17" s="686"/>
      <c r="DB17" s="686"/>
      <c r="DC17" s="686"/>
      <c r="DD17" s="692" t="s">
        <v>129</v>
      </c>
      <c r="DE17" s="684"/>
      <c r="DF17" s="684"/>
      <c r="DG17" s="684"/>
      <c r="DH17" s="684"/>
      <c r="DI17" s="684"/>
      <c r="DJ17" s="684"/>
      <c r="DK17" s="684"/>
      <c r="DL17" s="684"/>
      <c r="DM17" s="684"/>
      <c r="DN17" s="684"/>
      <c r="DO17" s="684"/>
      <c r="DP17" s="685"/>
      <c r="DQ17" s="692">
        <v>13243764</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169287</v>
      </c>
      <c r="S18" s="684"/>
      <c r="T18" s="684"/>
      <c r="U18" s="684"/>
      <c r="V18" s="684"/>
      <c r="W18" s="684"/>
      <c r="X18" s="684"/>
      <c r="Y18" s="685"/>
      <c r="Z18" s="686">
        <v>0.2</v>
      </c>
      <c r="AA18" s="686"/>
      <c r="AB18" s="686"/>
      <c r="AC18" s="686"/>
      <c r="AD18" s="687">
        <v>169287</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v>5385</v>
      </c>
      <c r="CS18" s="684"/>
      <c r="CT18" s="684"/>
      <c r="CU18" s="684"/>
      <c r="CV18" s="684"/>
      <c r="CW18" s="684"/>
      <c r="CX18" s="684"/>
      <c r="CY18" s="685"/>
      <c r="CZ18" s="686">
        <v>0</v>
      </c>
      <c r="DA18" s="686"/>
      <c r="DB18" s="686"/>
      <c r="DC18" s="686"/>
      <c r="DD18" s="692">
        <v>5385</v>
      </c>
      <c r="DE18" s="684"/>
      <c r="DF18" s="684"/>
      <c r="DG18" s="684"/>
      <c r="DH18" s="684"/>
      <c r="DI18" s="684"/>
      <c r="DJ18" s="684"/>
      <c r="DK18" s="684"/>
      <c r="DL18" s="684"/>
      <c r="DM18" s="684"/>
      <c r="DN18" s="684"/>
      <c r="DO18" s="684"/>
      <c r="DP18" s="685"/>
      <c r="DQ18" s="692">
        <v>5385</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14406</v>
      </c>
      <c r="S19" s="684"/>
      <c r="T19" s="684"/>
      <c r="U19" s="684"/>
      <c r="V19" s="684"/>
      <c r="W19" s="684"/>
      <c r="X19" s="684"/>
      <c r="Y19" s="685"/>
      <c r="Z19" s="686">
        <v>0</v>
      </c>
      <c r="AA19" s="686"/>
      <c r="AB19" s="686"/>
      <c r="AC19" s="686"/>
      <c r="AD19" s="687">
        <v>14406</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2133370</v>
      </c>
      <c r="BH19" s="684"/>
      <c r="BI19" s="684"/>
      <c r="BJ19" s="684"/>
      <c r="BK19" s="684"/>
      <c r="BL19" s="684"/>
      <c r="BM19" s="684"/>
      <c r="BN19" s="685"/>
      <c r="BO19" s="686">
        <v>6.8</v>
      </c>
      <c r="BP19" s="686"/>
      <c r="BQ19" s="686"/>
      <c r="BR19" s="686"/>
      <c r="BS19" s="692" t="s">
        <v>233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233</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4344</v>
      </c>
      <c r="S20" s="684"/>
      <c r="T20" s="684"/>
      <c r="U20" s="684"/>
      <c r="V20" s="684"/>
      <c r="W20" s="684"/>
      <c r="X20" s="684"/>
      <c r="Y20" s="685"/>
      <c r="Z20" s="686">
        <v>0</v>
      </c>
      <c r="AA20" s="686"/>
      <c r="AB20" s="686"/>
      <c r="AC20" s="686"/>
      <c r="AD20" s="687">
        <v>4344</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2133370</v>
      </c>
      <c r="BH20" s="684"/>
      <c r="BI20" s="684"/>
      <c r="BJ20" s="684"/>
      <c r="BK20" s="684"/>
      <c r="BL20" s="684"/>
      <c r="BM20" s="684"/>
      <c r="BN20" s="685"/>
      <c r="BO20" s="686">
        <v>6.8</v>
      </c>
      <c r="BP20" s="686"/>
      <c r="BQ20" s="686"/>
      <c r="BR20" s="686"/>
      <c r="BS20" s="692" t="s">
        <v>129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107329280</v>
      </c>
      <c r="CS20" s="684"/>
      <c r="CT20" s="684"/>
      <c r="CU20" s="684"/>
      <c r="CV20" s="684"/>
      <c r="CW20" s="684"/>
      <c r="CX20" s="684"/>
      <c r="CY20" s="685"/>
      <c r="CZ20" s="686">
        <v>100</v>
      </c>
      <c r="DA20" s="686"/>
      <c r="DB20" s="686"/>
      <c r="DC20" s="686"/>
      <c r="DD20" s="692">
        <v>13653428</v>
      </c>
      <c r="DE20" s="684"/>
      <c r="DF20" s="684"/>
      <c r="DG20" s="684"/>
      <c r="DH20" s="684"/>
      <c r="DI20" s="684"/>
      <c r="DJ20" s="684"/>
      <c r="DK20" s="684"/>
      <c r="DL20" s="684"/>
      <c r="DM20" s="684"/>
      <c r="DN20" s="684"/>
      <c r="DO20" s="684"/>
      <c r="DP20" s="685"/>
      <c r="DQ20" s="692">
        <v>64757109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213197</v>
      </c>
      <c r="S21" s="684"/>
      <c r="T21" s="684"/>
      <c r="U21" s="684"/>
      <c r="V21" s="684"/>
      <c r="W21" s="684"/>
      <c r="X21" s="684"/>
      <c r="Y21" s="685"/>
      <c r="Z21" s="686">
        <v>0.2</v>
      </c>
      <c r="AA21" s="686"/>
      <c r="AB21" s="686"/>
      <c r="AC21" s="686"/>
      <c r="AD21" s="687">
        <v>213197</v>
      </c>
      <c r="AE21" s="687"/>
      <c r="AF21" s="687"/>
      <c r="AG21" s="687"/>
      <c r="AH21" s="687"/>
      <c r="AI21" s="687"/>
      <c r="AJ21" s="687"/>
      <c r="AK21" s="687"/>
      <c r="AL21" s="688">
        <v>0.4</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12747</v>
      </c>
      <c r="BH21" s="684"/>
      <c r="BI21" s="684"/>
      <c r="BJ21" s="684"/>
      <c r="BK21" s="684"/>
      <c r="BL21" s="684"/>
      <c r="BM21" s="684"/>
      <c r="BN21" s="685"/>
      <c r="BO21" s="686">
        <v>0</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20579228</v>
      </c>
      <c r="S22" s="684"/>
      <c r="T22" s="684"/>
      <c r="U22" s="684"/>
      <c r="V22" s="684"/>
      <c r="W22" s="684"/>
      <c r="X22" s="684"/>
      <c r="Y22" s="685"/>
      <c r="Z22" s="686">
        <v>18.899999999999999</v>
      </c>
      <c r="AA22" s="686"/>
      <c r="AB22" s="686"/>
      <c r="AC22" s="686"/>
      <c r="AD22" s="687">
        <v>18061977</v>
      </c>
      <c r="AE22" s="687"/>
      <c r="AF22" s="687"/>
      <c r="AG22" s="687"/>
      <c r="AH22" s="687"/>
      <c r="AI22" s="687"/>
      <c r="AJ22" s="687"/>
      <c r="AK22" s="687"/>
      <c r="AL22" s="688">
        <v>33.9</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233</v>
      </c>
      <c r="BP22" s="686"/>
      <c r="BQ22" s="686"/>
      <c r="BR22" s="686"/>
      <c r="BS22" s="692" t="s">
        <v>129</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18061977</v>
      </c>
      <c r="S23" s="684"/>
      <c r="T23" s="684"/>
      <c r="U23" s="684"/>
      <c r="V23" s="684"/>
      <c r="W23" s="684"/>
      <c r="X23" s="684"/>
      <c r="Y23" s="685"/>
      <c r="Z23" s="686">
        <v>16.600000000000001</v>
      </c>
      <c r="AA23" s="686"/>
      <c r="AB23" s="686"/>
      <c r="AC23" s="686"/>
      <c r="AD23" s="687">
        <v>18061977</v>
      </c>
      <c r="AE23" s="687"/>
      <c r="AF23" s="687"/>
      <c r="AG23" s="687"/>
      <c r="AH23" s="687"/>
      <c r="AI23" s="687"/>
      <c r="AJ23" s="687"/>
      <c r="AK23" s="687"/>
      <c r="AL23" s="688">
        <v>33.9</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2120623</v>
      </c>
      <c r="BH23" s="684"/>
      <c r="BI23" s="684"/>
      <c r="BJ23" s="684"/>
      <c r="BK23" s="684"/>
      <c r="BL23" s="684"/>
      <c r="BM23" s="684"/>
      <c r="BN23" s="685"/>
      <c r="BO23" s="686">
        <v>6.8</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2517251</v>
      </c>
      <c r="S24" s="684"/>
      <c r="T24" s="684"/>
      <c r="U24" s="684"/>
      <c r="V24" s="684"/>
      <c r="W24" s="684"/>
      <c r="X24" s="684"/>
      <c r="Y24" s="685"/>
      <c r="Z24" s="686">
        <v>2.2999999999999998</v>
      </c>
      <c r="AA24" s="686"/>
      <c r="AB24" s="686"/>
      <c r="AC24" s="686"/>
      <c r="AD24" s="687" t="s">
        <v>233</v>
      </c>
      <c r="AE24" s="687"/>
      <c r="AF24" s="687"/>
      <c r="AG24" s="687"/>
      <c r="AH24" s="687"/>
      <c r="AI24" s="687"/>
      <c r="AJ24" s="687"/>
      <c r="AK24" s="687"/>
      <c r="AL24" s="688" t="s">
        <v>233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233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54135616</v>
      </c>
      <c r="CS24" s="673"/>
      <c r="CT24" s="673"/>
      <c r="CU24" s="673"/>
      <c r="CV24" s="673"/>
      <c r="CW24" s="673"/>
      <c r="CX24" s="673"/>
      <c r="CY24" s="674"/>
      <c r="CZ24" s="677">
        <v>50.4</v>
      </c>
      <c r="DA24" s="678"/>
      <c r="DB24" s="678"/>
      <c r="DC24" s="697"/>
      <c r="DD24" s="722">
        <v>36818400</v>
      </c>
      <c r="DE24" s="673"/>
      <c r="DF24" s="673"/>
      <c r="DG24" s="673"/>
      <c r="DH24" s="673"/>
      <c r="DI24" s="673"/>
      <c r="DJ24" s="673"/>
      <c r="DK24" s="674"/>
      <c r="DL24" s="722">
        <v>36404747</v>
      </c>
      <c r="DM24" s="673"/>
      <c r="DN24" s="673"/>
      <c r="DO24" s="673"/>
      <c r="DP24" s="673"/>
      <c r="DQ24" s="673"/>
      <c r="DR24" s="673"/>
      <c r="DS24" s="673"/>
      <c r="DT24" s="673"/>
      <c r="DU24" s="673"/>
      <c r="DV24" s="674"/>
      <c r="DW24" s="677">
        <v>64.599999999999994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129</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233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17323059</v>
      </c>
      <c r="CS25" s="719"/>
      <c r="CT25" s="719"/>
      <c r="CU25" s="719"/>
      <c r="CV25" s="719"/>
      <c r="CW25" s="719"/>
      <c r="CX25" s="719"/>
      <c r="CY25" s="720"/>
      <c r="CZ25" s="688">
        <v>16.100000000000001</v>
      </c>
      <c r="DA25" s="717"/>
      <c r="DB25" s="717"/>
      <c r="DC25" s="721"/>
      <c r="DD25" s="692">
        <v>16026079</v>
      </c>
      <c r="DE25" s="719"/>
      <c r="DF25" s="719"/>
      <c r="DG25" s="719"/>
      <c r="DH25" s="719"/>
      <c r="DI25" s="719"/>
      <c r="DJ25" s="719"/>
      <c r="DK25" s="720"/>
      <c r="DL25" s="692">
        <v>15637207</v>
      </c>
      <c r="DM25" s="719"/>
      <c r="DN25" s="719"/>
      <c r="DO25" s="719"/>
      <c r="DP25" s="719"/>
      <c r="DQ25" s="719"/>
      <c r="DR25" s="719"/>
      <c r="DS25" s="719"/>
      <c r="DT25" s="719"/>
      <c r="DU25" s="719"/>
      <c r="DV25" s="720"/>
      <c r="DW25" s="688">
        <v>27.7</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57218212</v>
      </c>
      <c r="S26" s="684"/>
      <c r="T26" s="684"/>
      <c r="U26" s="684"/>
      <c r="V26" s="684"/>
      <c r="W26" s="684"/>
      <c r="X26" s="684"/>
      <c r="Y26" s="685"/>
      <c r="Z26" s="686">
        <v>52.4</v>
      </c>
      <c r="AA26" s="686"/>
      <c r="AB26" s="686"/>
      <c r="AC26" s="686"/>
      <c r="AD26" s="687">
        <v>52580338</v>
      </c>
      <c r="AE26" s="687"/>
      <c r="AF26" s="687"/>
      <c r="AG26" s="687"/>
      <c r="AH26" s="687"/>
      <c r="AI26" s="687"/>
      <c r="AJ26" s="687"/>
      <c r="AK26" s="687"/>
      <c r="AL26" s="688">
        <v>98.8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10322759</v>
      </c>
      <c r="CS26" s="684"/>
      <c r="CT26" s="684"/>
      <c r="CU26" s="684"/>
      <c r="CV26" s="684"/>
      <c r="CW26" s="684"/>
      <c r="CX26" s="684"/>
      <c r="CY26" s="685"/>
      <c r="CZ26" s="688">
        <v>9.6</v>
      </c>
      <c r="DA26" s="717"/>
      <c r="DB26" s="717"/>
      <c r="DC26" s="721"/>
      <c r="DD26" s="692">
        <v>9574103</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21625</v>
      </c>
      <c r="S27" s="684"/>
      <c r="T27" s="684"/>
      <c r="U27" s="684"/>
      <c r="V27" s="684"/>
      <c r="W27" s="684"/>
      <c r="X27" s="684"/>
      <c r="Y27" s="685"/>
      <c r="Z27" s="686">
        <v>0</v>
      </c>
      <c r="AA27" s="686"/>
      <c r="AB27" s="686"/>
      <c r="AC27" s="686"/>
      <c r="AD27" s="687">
        <v>21625</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31145557</v>
      </c>
      <c r="BH27" s="684"/>
      <c r="BI27" s="684"/>
      <c r="BJ27" s="684"/>
      <c r="BK27" s="684"/>
      <c r="BL27" s="684"/>
      <c r="BM27" s="684"/>
      <c r="BN27" s="685"/>
      <c r="BO27" s="686">
        <v>100</v>
      </c>
      <c r="BP27" s="686"/>
      <c r="BQ27" s="686"/>
      <c r="BR27" s="686"/>
      <c r="BS27" s="692">
        <v>411544</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23162789</v>
      </c>
      <c r="CS27" s="719"/>
      <c r="CT27" s="719"/>
      <c r="CU27" s="719"/>
      <c r="CV27" s="719"/>
      <c r="CW27" s="719"/>
      <c r="CX27" s="719"/>
      <c r="CY27" s="720"/>
      <c r="CZ27" s="688">
        <v>21.6</v>
      </c>
      <c r="DA27" s="717"/>
      <c r="DB27" s="717"/>
      <c r="DC27" s="721"/>
      <c r="DD27" s="692">
        <v>7548557</v>
      </c>
      <c r="DE27" s="719"/>
      <c r="DF27" s="719"/>
      <c r="DG27" s="719"/>
      <c r="DH27" s="719"/>
      <c r="DI27" s="719"/>
      <c r="DJ27" s="719"/>
      <c r="DK27" s="720"/>
      <c r="DL27" s="692">
        <v>7523776</v>
      </c>
      <c r="DM27" s="719"/>
      <c r="DN27" s="719"/>
      <c r="DO27" s="719"/>
      <c r="DP27" s="719"/>
      <c r="DQ27" s="719"/>
      <c r="DR27" s="719"/>
      <c r="DS27" s="719"/>
      <c r="DT27" s="719"/>
      <c r="DU27" s="719"/>
      <c r="DV27" s="720"/>
      <c r="DW27" s="688">
        <v>13.3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746107</v>
      </c>
      <c r="S28" s="684"/>
      <c r="T28" s="684"/>
      <c r="U28" s="684"/>
      <c r="V28" s="684"/>
      <c r="W28" s="684"/>
      <c r="X28" s="684"/>
      <c r="Y28" s="685"/>
      <c r="Z28" s="686">
        <v>0.7</v>
      </c>
      <c r="AA28" s="686"/>
      <c r="AB28" s="686"/>
      <c r="AC28" s="686"/>
      <c r="AD28" s="687" t="s">
        <v>129</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13649768</v>
      </c>
      <c r="CS28" s="684"/>
      <c r="CT28" s="684"/>
      <c r="CU28" s="684"/>
      <c r="CV28" s="684"/>
      <c r="CW28" s="684"/>
      <c r="CX28" s="684"/>
      <c r="CY28" s="685"/>
      <c r="CZ28" s="688">
        <v>12.7</v>
      </c>
      <c r="DA28" s="717"/>
      <c r="DB28" s="717"/>
      <c r="DC28" s="721"/>
      <c r="DD28" s="692">
        <v>13243764</v>
      </c>
      <c r="DE28" s="684"/>
      <c r="DF28" s="684"/>
      <c r="DG28" s="684"/>
      <c r="DH28" s="684"/>
      <c r="DI28" s="684"/>
      <c r="DJ28" s="684"/>
      <c r="DK28" s="685"/>
      <c r="DL28" s="692">
        <v>13243764</v>
      </c>
      <c r="DM28" s="684"/>
      <c r="DN28" s="684"/>
      <c r="DO28" s="684"/>
      <c r="DP28" s="684"/>
      <c r="DQ28" s="684"/>
      <c r="DR28" s="684"/>
      <c r="DS28" s="684"/>
      <c r="DT28" s="684"/>
      <c r="DU28" s="684"/>
      <c r="DV28" s="685"/>
      <c r="DW28" s="688">
        <v>23.5</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1368517</v>
      </c>
      <c r="S29" s="684"/>
      <c r="T29" s="684"/>
      <c r="U29" s="684"/>
      <c r="V29" s="684"/>
      <c r="W29" s="684"/>
      <c r="X29" s="684"/>
      <c r="Y29" s="685"/>
      <c r="Z29" s="686">
        <v>1.3</v>
      </c>
      <c r="AA29" s="686"/>
      <c r="AB29" s="686"/>
      <c r="AC29" s="686"/>
      <c r="AD29" s="687">
        <v>117644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13649768</v>
      </c>
      <c r="CS29" s="719"/>
      <c r="CT29" s="719"/>
      <c r="CU29" s="719"/>
      <c r="CV29" s="719"/>
      <c r="CW29" s="719"/>
      <c r="CX29" s="719"/>
      <c r="CY29" s="720"/>
      <c r="CZ29" s="688">
        <v>12.7</v>
      </c>
      <c r="DA29" s="717"/>
      <c r="DB29" s="717"/>
      <c r="DC29" s="721"/>
      <c r="DD29" s="692">
        <v>13243764</v>
      </c>
      <c r="DE29" s="719"/>
      <c r="DF29" s="719"/>
      <c r="DG29" s="719"/>
      <c r="DH29" s="719"/>
      <c r="DI29" s="719"/>
      <c r="DJ29" s="719"/>
      <c r="DK29" s="720"/>
      <c r="DL29" s="692">
        <v>13243764</v>
      </c>
      <c r="DM29" s="719"/>
      <c r="DN29" s="719"/>
      <c r="DO29" s="719"/>
      <c r="DP29" s="719"/>
      <c r="DQ29" s="719"/>
      <c r="DR29" s="719"/>
      <c r="DS29" s="719"/>
      <c r="DT29" s="719"/>
      <c r="DU29" s="719"/>
      <c r="DV29" s="720"/>
      <c r="DW29" s="688">
        <v>23.5</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889903</v>
      </c>
      <c r="S30" s="684"/>
      <c r="T30" s="684"/>
      <c r="U30" s="684"/>
      <c r="V30" s="684"/>
      <c r="W30" s="684"/>
      <c r="X30" s="684"/>
      <c r="Y30" s="685"/>
      <c r="Z30" s="686">
        <v>0.8</v>
      </c>
      <c r="AA30" s="686"/>
      <c r="AB30" s="686"/>
      <c r="AC30" s="686"/>
      <c r="AD30" s="687" t="s">
        <v>129</v>
      </c>
      <c r="AE30" s="687"/>
      <c r="AF30" s="687"/>
      <c r="AG30" s="687"/>
      <c r="AH30" s="687"/>
      <c r="AI30" s="687"/>
      <c r="AJ30" s="687"/>
      <c r="AK30" s="687"/>
      <c r="AL30" s="688" t="s">
        <v>129</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12963894</v>
      </c>
      <c r="CS30" s="684"/>
      <c r="CT30" s="684"/>
      <c r="CU30" s="684"/>
      <c r="CV30" s="684"/>
      <c r="CW30" s="684"/>
      <c r="CX30" s="684"/>
      <c r="CY30" s="685"/>
      <c r="CZ30" s="688">
        <v>12.1</v>
      </c>
      <c r="DA30" s="717"/>
      <c r="DB30" s="717"/>
      <c r="DC30" s="721"/>
      <c r="DD30" s="692">
        <v>12593895</v>
      </c>
      <c r="DE30" s="684"/>
      <c r="DF30" s="684"/>
      <c r="DG30" s="684"/>
      <c r="DH30" s="684"/>
      <c r="DI30" s="684"/>
      <c r="DJ30" s="684"/>
      <c r="DK30" s="685"/>
      <c r="DL30" s="692">
        <v>12593895</v>
      </c>
      <c r="DM30" s="684"/>
      <c r="DN30" s="684"/>
      <c r="DO30" s="684"/>
      <c r="DP30" s="684"/>
      <c r="DQ30" s="684"/>
      <c r="DR30" s="684"/>
      <c r="DS30" s="684"/>
      <c r="DT30" s="684"/>
      <c r="DU30" s="684"/>
      <c r="DV30" s="685"/>
      <c r="DW30" s="688">
        <v>22.3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19808173</v>
      </c>
      <c r="S31" s="684"/>
      <c r="T31" s="684"/>
      <c r="U31" s="684"/>
      <c r="V31" s="684"/>
      <c r="W31" s="684"/>
      <c r="X31" s="684"/>
      <c r="Y31" s="685"/>
      <c r="Z31" s="686">
        <v>18.2</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99.8</v>
      </c>
      <c r="BH31" s="738"/>
      <c r="BI31" s="738"/>
      <c r="BJ31" s="738"/>
      <c r="BK31" s="738"/>
      <c r="BL31" s="738"/>
      <c r="BM31" s="678">
        <v>98.9</v>
      </c>
      <c r="BN31" s="738"/>
      <c r="BO31" s="738"/>
      <c r="BP31" s="738"/>
      <c r="BQ31" s="739"/>
      <c r="BR31" s="751">
        <v>99.6</v>
      </c>
      <c r="BS31" s="738"/>
      <c r="BT31" s="738"/>
      <c r="BU31" s="738"/>
      <c r="BV31" s="738"/>
      <c r="BW31" s="738"/>
      <c r="BX31" s="678">
        <v>98.6</v>
      </c>
      <c r="BY31" s="738"/>
      <c r="BZ31" s="738"/>
      <c r="CA31" s="738"/>
      <c r="CB31" s="739"/>
      <c r="CD31" s="725"/>
      <c r="CE31" s="726"/>
      <c r="CF31" s="698" t="s">
        <v>312</v>
      </c>
      <c r="CG31" s="699"/>
      <c r="CH31" s="699"/>
      <c r="CI31" s="699"/>
      <c r="CJ31" s="699"/>
      <c r="CK31" s="699"/>
      <c r="CL31" s="699"/>
      <c r="CM31" s="699"/>
      <c r="CN31" s="699"/>
      <c r="CO31" s="699"/>
      <c r="CP31" s="699"/>
      <c r="CQ31" s="700"/>
      <c r="CR31" s="683">
        <v>685874</v>
      </c>
      <c r="CS31" s="719"/>
      <c r="CT31" s="719"/>
      <c r="CU31" s="719"/>
      <c r="CV31" s="719"/>
      <c r="CW31" s="719"/>
      <c r="CX31" s="719"/>
      <c r="CY31" s="720"/>
      <c r="CZ31" s="688">
        <v>0.6</v>
      </c>
      <c r="DA31" s="717"/>
      <c r="DB31" s="717"/>
      <c r="DC31" s="721"/>
      <c r="DD31" s="692">
        <v>649869</v>
      </c>
      <c r="DE31" s="719"/>
      <c r="DF31" s="719"/>
      <c r="DG31" s="719"/>
      <c r="DH31" s="719"/>
      <c r="DI31" s="719"/>
      <c r="DJ31" s="719"/>
      <c r="DK31" s="720"/>
      <c r="DL31" s="692">
        <v>649869</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132256</v>
      </c>
      <c r="S32" s="684"/>
      <c r="T32" s="684"/>
      <c r="U32" s="684"/>
      <c r="V32" s="684"/>
      <c r="W32" s="684"/>
      <c r="X32" s="684"/>
      <c r="Y32" s="685"/>
      <c r="Z32" s="686">
        <v>0.1</v>
      </c>
      <c r="AA32" s="686"/>
      <c r="AB32" s="686"/>
      <c r="AC32" s="686"/>
      <c r="AD32" s="687">
        <v>132256</v>
      </c>
      <c r="AE32" s="687"/>
      <c r="AF32" s="687"/>
      <c r="AG32" s="687"/>
      <c r="AH32" s="687"/>
      <c r="AI32" s="687"/>
      <c r="AJ32" s="687"/>
      <c r="AK32" s="687"/>
      <c r="AL32" s="688">
        <v>0.2</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99.8</v>
      </c>
      <c r="BH32" s="719"/>
      <c r="BI32" s="719"/>
      <c r="BJ32" s="719"/>
      <c r="BK32" s="719"/>
      <c r="BL32" s="719"/>
      <c r="BM32" s="689">
        <v>99</v>
      </c>
      <c r="BN32" s="749"/>
      <c r="BO32" s="749"/>
      <c r="BP32" s="749"/>
      <c r="BQ32" s="750"/>
      <c r="BR32" s="752">
        <v>99.6</v>
      </c>
      <c r="BS32" s="719"/>
      <c r="BT32" s="719"/>
      <c r="BU32" s="719"/>
      <c r="BV32" s="719"/>
      <c r="BW32" s="719"/>
      <c r="BX32" s="689">
        <v>98.7</v>
      </c>
      <c r="BY32" s="749"/>
      <c r="BZ32" s="749"/>
      <c r="CA32" s="749"/>
      <c r="CB32" s="750"/>
      <c r="CD32" s="727"/>
      <c r="CE32" s="728"/>
      <c r="CF32" s="698" t="s">
        <v>316</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233</v>
      </c>
      <c r="DA32" s="717"/>
      <c r="DB32" s="717"/>
      <c r="DC32" s="721"/>
      <c r="DD32" s="692" t="s">
        <v>233</v>
      </c>
      <c r="DE32" s="684"/>
      <c r="DF32" s="684"/>
      <c r="DG32" s="684"/>
      <c r="DH32" s="684"/>
      <c r="DI32" s="684"/>
      <c r="DJ32" s="684"/>
      <c r="DK32" s="685"/>
      <c r="DL32" s="692" t="s">
        <v>233</v>
      </c>
      <c r="DM32" s="684"/>
      <c r="DN32" s="684"/>
      <c r="DO32" s="684"/>
      <c r="DP32" s="684"/>
      <c r="DQ32" s="684"/>
      <c r="DR32" s="684"/>
      <c r="DS32" s="684"/>
      <c r="DT32" s="684"/>
      <c r="DU32" s="684"/>
      <c r="DV32" s="685"/>
      <c r="DW32" s="688" t="s">
        <v>233</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6430356</v>
      </c>
      <c r="S33" s="684"/>
      <c r="T33" s="684"/>
      <c r="U33" s="684"/>
      <c r="V33" s="684"/>
      <c r="W33" s="684"/>
      <c r="X33" s="684"/>
      <c r="Y33" s="685"/>
      <c r="Z33" s="686">
        <v>5.9</v>
      </c>
      <c r="AA33" s="686"/>
      <c r="AB33" s="686"/>
      <c r="AC33" s="686"/>
      <c r="AD33" s="687" t="s">
        <v>129</v>
      </c>
      <c r="AE33" s="687"/>
      <c r="AF33" s="687"/>
      <c r="AG33" s="687"/>
      <c r="AH33" s="687"/>
      <c r="AI33" s="687"/>
      <c r="AJ33" s="687"/>
      <c r="AK33" s="687"/>
      <c r="AL33" s="688" t="s">
        <v>233</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99.7</v>
      </c>
      <c r="BH33" s="754"/>
      <c r="BI33" s="754"/>
      <c r="BJ33" s="754"/>
      <c r="BK33" s="754"/>
      <c r="BL33" s="754"/>
      <c r="BM33" s="755">
        <v>98.8</v>
      </c>
      <c r="BN33" s="754"/>
      <c r="BO33" s="754"/>
      <c r="BP33" s="754"/>
      <c r="BQ33" s="756"/>
      <c r="BR33" s="753">
        <v>99.6</v>
      </c>
      <c r="BS33" s="754"/>
      <c r="BT33" s="754"/>
      <c r="BU33" s="754"/>
      <c r="BV33" s="754"/>
      <c r="BW33" s="754"/>
      <c r="BX33" s="755">
        <v>98.4</v>
      </c>
      <c r="BY33" s="754"/>
      <c r="BZ33" s="754"/>
      <c r="CA33" s="754"/>
      <c r="CB33" s="756"/>
      <c r="CD33" s="698" t="s">
        <v>319</v>
      </c>
      <c r="CE33" s="699"/>
      <c r="CF33" s="699"/>
      <c r="CG33" s="699"/>
      <c r="CH33" s="699"/>
      <c r="CI33" s="699"/>
      <c r="CJ33" s="699"/>
      <c r="CK33" s="699"/>
      <c r="CL33" s="699"/>
      <c r="CM33" s="699"/>
      <c r="CN33" s="699"/>
      <c r="CO33" s="699"/>
      <c r="CP33" s="699"/>
      <c r="CQ33" s="700"/>
      <c r="CR33" s="683">
        <v>33285953</v>
      </c>
      <c r="CS33" s="719"/>
      <c r="CT33" s="719"/>
      <c r="CU33" s="719"/>
      <c r="CV33" s="719"/>
      <c r="CW33" s="719"/>
      <c r="CX33" s="719"/>
      <c r="CY33" s="720"/>
      <c r="CZ33" s="688">
        <v>31</v>
      </c>
      <c r="DA33" s="717"/>
      <c r="DB33" s="717"/>
      <c r="DC33" s="721"/>
      <c r="DD33" s="692">
        <v>24657700</v>
      </c>
      <c r="DE33" s="719"/>
      <c r="DF33" s="719"/>
      <c r="DG33" s="719"/>
      <c r="DH33" s="719"/>
      <c r="DI33" s="719"/>
      <c r="DJ33" s="719"/>
      <c r="DK33" s="720"/>
      <c r="DL33" s="692">
        <v>18855510</v>
      </c>
      <c r="DM33" s="719"/>
      <c r="DN33" s="719"/>
      <c r="DO33" s="719"/>
      <c r="DP33" s="719"/>
      <c r="DQ33" s="719"/>
      <c r="DR33" s="719"/>
      <c r="DS33" s="719"/>
      <c r="DT33" s="719"/>
      <c r="DU33" s="719"/>
      <c r="DV33" s="720"/>
      <c r="DW33" s="688">
        <v>33.5</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358141</v>
      </c>
      <c r="S34" s="684"/>
      <c r="T34" s="684"/>
      <c r="U34" s="684"/>
      <c r="V34" s="684"/>
      <c r="W34" s="684"/>
      <c r="X34" s="684"/>
      <c r="Y34" s="685"/>
      <c r="Z34" s="686">
        <v>0.3</v>
      </c>
      <c r="AA34" s="686"/>
      <c r="AB34" s="686"/>
      <c r="AC34" s="686"/>
      <c r="AD34" s="687">
        <v>273034</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10690559</v>
      </c>
      <c r="CS34" s="684"/>
      <c r="CT34" s="684"/>
      <c r="CU34" s="684"/>
      <c r="CV34" s="684"/>
      <c r="CW34" s="684"/>
      <c r="CX34" s="684"/>
      <c r="CY34" s="685"/>
      <c r="CZ34" s="688">
        <v>10</v>
      </c>
      <c r="DA34" s="717"/>
      <c r="DB34" s="717"/>
      <c r="DC34" s="721"/>
      <c r="DD34" s="692">
        <v>8205589</v>
      </c>
      <c r="DE34" s="684"/>
      <c r="DF34" s="684"/>
      <c r="DG34" s="684"/>
      <c r="DH34" s="684"/>
      <c r="DI34" s="684"/>
      <c r="DJ34" s="684"/>
      <c r="DK34" s="685"/>
      <c r="DL34" s="692">
        <v>7497056</v>
      </c>
      <c r="DM34" s="684"/>
      <c r="DN34" s="684"/>
      <c r="DO34" s="684"/>
      <c r="DP34" s="684"/>
      <c r="DQ34" s="684"/>
      <c r="DR34" s="684"/>
      <c r="DS34" s="684"/>
      <c r="DT34" s="684"/>
      <c r="DU34" s="684"/>
      <c r="DV34" s="685"/>
      <c r="DW34" s="688">
        <v>13.3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339202</v>
      </c>
      <c r="S35" s="684"/>
      <c r="T35" s="684"/>
      <c r="U35" s="684"/>
      <c r="V35" s="684"/>
      <c r="W35" s="684"/>
      <c r="X35" s="684"/>
      <c r="Y35" s="685"/>
      <c r="Z35" s="686">
        <v>0.3</v>
      </c>
      <c r="AA35" s="686"/>
      <c r="AB35" s="686"/>
      <c r="AC35" s="686"/>
      <c r="AD35" s="687" t="s">
        <v>233</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851361</v>
      </c>
      <c r="CS35" s="719"/>
      <c r="CT35" s="719"/>
      <c r="CU35" s="719"/>
      <c r="CV35" s="719"/>
      <c r="CW35" s="719"/>
      <c r="CX35" s="719"/>
      <c r="CY35" s="720"/>
      <c r="CZ35" s="688">
        <v>0.8</v>
      </c>
      <c r="DA35" s="717"/>
      <c r="DB35" s="717"/>
      <c r="DC35" s="721"/>
      <c r="DD35" s="692">
        <v>740127</v>
      </c>
      <c r="DE35" s="719"/>
      <c r="DF35" s="719"/>
      <c r="DG35" s="719"/>
      <c r="DH35" s="719"/>
      <c r="DI35" s="719"/>
      <c r="DJ35" s="719"/>
      <c r="DK35" s="720"/>
      <c r="DL35" s="692">
        <v>740127</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1371809</v>
      </c>
      <c r="S36" s="684"/>
      <c r="T36" s="684"/>
      <c r="U36" s="684"/>
      <c r="V36" s="684"/>
      <c r="W36" s="684"/>
      <c r="X36" s="684"/>
      <c r="Y36" s="685"/>
      <c r="Z36" s="686">
        <v>1.3</v>
      </c>
      <c r="AA36" s="686"/>
      <c r="AB36" s="686"/>
      <c r="AC36" s="686"/>
      <c r="AD36" s="687" t="s">
        <v>129</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12964208</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417508</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5182186</v>
      </c>
      <c r="CS36" s="684"/>
      <c r="CT36" s="684"/>
      <c r="CU36" s="684"/>
      <c r="CV36" s="684"/>
      <c r="CW36" s="684"/>
      <c r="CX36" s="684"/>
      <c r="CY36" s="685"/>
      <c r="CZ36" s="688">
        <v>4.8</v>
      </c>
      <c r="DA36" s="717"/>
      <c r="DB36" s="717"/>
      <c r="DC36" s="721"/>
      <c r="DD36" s="692">
        <v>4731072</v>
      </c>
      <c r="DE36" s="684"/>
      <c r="DF36" s="684"/>
      <c r="DG36" s="684"/>
      <c r="DH36" s="684"/>
      <c r="DI36" s="684"/>
      <c r="DJ36" s="684"/>
      <c r="DK36" s="685"/>
      <c r="DL36" s="692">
        <v>2990997</v>
      </c>
      <c r="DM36" s="684"/>
      <c r="DN36" s="684"/>
      <c r="DO36" s="684"/>
      <c r="DP36" s="684"/>
      <c r="DQ36" s="684"/>
      <c r="DR36" s="684"/>
      <c r="DS36" s="684"/>
      <c r="DT36" s="684"/>
      <c r="DU36" s="684"/>
      <c r="DV36" s="685"/>
      <c r="DW36" s="688">
        <v>5.3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3836295</v>
      </c>
      <c r="S37" s="684"/>
      <c r="T37" s="684"/>
      <c r="U37" s="684"/>
      <c r="V37" s="684"/>
      <c r="W37" s="684"/>
      <c r="X37" s="684"/>
      <c r="Y37" s="685"/>
      <c r="Z37" s="686">
        <v>3.5</v>
      </c>
      <c r="AA37" s="686"/>
      <c r="AB37" s="686"/>
      <c r="AC37" s="686"/>
      <c r="AD37" s="687" t="s">
        <v>233</v>
      </c>
      <c r="AE37" s="687"/>
      <c r="AF37" s="687"/>
      <c r="AG37" s="687"/>
      <c r="AH37" s="687"/>
      <c r="AI37" s="687"/>
      <c r="AJ37" s="687"/>
      <c r="AK37" s="687"/>
      <c r="AL37" s="688" t="s">
        <v>129</v>
      </c>
      <c r="AM37" s="689"/>
      <c r="AN37" s="689"/>
      <c r="AO37" s="690"/>
      <c r="AQ37" s="761" t="s">
        <v>331</v>
      </c>
      <c r="AR37" s="762"/>
      <c r="AS37" s="762"/>
      <c r="AT37" s="762"/>
      <c r="AU37" s="762"/>
      <c r="AV37" s="762"/>
      <c r="AW37" s="762"/>
      <c r="AX37" s="762"/>
      <c r="AY37" s="763"/>
      <c r="AZ37" s="683">
        <v>2125779</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275608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19248</v>
      </c>
      <c r="CS37" s="719"/>
      <c r="CT37" s="719"/>
      <c r="CU37" s="719"/>
      <c r="CV37" s="719"/>
      <c r="CW37" s="719"/>
      <c r="CX37" s="719"/>
      <c r="CY37" s="720"/>
      <c r="CZ37" s="688">
        <v>0</v>
      </c>
      <c r="DA37" s="717"/>
      <c r="DB37" s="717"/>
      <c r="DC37" s="721"/>
      <c r="DD37" s="692">
        <v>19248</v>
      </c>
      <c r="DE37" s="719"/>
      <c r="DF37" s="719"/>
      <c r="DG37" s="719"/>
      <c r="DH37" s="719"/>
      <c r="DI37" s="719"/>
      <c r="DJ37" s="719"/>
      <c r="DK37" s="720"/>
      <c r="DL37" s="692">
        <v>14970</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5146291</v>
      </c>
      <c r="S38" s="684"/>
      <c r="T38" s="684"/>
      <c r="U38" s="684"/>
      <c r="V38" s="684"/>
      <c r="W38" s="684"/>
      <c r="X38" s="684"/>
      <c r="Y38" s="685"/>
      <c r="Z38" s="686">
        <v>4.7</v>
      </c>
      <c r="AA38" s="686"/>
      <c r="AB38" s="686"/>
      <c r="AC38" s="686"/>
      <c r="AD38" s="687">
        <v>107078</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1000000</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28139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10729610</v>
      </c>
      <c r="CS38" s="684"/>
      <c r="CT38" s="684"/>
      <c r="CU38" s="684"/>
      <c r="CV38" s="684"/>
      <c r="CW38" s="684"/>
      <c r="CX38" s="684"/>
      <c r="CY38" s="685"/>
      <c r="CZ38" s="688">
        <v>10</v>
      </c>
      <c r="DA38" s="717"/>
      <c r="DB38" s="717"/>
      <c r="DC38" s="721"/>
      <c r="DD38" s="692">
        <v>9153607</v>
      </c>
      <c r="DE38" s="684"/>
      <c r="DF38" s="684"/>
      <c r="DG38" s="684"/>
      <c r="DH38" s="684"/>
      <c r="DI38" s="684"/>
      <c r="DJ38" s="684"/>
      <c r="DK38" s="685"/>
      <c r="DL38" s="692">
        <v>7573482</v>
      </c>
      <c r="DM38" s="684"/>
      <c r="DN38" s="684"/>
      <c r="DO38" s="684"/>
      <c r="DP38" s="684"/>
      <c r="DQ38" s="684"/>
      <c r="DR38" s="684"/>
      <c r="DS38" s="684"/>
      <c r="DT38" s="684"/>
      <c r="DU38" s="684"/>
      <c r="DV38" s="685"/>
      <c r="DW38" s="688">
        <v>13.4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11464400</v>
      </c>
      <c r="S39" s="684"/>
      <c r="T39" s="684"/>
      <c r="U39" s="684"/>
      <c r="V39" s="684"/>
      <c r="W39" s="684"/>
      <c r="X39" s="684"/>
      <c r="Y39" s="685"/>
      <c r="Z39" s="686">
        <v>10.5</v>
      </c>
      <c r="AA39" s="686"/>
      <c r="AB39" s="686"/>
      <c r="AC39" s="686"/>
      <c r="AD39" s="687" t="s">
        <v>129</v>
      </c>
      <c r="AE39" s="687"/>
      <c r="AF39" s="687"/>
      <c r="AG39" s="687"/>
      <c r="AH39" s="687"/>
      <c r="AI39" s="687"/>
      <c r="AJ39" s="687"/>
      <c r="AK39" s="687"/>
      <c r="AL39" s="688" t="s">
        <v>129</v>
      </c>
      <c r="AM39" s="689"/>
      <c r="AN39" s="689"/>
      <c r="AO39" s="690"/>
      <c r="AQ39" s="761" t="s">
        <v>339</v>
      </c>
      <c r="AR39" s="762"/>
      <c r="AS39" s="762"/>
      <c r="AT39" s="762"/>
      <c r="AU39" s="762"/>
      <c r="AV39" s="762"/>
      <c r="AW39" s="762"/>
      <c r="AX39" s="762"/>
      <c r="AY39" s="763"/>
      <c r="AZ39" s="683">
        <v>213672</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40940</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1777920</v>
      </c>
      <c r="CS39" s="719"/>
      <c r="CT39" s="719"/>
      <c r="CU39" s="719"/>
      <c r="CV39" s="719"/>
      <c r="CW39" s="719"/>
      <c r="CX39" s="719"/>
      <c r="CY39" s="720"/>
      <c r="CZ39" s="688">
        <v>1.7</v>
      </c>
      <c r="DA39" s="717"/>
      <c r="DB39" s="717"/>
      <c r="DC39" s="721"/>
      <c r="DD39" s="692">
        <v>1773457</v>
      </c>
      <c r="DE39" s="719"/>
      <c r="DF39" s="719"/>
      <c r="DG39" s="719"/>
      <c r="DH39" s="719"/>
      <c r="DI39" s="719"/>
      <c r="DJ39" s="719"/>
      <c r="DK39" s="720"/>
      <c r="DL39" s="692" t="s">
        <v>233</v>
      </c>
      <c r="DM39" s="719"/>
      <c r="DN39" s="719"/>
      <c r="DO39" s="719"/>
      <c r="DP39" s="719"/>
      <c r="DQ39" s="719"/>
      <c r="DR39" s="719"/>
      <c r="DS39" s="719"/>
      <c r="DT39" s="719"/>
      <c r="DU39" s="719"/>
      <c r="DV39" s="720"/>
      <c r="DW39" s="688" t="s">
        <v>233</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v>168352</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4054317</v>
      </c>
      <c r="CS40" s="684"/>
      <c r="CT40" s="684"/>
      <c r="CU40" s="684"/>
      <c r="CV40" s="684"/>
      <c r="CW40" s="684"/>
      <c r="CX40" s="684"/>
      <c r="CY40" s="685"/>
      <c r="CZ40" s="688">
        <v>3.8</v>
      </c>
      <c r="DA40" s="717"/>
      <c r="DB40" s="717"/>
      <c r="DC40" s="721"/>
      <c r="DD40" s="692">
        <v>53848</v>
      </c>
      <c r="DE40" s="684"/>
      <c r="DF40" s="684"/>
      <c r="DG40" s="684"/>
      <c r="DH40" s="684"/>
      <c r="DI40" s="684"/>
      <c r="DJ40" s="684"/>
      <c r="DK40" s="685"/>
      <c r="DL40" s="692">
        <v>53848</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3131500</v>
      </c>
      <c r="S41" s="684"/>
      <c r="T41" s="684"/>
      <c r="U41" s="684"/>
      <c r="V41" s="684"/>
      <c r="W41" s="684"/>
      <c r="X41" s="684"/>
      <c r="Y41" s="685"/>
      <c r="Z41" s="686">
        <v>2.9</v>
      </c>
      <c r="AA41" s="686"/>
      <c r="AB41" s="686"/>
      <c r="AC41" s="686"/>
      <c r="AD41" s="687" t="s">
        <v>233</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1561725</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233</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233</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109131287</v>
      </c>
      <c r="S42" s="769"/>
      <c r="T42" s="769"/>
      <c r="U42" s="769"/>
      <c r="V42" s="769"/>
      <c r="W42" s="769"/>
      <c r="X42" s="769"/>
      <c r="Y42" s="777"/>
      <c r="Z42" s="778">
        <v>100</v>
      </c>
      <c r="AA42" s="778"/>
      <c r="AB42" s="778"/>
      <c r="AC42" s="778"/>
      <c r="AD42" s="779">
        <v>53231975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7894680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411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19907711</v>
      </c>
      <c r="CS42" s="684"/>
      <c r="CT42" s="684"/>
      <c r="CU42" s="684"/>
      <c r="CV42" s="684"/>
      <c r="CW42" s="684"/>
      <c r="CX42" s="684"/>
      <c r="CY42" s="685"/>
      <c r="CZ42" s="688">
        <v>18.5</v>
      </c>
      <c r="DA42" s="689"/>
      <c r="DB42" s="689"/>
      <c r="DC42" s="701"/>
      <c r="DD42" s="692">
        <v>3281009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835274</v>
      </c>
      <c r="CS43" s="719"/>
      <c r="CT43" s="719"/>
      <c r="CU43" s="719"/>
      <c r="CV43" s="719"/>
      <c r="CW43" s="719"/>
      <c r="CX43" s="719"/>
      <c r="CY43" s="720"/>
      <c r="CZ43" s="688">
        <v>0.8</v>
      </c>
      <c r="DA43" s="717"/>
      <c r="DB43" s="717"/>
      <c r="DC43" s="721"/>
      <c r="DD43" s="692">
        <v>806474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13653428</v>
      </c>
      <c r="CS44" s="684"/>
      <c r="CT44" s="684"/>
      <c r="CU44" s="684"/>
      <c r="CV44" s="684"/>
      <c r="CW44" s="684"/>
      <c r="CX44" s="684"/>
      <c r="CY44" s="685"/>
      <c r="CZ44" s="688">
        <v>12.7</v>
      </c>
      <c r="DA44" s="689"/>
      <c r="DB44" s="689"/>
      <c r="DC44" s="701"/>
      <c r="DD44" s="692">
        <v>2252163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10114983</v>
      </c>
      <c r="CS45" s="719"/>
      <c r="CT45" s="719"/>
      <c r="CU45" s="719"/>
      <c r="CV45" s="719"/>
      <c r="CW45" s="719"/>
      <c r="CX45" s="719"/>
      <c r="CY45" s="720"/>
      <c r="CZ45" s="688">
        <v>9.4</v>
      </c>
      <c r="DA45" s="717"/>
      <c r="DB45" s="717"/>
      <c r="DC45" s="721"/>
      <c r="DD45" s="692">
        <v>659110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3031478</v>
      </c>
      <c r="CS46" s="684"/>
      <c r="CT46" s="684"/>
      <c r="CU46" s="684"/>
      <c r="CV46" s="684"/>
      <c r="CW46" s="684"/>
      <c r="CX46" s="684"/>
      <c r="CY46" s="685"/>
      <c r="CZ46" s="688">
        <v>2.8</v>
      </c>
      <c r="DA46" s="689"/>
      <c r="DB46" s="689"/>
      <c r="DC46" s="701"/>
      <c r="DD46" s="692">
        <v>1555118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6254283</v>
      </c>
      <c r="CS47" s="719"/>
      <c r="CT47" s="719"/>
      <c r="CU47" s="719"/>
      <c r="CV47" s="719"/>
      <c r="CW47" s="719"/>
      <c r="CX47" s="719"/>
      <c r="CY47" s="720"/>
      <c r="CZ47" s="688">
        <v>5.8</v>
      </c>
      <c r="DA47" s="717"/>
      <c r="DB47" s="717"/>
      <c r="DC47" s="721"/>
      <c r="DD47" s="692">
        <v>1028846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107329280</v>
      </c>
      <c r="CS49" s="754"/>
      <c r="CT49" s="754"/>
      <c r="CU49" s="754"/>
      <c r="CV49" s="754"/>
      <c r="CW49" s="754"/>
      <c r="CX49" s="754"/>
      <c r="CY49" s="785"/>
      <c r="CZ49" s="780">
        <v>100</v>
      </c>
      <c r="DA49" s="786"/>
      <c r="DB49" s="786"/>
      <c r="DC49" s="787"/>
      <c r="DD49" s="788">
        <v>64757109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uPiRr24MYFrB58DqUZDPy92+dxOlN0i8l36AxVdzopSJh/Vl3UEdve2gJOP4yeMcU7MW76frg7NQhnPJQ4ong==" saltValue="Prr+cRFl/adO6J/koFzO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108933</v>
      </c>
      <c r="R7" s="819"/>
      <c r="S7" s="819"/>
      <c r="T7" s="819"/>
      <c r="U7" s="819"/>
      <c r="V7" s="819">
        <v>107282</v>
      </c>
      <c r="W7" s="819"/>
      <c r="X7" s="819"/>
      <c r="Y7" s="819"/>
      <c r="Z7" s="819"/>
      <c r="AA7" s="819">
        <v>1649</v>
      </c>
      <c r="AB7" s="819"/>
      <c r="AC7" s="819"/>
      <c r="AD7" s="819"/>
      <c r="AE7" s="820"/>
      <c r="AF7" s="821">
        <v>971</v>
      </c>
      <c r="AG7" s="822"/>
      <c r="AH7" s="822"/>
      <c r="AI7" s="822"/>
      <c r="AJ7" s="823"/>
      <c r="AK7" s="858">
        <v>1371</v>
      </c>
      <c r="AL7" s="859"/>
      <c r="AM7" s="859"/>
      <c r="AN7" s="859"/>
      <c r="AO7" s="859"/>
      <c r="AP7" s="859">
        <v>123305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606</v>
      </c>
      <c r="BT7" s="863"/>
      <c r="BU7" s="863"/>
      <c r="BV7" s="863"/>
      <c r="BW7" s="863"/>
      <c r="BX7" s="863"/>
      <c r="BY7" s="863"/>
      <c r="BZ7" s="863"/>
      <c r="CA7" s="863"/>
      <c r="CB7" s="863"/>
      <c r="CC7" s="863"/>
      <c r="CD7" s="863"/>
      <c r="CE7" s="863"/>
      <c r="CF7" s="863"/>
      <c r="CG7" s="864"/>
      <c r="CH7" s="855">
        <v>-5</v>
      </c>
      <c r="CI7" s="856"/>
      <c r="CJ7" s="856"/>
      <c r="CK7" s="856"/>
      <c r="CL7" s="857"/>
      <c r="CM7" s="855">
        <v>272</v>
      </c>
      <c r="CN7" s="856"/>
      <c r="CO7" s="856"/>
      <c r="CP7" s="856"/>
      <c r="CQ7" s="857"/>
      <c r="CR7" s="855">
        <v>170</v>
      </c>
      <c r="CS7" s="856"/>
      <c r="CT7" s="856"/>
      <c r="CU7" s="856"/>
      <c r="CV7" s="857"/>
      <c r="CW7" s="855" t="s">
        <v>605</v>
      </c>
      <c r="CX7" s="856"/>
      <c r="CY7" s="856"/>
      <c r="CZ7" s="856"/>
      <c r="DA7" s="857"/>
      <c r="DB7" s="855" t="s">
        <v>618</v>
      </c>
      <c r="DC7" s="856"/>
      <c r="DD7" s="856"/>
      <c r="DE7" s="856"/>
      <c r="DF7" s="857"/>
      <c r="DG7" s="855" t="s">
        <v>619</v>
      </c>
      <c r="DH7" s="856"/>
      <c r="DI7" s="856"/>
      <c r="DJ7" s="856"/>
      <c r="DK7" s="857"/>
      <c r="DL7" s="855" t="s">
        <v>620</v>
      </c>
      <c r="DM7" s="856"/>
      <c r="DN7" s="856"/>
      <c r="DO7" s="856"/>
      <c r="DP7" s="857"/>
      <c r="DQ7" s="855" t="s">
        <v>620</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v>
      </c>
      <c r="R8" s="843"/>
      <c r="S8" s="843"/>
      <c r="T8" s="843"/>
      <c r="U8" s="843"/>
      <c r="V8" s="843">
        <v>2</v>
      </c>
      <c r="W8" s="843"/>
      <c r="X8" s="843"/>
      <c r="Y8" s="843"/>
      <c r="Z8" s="843"/>
      <c r="AA8" s="843" t="s">
        <v>599</v>
      </c>
      <c r="AB8" s="843"/>
      <c r="AC8" s="843"/>
      <c r="AD8" s="843"/>
      <c r="AE8" s="844"/>
      <c r="AF8" s="845" t="s">
        <v>129</v>
      </c>
      <c r="AG8" s="846"/>
      <c r="AH8" s="846"/>
      <c r="AI8" s="846"/>
      <c r="AJ8" s="847"/>
      <c r="AK8" s="848" t="s">
        <v>599</v>
      </c>
      <c r="AL8" s="849"/>
      <c r="AM8" s="849"/>
      <c r="AN8" s="849"/>
      <c r="AO8" s="849"/>
      <c r="AP8" s="849" t="s">
        <v>599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607</v>
      </c>
      <c r="BT8" s="853"/>
      <c r="BU8" s="853"/>
      <c r="BV8" s="853"/>
      <c r="BW8" s="853"/>
      <c r="BX8" s="853"/>
      <c r="BY8" s="853"/>
      <c r="BZ8" s="853"/>
      <c r="CA8" s="853"/>
      <c r="CB8" s="853"/>
      <c r="CC8" s="853"/>
      <c r="CD8" s="853"/>
      <c r="CE8" s="853"/>
      <c r="CF8" s="853"/>
      <c r="CG8" s="854"/>
      <c r="CH8" s="865">
        <v>0</v>
      </c>
      <c r="CI8" s="866"/>
      <c r="CJ8" s="866"/>
      <c r="CK8" s="866"/>
      <c r="CL8" s="867"/>
      <c r="CM8" s="865">
        <v>36</v>
      </c>
      <c r="CN8" s="866"/>
      <c r="CO8" s="866"/>
      <c r="CP8" s="866"/>
      <c r="CQ8" s="867"/>
      <c r="CR8" s="865">
        <v>30</v>
      </c>
      <c r="CS8" s="866"/>
      <c r="CT8" s="866"/>
      <c r="CU8" s="866"/>
      <c r="CV8" s="867"/>
      <c r="CW8" s="865">
        <v>83</v>
      </c>
      <c r="CX8" s="866"/>
      <c r="CY8" s="866"/>
      <c r="CZ8" s="866"/>
      <c r="DA8" s="867"/>
      <c r="DB8" s="865" t="s">
        <v>620</v>
      </c>
      <c r="DC8" s="866"/>
      <c r="DD8" s="866"/>
      <c r="DE8" s="866"/>
      <c r="DF8" s="867"/>
      <c r="DG8" s="865" t="s">
        <v>620</v>
      </c>
      <c r="DH8" s="866"/>
      <c r="DI8" s="866"/>
      <c r="DJ8" s="866"/>
      <c r="DK8" s="867"/>
      <c r="DL8" s="865" t="s">
        <v>620</v>
      </c>
      <c r="DM8" s="866"/>
      <c r="DN8" s="866"/>
      <c r="DO8" s="866"/>
      <c r="DP8" s="867"/>
      <c r="DQ8" s="865" t="s">
        <v>621</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15</v>
      </c>
      <c r="R9" s="843"/>
      <c r="S9" s="843"/>
      <c r="T9" s="843"/>
      <c r="U9" s="843"/>
      <c r="V9" s="843">
        <v>13</v>
      </c>
      <c r="W9" s="843"/>
      <c r="X9" s="843"/>
      <c r="Y9" s="843"/>
      <c r="Z9" s="843"/>
      <c r="AA9" s="843">
        <v>2</v>
      </c>
      <c r="AB9" s="843"/>
      <c r="AC9" s="843"/>
      <c r="AD9" s="843"/>
      <c r="AE9" s="844"/>
      <c r="AF9" s="845">
        <v>2</v>
      </c>
      <c r="AG9" s="846"/>
      <c r="AH9" s="846"/>
      <c r="AI9" s="846"/>
      <c r="AJ9" s="847"/>
      <c r="AK9" s="848" t="s">
        <v>600</v>
      </c>
      <c r="AL9" s="849"/>
      <c r="AM9" s="849"/>
      <c r="AN9" s="849"/>
      <c r="AO9" s="849"/>
      <c r="AP9" s="849" t="s">
        <v>599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617</v>
      </c>
      <c r="BS9" s="852" t="s">
        <v>608</v>
      </c>
      <c r="BT9" s="853"/>
      <c r="BU9" s="853"/>
      <c r="BV9" s="853"/>
      <c r="BW9" s="853"/>
      <c r="BX9" s="853"/>
      <c r="BY9" s="853"/>
      <c r="BZ9" s="853"/>
      <c r="CA9" s="853"/>
      <c r="CB9" s="853"/>
      <c r="CC9" s="853"/>
      <c r="CD9" s="853"/>
      <c r="CE9" s="853"/>
      <c r="CF9" s="853"/>
      <c r="CG9" s="854"/>
      <c r="CH9" s="865">
        <v>0</v>
      </c>
      <c r="CI9" s="866"/>
      <c r="CJ9" s="866"/>
      <c r="CK9" s="866"/>
      <c r="CL9" s="867"/>
      <c r="CM9" s="865">
        <v>1935</v>
      </c>
      <c r="CN9" s="866"/>
      <c r="CO9" s="866"/>
      <c r="CP9" s="866"/>
      <c r="CQ9" s="867"/>
      <c r="CR9" s="865">
        <v>5</v>
      </c>
      <c r="CS9" s="866"/>
      <c r="CT9" s="866"/>
      <c r="CU9" s="866"/>
      <c r="CV9" s="867"/>
      <c r="CW9" s="865" t="s">
        <v>605</v>
      </c>
      <c r="CX9" s="866"/>
      <c r="CY9" s="866"/>
      <c r="CZ9" s="866"/>
      <c r="DA9" s="867"/>
      <c r="DB9" s="865" t="s">
        <v>605</v>
      </c>
      <c r="DC9" s="866"/>
      <c r="DD9" s="866"/>
      <c r="DE9" s="866"/>
      <c r="DF9" s="867"/>
      <c r="DG9" s="865">
        <v>480</v>
      </c>
      <c r="DH9" s="866"/>
      <c r="DI9" s="866"/>
      <c r="DJ9" s="866"/>
      <c r="DK9" s="867"/>
      <c r="DL9" s="865" t="s">
        <v>605</v>
      </c>
      <c r="DM9" s="866"/>
      <c r="DN9" s="866"/>
      <c r="DO9" s="866"/>
      <c r="DP9" s="867"/>
      <c r="DQ9" s="865">
        <v>642</v>
      </c>
      <c r="DR9" s="866"/>
      <c r="DS9" s="866"/>
      <c r="DT9" s="866"/>
      <c r="DU9" s="867"/>
      <c r="DV9" s="868"/>
      <c r="DW9" s="869"/>
      <c r="DX9" s="869"/>
      <c r="DY9" s="869"/>
      <c r="DZ9" s="870"/>
      <c r="EA9" s="255"/>
    </row>
    <row r="10" spans="1:131" s="256" customFormat="1" ht="26.25" customHeight="1" x14ac:dyDescent="0.15">
      <c r="A10" s="262">
        <v>4</v>
      </c>
      <c r="B10" s="839" t="s">
        <v>390</v>
      </c>
      <c r="C10" s="840"/>
      <c r="D10" s="840"/>
      <c r="E10" s="840"/>
      <c r="F10" s="840"/>
      <c r="G10" s="840"/>
      <c r="H10" s="840"/>
      <c r="I10" s="840"/>
      <c r="J10" s="840"/>
      <c r="K10" s="840"/>
      <c r="L10" s="840"/>
      <c r="M10" s="840"/>
      <c r="N10" s="840"/>
      <c r="O10" s="840"/>
      <c r="P10" s="841"/>
      <c r="Q10" s="842">
        <v>201</v>
      </c>
      <c r="R10" s="843"/>
      <c r="S10" s="843"/>
      <c r="T10" s="843"/>
      <c r="U10" s="843"/>
      <c r="V10" s="843">
        <v>49</v>
      </c>
      <c r="W10" s="843"/>
      <c r="X10" s="843"/>
      <c r="Y10" s="843"/>
      <c r="Z10" s="843"/>
      <c r="AA10" s="843">
        <v>151</v>
      </c>
      <c r="AB10" s="843"/>
      <c r="AC10" s="843"/>
      <c r="AD10" s="843"/>
      <c r="AE10" s="844"/>
      <c r="AF10" s="845" t="s">
        <v>391</v>
      </c>
      <c r="AG10" s="846"/>
      <c r="AH10" s="846"/>
      <c r="AI10" s="846"/>
      <c r="AJ10" s="847"/>
      <c r="AK10" s="848">
        <v>3</v>
      </c>
      <c r="AL10" s="849"/>
      <c r="AM10" s="849"/>
      <c r="AN10" s="849"/>
      <c r="AO10" s="849"/>
      <c r="AP10" s="849">
        <v>554</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609</v>
      </c>
      <c r="BT10" s="853"/>
      <c r="BU10" s="853"/>
      <c r="BV10" s="853"/>
      <c r="BW10" s="853"/>
      <c r="BX10" s="853"/>
      <c r="BY10" s="853"/>
      <c r="BZ10" s="853"/>
      <c r="CA10" s="853"/>
      <c r="CB10" s="853"/>
      <c r="CC10" s="853"/>
      <c r="CD10" s="853"/>
      <c r="CE10" s="853"/>
      <c r="CF10" s="853"/>
      <c r="CG10" s="854"/>
      <c r="CH10" s="865">
        <v>-14</v>
      </c>
      <c r="CI10" s="866"/>
      <c r="CJ10" s="866"/>
      <c r="CK10" s="866"/>
      <c r="CL10" s="867"/>
      <c r="CM10" s="865">
        <v>377</v>
      </c>
      <c r="CN10" s="866"/>
      <c r="CO10" s="866"/>
      <c r="CP10" s="866"/>
      <c r="CQ10" s="867"/>
      <c r="CR10" s="865">
        <v>210</v>
      </c>
      <c r="CS10" s="866"/>
      <c r="CT10" s="866"/>
      <c r="CU10" s="866"/>
      <c r="CV10" s="867"/>
      <c r="CW10" s="865" t="s">
        <v>605</v>
      </c>
      <c r="CX10" s="866"/>
      <c r="CY10" s="866"/>
      <c r="CZ10" s="866"/>
      <c r="DA10" s="867"/>
      <c r="DB10" s="865" t="s">
        <v>605</v>
      </c>
      <c r="DC10" s="866"/>
      <c r="DD10" s="866"/>
      <c r="DE10" s="866"/>
      <c r="DF10" s="867"/>
      <c r="DG10" s="865" t="s">
        <v>605</v>
      </c>
      <c r="DH10" s="866"/>
      <c r="DI10" s="866"/>
      <c r="DJ10" s="866"/>
      <c r="DK10" s="867"/>
      <c r="DL10" s="865" t="s">
        <v>620</v>
      </c>
      <c r="DM10" s="866"/>
      <c r="DN10" s="866"/>
      <c r="DO10" s="866"/>
      <c r="DP10" s="867"/>
      <c r="DQ10" s="865" t="s">
        <v>620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610</v>
      </c>
      <c r="BT11" s="853"/>
      <c r="BU11" s="853"/>
      <c r="BV11" s="853"/>
      <c r="BW11" s="853"/>
      <c r="BX11" s="853"/>
      <c r="BY11" s="853"/>
      <c r="BZ11" s="853"/>
      <c r="CA11" s="853"/>
      <c r="CB11" s="853"/>
      <c r="CC11" s="853"/>
      <c r="CD11" s="853"/>
      <c r="CE11" s="853"/>
      <c r="CF11" s="853"/>
      <c r="CG11" s="854"/>
      <c r="CH11" s="865">
        <v>1</v>
      </c>
      <c r="CI11" s="866"/>
      <c r="CJ11" s="866"/>
      <c r="CK11" s="866"/>
      <c r="CL11" s="867"/>
      <c r="CM11" s="865">
        <v>148</v>
      </c>
      <c r="CN11" s="866"/>
      <c r="CO11" s="866"/>
      <c r="CP11" s="866"/>
      <c r="CQ11" s="867"/>
      <c r="CR11" s="865">
        <v>50</v>
      </c>
      <c r="CS11" s="866"/>
      <c r="CT11" s="866"/>
      <c r="CU11" s="866"/>
      <c r="CV11" s="867"/>
      <c r="CW11" s="865" t="s">
        <v>605</v>
      </c>
      <c r="CX11" s="866"/>
      <c r="CY11" s="866"/>
      <c r="CZ11" s="866"/>
      <c r="DA11" s="867"/>
      <c r="DB11" s="865" t="s">
        <v>605</v>
      </c>
      <c r="DC11" s="866"/>
      <c r="DD11" s="866"/>
      <c r="DE11" s="866"/>
      <c r="DF11" s="867"/>
      <c r="DG11" s="865" t="s">
        <v>605</v>
      </c>
      <c r="DH11" s="866"/>
      <c r="DI11" s="866"/>
      <c r="DJ11" s="866"/>
      <c r="DK11" s="867"/>
      <c r="DL11" s="865" t="s">
        <v>605</v>
      </c>
      <c r="DM11" s="866"/>
      <c r="DN11" s="866"/>
      <c r="DO11" s="866"/>
      <c r="DP11" s="867"/>
      <c r="DQ11" s="865" t="s">
        <v>605</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611</v>
      </c>
      <c r="BT12" s="853"/>
      <c r="BU12" s="853"/>
      <c r="BV12" s="853"/>
      <c r="BW12" s="853"/>
      <c r="BX12" s="853"/>
      <c r="BY12" s="853"/>
      <c r="BZ12" s="853"/>
      <c r="CA12" s="853"/>
      <c r="CB12" s="853"/>
      <c r="CC12" s="853"/>
      <c r="CD12" s="853"/>
      <c r="CE12" s="853"/>
      <c r="CF12" s="853"/>
      <c r="CG12" s="854"/>
      <c r="CH12" s="865">
        <v>-2</v>
      </c>
      <c r="CI12" s="866"/>
      <c r="CJ12" s="866"/>
      <c r="CK12" s="866"/>
      <c r="CL12" s="867"/>
      <c r="CM12" s="865">
        <v>31</v>
      </c>
      <c r="CN12" s="866"/>
      <c r="CO12" s="866"/>
      <c r="CP12" s="866"/>
      <c r="CQ12" s="867"/>
      <c r="CR12" s="865">
        <v>5</v>
      </c>
      <c r="CS12" s="866"/>
      <c r="CT12" s="866"/>
      <c r="CU12" s="866"/>
      <c r="CV12" s="867"/>
      <c r="CW12" s="865" t="s">
        <v>619</v>
      </c>
      <c r="CX12" s="866"/>
      <c r="CY12" s="866"/>
      <c r="CZ12" s="866"/>
      <c r="DA12" s="867"/>
      <c r="DB12" s="865" t="s">
        <v>605</v>
      </c>
      <c r="DC12" s="866"/>
      <c r="DD12" s="866"/>
      <c r="DE12" s="866"/>
      <c r="DF12" s="867"/>
      <c r="DG12" s="865" t="s">
        <v>605</v>
      </c>
      <c r="DH12" s="866"/>
      <c r="DI12" s="866"/>
      <c r="DJ12" s="866"/>
      <c r="DK12" s="867"/>
      <c r="DL12" s="865" t="s">
        <v>605</v>
      </c>
      <c r="DM12" s="866"/>
      <c r="DN12" s="866"/>
      <c r="DO12" s="866"/>
      <c r="DP12" s="867"/>
      <c r="DQ12" s="865" t="s">
        <v>605</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612</v>
      </c>
      <c r="BT13" s="853"/>
      <c r="BU13" s="853"/>
      <c r="BV13" s="853"/>
      <c r="BW13" s="853"/>
      <c r="BX13" s="853"/>
      <c r="BY13" s="853"/>
      <c r="BZ13" s="853"/>
      <c r="CA13" s="853"/>
      <c r="CB13" s="853"/>
      <c r="CC13" s="853"/>
      <c r="CD13" s="853"/>
      <c r="CE13" s="853"/>
      <c r="CF13" s="853"/>
      <c r="CG13" s="854"/>
      <c r="CH13" s="865">
        <v>-1</v>
      </c>
      <c r="CI13" s="866"/>
      <c r="CJ13" s="866"/>
      <c r="CK13" s="866"/>
      <c r="CL13" s="867"/>
      <c r="CM13" s="865">
        <v>103</v>
      </c>
      <c r="CN13" s="866"/>
      <c r="CO13" s="866"/>
      <c r="CP13" s="866"/>
      <c r="CQ13" s="867"/>
      <c r="CR13" s="865">
        <v>102</v>
      </c>
      <c r="CS13" s="866"/>
      <c r="CT13" s="866"/>
      <c r="CU13" s="866"/>
      <c r="CV13" s="867"/>
      <c r="CW13" s="865" t="s">
        <v>605</v>
      </c>
      <c r="CX13" s="866"/>
      <c r="CY13" s="866"/>
      <c r="CZ13" s="866"/>
      <c r="DA13" s="867"/>
      <c r="DB13" s="865" t="s">
        <v>619</v>
      </c>
      <c r="DC13" s="866"/>
      <c r="DD13" s="866"/>
      <c r="DE13" s="866"/>
      <c r="DF13" s="867"/>
      <c r="DG13" s="865" t="s">
        <v>620</v>
      </c>
      <c r="DH13" s="866"/>
      <c r="DI13" s="866"/>
      <c r="DJ13" s="866"/>
      <c r="DK13" s="867"/>
      <c r="DL13" s="865" t="s">
        <v>619</v>
      </c>
      <c r="DM13" s="866"/>
      <c r="DN13" s="866"/>
      <c r="DO13" s="866"/>
      <c r="DP13" s="867"/>
      <c r="DQ13" s="865" t="s">
        <v>605</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613</v>
      </c>
      <c r="BT14" s="853"/>
      <c r="BU14" s="853"/>
      <c r="BV14" s="853"/>
      <c r="BW14" s="853"/>
      <c r="BX14" s="853"/>
      <c r="BY14" s="853"/>
      <c r="BZ14" s="853"/>
      <c r="CA14" s="853"/>
      <c r="CB14" s="853"/>
      <c r="CC14" s="853"/>
      <c r="CD14" s="853"/>
      <c r="CE14" s="853"/>
      <c r="CF14" s="853"/>
      <c r="CG14" s="854"/>
      <c r="CH14" s="865">
        <v>-11</v>
      </c>
      <c r="CI14" s="866"/>
      <c r="CJ14" s="866"/>
      <c r="CK14" s="866"/>
      <c r="CL14" s="867"/>
      <c r="CM14" s="865">
        <v>77</v>
      </c>
      <c r="CN14" s="866"/>
      <c r="CO14" s="866"/>
      <c r="CP14" s="866"/>
      <c r="CQ14" s="867"/>
      <c r="CR14" s="865">
        <v>50</v>
      </c>
      <c r="CS14" s="866"/>
      <c r="CT14" s="866"/>
      <c r="CU14" s="866"/>
      <c r="CV14" s="867"/>
      <c r="CW14" s="865" t="s">
        <v>619</v>
      </c>
      <c r="CX14" s="866"/>
      <c r="CY14" s="866"/>
      <c r="CZ14" s="866"/>
      <c r="DA14" s="867"/>
      <c r="DB14" s="865" t="s">
        <v>605</v>
      </c>
      <c r="DC14" s="866"/>
      <c r="DD14" s="866"/>
      <c r="DE14" s="866"/>
      <c r="DF14" s="867"/>
      <c r="DG14" s="865" t="s">
        <v>623</v>
      </c>
      <c r="DH14" s="866"/>
      <c r="DI14" s="866"/>
      <c r="DJ14" s="866"/>
      <c r="DK14" s="867"/>
      <c r="DL14" s="865" t="s">
        <v>605</v>
      </c>
      <c r="DM14" s="866"/>
      <c r="DN14" s="866"/>
      <c r="DO14" s="866"/>
      <c r="DP14" s="867"/>
      <c r="DQ14" s="865" t="s">
        <v>624</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614</v>
      </c>
      <c r="BT15" s="853"/>
      <c r="BU15" s="853"/>
      <c r="BV15" s="853"/>
      <c r="BW15" s="853"/>
      <c r="BX15" s="853"/>
      <c r="BY15" s="853"/>
      <c r="BZ15" s="853"/>
      <c r="CA15" s="853"/>
      <c r="CB15" s="853"/>
      <c r="CC15" s="853"/>
      <c r="CD15" s="853"/>
      <c r="CE15" s="853"/>
      <c r="CF15" s="853"/>
      <c r="CG15" s="854"/>
      <c r="CH15" s="865">
        <v>-1</v>
      </c>
      <c r="CI15" s="866"/>
      <c r="CJ15" s="866"/>
      <c r="CK15" s="866"/>
      <c r="CL15" s="867"/>
      <c r="CM15" s="865">
        <v>41</v>
      </c>
      <c r="CN15" s="866"/>
      <c r="CO15" s="866"/>
      <c r="CP15" s="866"/>
      <c r="CQ15" s="867"/>
      <c r="CR15" s="865">
        <v>12</v>
      </c>
      <c r="CS15" s="866"/>
      <c r="CT15" s="866"/>
      <c r="CU15" s="866"/>
      <c r="CV15" s="867"/>
      <c r="CW15" s="865" t="s">
        <v>605</v>
      </c>
      <c r="CX15" s="866"/>
      <c r="CY15" s="866"/>
      <c r="CZ15" s="866"/>
      <c r="DA15" s="867"/>
      <c r="DB15" s="865" t="s">
        <v>620</v>
      </c>
      <c r="DC15" s="866"/>
      <c r="DD15" s="866"/>
      <c r="DE15" s="866"/>
      <c r="DF15" s="867"/>
      <c r="DG15" s="865" t="s">
        <v>605</v>
      </c>
      <c r="DH15" s="866"/>
      <c r="DI15" s="866"/>
      <c r="DJ15" s="866"/>
      <c r="DK15" s="867"/>
      <c r="DL15" s="865" t="s">
        <v>625</v>
      </c>
      <c r="DM15" s="866"/>
      <c r="DN15" s="866"/>
      <c r="DO15" s="866"/>
      <c r="DP15" s="867"/>
      <c r="DQ15" s="865" t="s">
        <v>605</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615</v>
      </c>
      <c r="BT16" s="853"/>
      <c r="BU16" s="853"/>
      <c r="BV16" s="853"/>
      <c r="BW16" s="853"/>
      <c r="BX16" s="853"/>
      <c r="BY16" s="853"/>
      <c r="BZ16" s="853"/>
      <c r="CA16" s="853"/>
      <c r="CB16" s="853"/>
      <c r="CC16" s="853"/>
      <c r="CD16" s="853"/>
      <c r="CE16" s="853"/>
      <c r="CF16" s="853"/>
      <c r="CG16" s="854"/>
      <c r="CH16" s="865">
        <v>-56</v>
      </c>
      <c r="CI16" s="866"/>
      <c r="CJ16" s="866"/>
      <c r="CK16" s="866"/>
      <c r="CL16" s="867"/>
      <c r="CM16" s="865">
        <v>-42</v>
      </c>
      <c r="CN16" s="866"/>
      <c r="CO16" s="866"/>
      <c r="CP16" s="866"/>
      <c r="CQ16" s="867"/>
      <c r="CR16" s="865">
        <v>10</v>
      </c>
      <c r="CS16" s="866"/>
      <c r="CT16" s="866"/>
      <c r="CU16" s="866"/>
      <c r="CV16" s="867"/>
      <c r="CW16" s="865">
        <v>17</v>
      </c>
      <c r="CX16" s="866"/>
      <c r="CY16" s="866"/>
      <c r="CZ16" s="866"/>
      <c r="DA16" s="867"/>
      <c r="DB16" s="865">
        <v>58</v>
      </c>
      <c r="DC16" s="866"/>
      <c r="DD16" s="866"/>
      <c r="DE16" s="866"/>
      <c r="DF16" s="867"/>
      <c r="DG16" s="865" t="s">
        <v>626</v>
      </c>
      <c r="DH16" s="866"/>
      <c r="DI16" s="866"/>
      <c r="DJ16" s="866"/>
      <c r="DK16" s="867"/>
      <c r="DL16" s="865" t="s">
        <v>626</v>
      </c>
      <c r="DM16" s="866"/>
      <c r="DN16" s="866"/>
      <c r="DO16" s="866"/>
      <c r="DP16" s="867"/>
      <c r="DQ16" s="865" t="s">
        <v>626</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616</v>
      </c>
      <c r="BT17" s="853"/>
      <c r="BU17" s="853"/>
      <c r="BV17" s="853"/>
      <c r="BW17" s="853"/>
      <c r="BX17" s="853"/>
      <c r="BY17" s="853"/>
      <c r="BZ17" s="853"/>
      <c r="CA17" s="853"/>
      <c r="CB17" s="853"/>
      <c r="CC17" s="853"/>
      <c r="CD17" s="853"/>
      <c r="CE17" s="853"/>
      <c r="CF17" s="853"/>
      <c r="CG17" s="854"/>
      <c r="CH17" s="865">
        <v>0</v>
      </c>
      <c r="CI17" s="866"/>
      <c r="CJ17" s="866"/>
      <c r="CK17" s="866"/>
      <c r="CL17" s="867"/>
      <c r="CM17" s="865">
        <v>34</v>
      </c>
      <c r="CN17" s="866"/>
      <c r="CO17" s="866"/>
      <c r="CP17" s="866"/>
      <c r="CQ17" s="867"/>
      <c r="CR17" s="865">
        <v>20</v>
      </c>
      <c r="CS17" s="866"/>
      <c r="CT17" s="866"/>
      <c r="CU17" s="866"/>
      <c r="CV17" s="867"/>
      <c r="CW17" s="865">
        <v>12</v>
      </c>
      <c r="CX17" s="866"/>
      <c r="CY17" s="866"/>
      <c r="CZ17" s="866"/>
      <c r="DA17" s="867"/>
      <c r="DB17" s="865" t="s">
        <v>619</v>
      </c>
      <c r="DC17" s="866"/>
      <c r="DD17" s="866"/>
      <c r="DE17" s="866"/>
      <c r="DF17" s="867"/>
      <c r="DG17" s="865" t="s">
        <v>622</v>
      </c>
      <c r="DH17" s="866"/>
      <c r="DI17" s="866"/>
      <c r="DJ17" s="866"/>
      <c r="DK17" s="867"/>
      <c r="DL17" s="865" t="s">
        <v>605</v>
      </c>
      <c r="DM17" s="866"/>
      <c r="DN17" s="866"/>
      <c r="DO17" s="866"/>
      <c r="DP17" s="867"/>
      <c r="DQ17" s="865" t="s">
        <v>605</v>
      </c>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109149</v>
      </c>
      <c r="R23" s="878"/>
      <c r="S23" s="878"/>
      <c r="T23" s="878"/>
      <c r="U23" s="878"/>
      <c r="V23" s="878">
        <v>107347</v>
      </c>
      <c r="W23" s="878"/>
      <c r="X23" s="878"/>
      <c r="Y23" s="878"/>
      <c r="Z23" s="878"/>
      <c r="AA23" s="878">
        <v>1802</v>
      </c>
      <c r="AB23" s="878"/>
      <c r="AC23" s="878"/>
      <c r="AD23" s="878"/>
      <c r="AE23" s="879"/>
      <c r="AF23" s="880">
        <v>973</v>
      </c>
      <c r="AG23" s="878"/>
      <c r="AH23" s="878"/>
      <c r="AI23" s="878"/>
      <c r="AJ23" s="881"/>
      <c r="AK23" s="882"/>
      <c r="AL23" s="883"/>
      <c r="AM23" s="883"/>
      <c r="AN23" s="883"/>
      <c r="AO23" s="883"/>
      <c r="AP23" s="878">
        <v>123859</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24140</v>
      </c>
      <c r="R28" s="907"/>
      <c r="S28" s="907"/>
      <c r="T28" s="907"/>
      <c r="U28" s="907"/>
      <c r="V28" s="907">
        <v>23723</v>
      </c>
      <c r="W28" s="907"/>
      <c r="X28" s="907"/>
      <c r="Y28" s="907"/>
      <c r="Z28" s="907"/>
      <c r="AA28" s="907">
        <v>418</v>
      </c>
      <c r="AB28" s="907"/>
      <c r="AC28" s="907"/>
      <c r="AD28" s="907"/>
      <c r="AE28" s="908"/>
      <c r="AF28" s="909">
        <v>418</v>
      </c>
      <c r="AG28" s="907"/>
      <c r="AH28" s="907"/>
      <c r="AI28" s="907"/>
      <c r="AJ28" s="910"/>
      <c r="AK28" s="911">
        <v>2234</v>
      </c>
      <c r="AL28" s="902"/>
      <c r="AM28" s="902"/>
      <c r="AN28" s="902"/>
      <c r="AO28" s="902"/>
      <c r="AP28" s="902" t="s">
        <v>599</v>
      </c>
      <c r="AQ28" s="902"/>
      <c r="AR28" s="902"/>
      <c r="AS28" s="902"/>
      <c r="AT28" s="902"/>
      <c r="AU28" s="902" t="s">
        <v>599</v>
      </c>
      <c r="AV28" s="902"/>
      <c r="AW28" s="902"/>
      <c r="AX28" s="902"/>
      <c r="AY28" s="902"/>
      <c r="AZ28" s="903" t="s">
        <v>600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35</v>
      </c>
      <c r="R29" s="843"/>
      <c r="S29" s="843"/>
      <c r="T29" s="843"/>
      <c r="U29" s="843"/>
      <c r="V29" s="843">
        <v>35</v>
      </c>
      <c r="W29" s="843"/>
      <c r="X29" s="843"/>
      <c r="Y29" s="843"/>
      <c r="Z29" s="843"/>
      <c r="AA29" s="843" t="s">
        <v>601</v>
      </c>
      <c r="AB29" s="843"/>
      <c r="AC29" s="843"/>
      <c r="AD29" s="843"/>
      <c r="AE29" s="844"/>
      <c r="AF29" s="845" t="s">
        <v>129</v>
      </c>
      <c r="AG29" s="846"/>
      <c r="AH29" s="846"/>
      <c r="AI29" s="846"/>
      <c r="AJ29" s="847"/>
      <c r="AK29" s="914">
        <v>28</v>
      </c>
      <c r="AL29" s="915"/>
      <c r="AM29" s="915"/>
      <c r="AN29" s="915"/>
      <c r="AO29" s="915"/>
      <c r="AP29" s="915" t="s">
        <v>599</v>
      </c>
      <c r="AQ29" s="915"/>
      <c r="AR29" s="915"/>
      <c r="AS29" s="915"/>
      <c r="AT29" s="915"/>
      <c r="AU29" s="915" t="s">
        <v>599</v>
      </c>
      <c r="AV29" s="915"/>
      <c r="AW29" s="915"/>
      <c r="AX29" s="915"/>
      <c r="AY29" s="915"/>
      <c r="AZ29" s="916" t="s">
        <v>533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3911</v>
      </c>
      <c r="R30" s="843"/>
      <c r="S30" s="843"/>
      <c r="T30" s="843"/>
      <c r="U30" s="843"/>
      <c r="V30" s="843">
        <v>3741</v>
      </c>
      <c r="W30" s="843"/>
      <c r="X30" s="843"/>
      <c r="Y30" s="843"/>
      <c r="Z30" s="843"/>
      <c r="AA30" s="843">
        <v>170</v>
      </c>
      <c r="AB30" s="843"/>
      <c r="AC30" s="843"/>
      <c r="AD30" s="843"/>
      <c r="AE30" s="844"/>
      <c r="AF30" s="845">
        <v>170</v>
      </c>
      <c r="AG30" s="846"/>
      <c r="AH30" s="846"/>
      <c r="AI30" s="846"/>
      <c r="AJ30" s="847"/>
      <c r="AK30" s="914">
        <v>827</v>
      </c>
      <c r="AL30" s="915"/>
      <c r="AM30" s="915"/>
      <c r="AN30" s="915"/>
      <c r="AO30" s="915"/>
      <c r="AP30" s="915" t="s">
        <v>599</v>
      </c>
      <c r="AQ30" s="915"/>
      <c r="AR30" s="915"/>
      <c r="AS30" s="915"/>
      <c r="AT30" s="915"/>
      <c r="AU30" s="915" t="s">
        <v>599</v>
      </c>
      <c r="AV30" s="915"/>
      <c r="AW30" s="915"/>
      <c r="AX30" s="915"/>
      <c r="AY30" s="915"/>
      <c r="AZ30" s="916" t="s">
        <v>599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22458</v>
      </c>
      <c r="R31" s="843"/>
      <c r="S31" s="843"/>
      <c r="T31" s="843"/>
      <c r="U31" s="843"/>
      <c r="V31" s="843">
        <v>22235</v>
      </c>
      <c r="W31" s="843"/>
      <c r="X31" s="843"/>
      <c r="Y31" s="843"/>
      <c r="Z31" s="843"/>
      <c r="AA31" s="843">
        <v>223</v>
      </c>
      <c r="AB31" s="843"/>
      <c r="AC31" s="843"/>
      <c r="AD31" s="843"/>
      <c r="AE31" s="844"/>
      <c r="AF31" s="845">
        <v>223</v>
      </c>
      <c r="AG31" s="846"/>
      <c r="AH31" s="846"/>
      <c r="AI31" s="846"/>
      <c r="AJ31" s="847"/>
      <c r="AK31" s="914">
        <v>3385</v>
      </c>
      <c r="AL31" s="915"/>
      <c r="AM31" s="915"/>
      <c r="AN31" s="915"/>
      <c r="AO31" s="915"/>
      <c r="AP31" s="915" t="s">
        <v>600</v>
      </c>
      <c r="AQ31" s="915"/>
      <c r="AR31" s="915"/>
      <c r="AS31" s="915"/>
      <c r="AT31" s="915"/>
      <c r="AU31" s="915" t="s">
        <v>599</v>
      </c>
      <c r="AV31" s="915"/>
      <c r="AW31" s="915"/>
      <c r="AX31" s="915"/>
      <c r="AY31" s="915"/>
      <c r="AZ31" s="916" t="s">
        <v>533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86</v>
      </c>
      <c r="R32" s="843"/>
      <c r="S32" s="843"/>
      <c r="T32" s="843"/>
      <c r="U32" s="843"/>
      <c r="V32" s="843">
        <v>86</v>
      </c>
      <c r="W32" s="843"/>
      <c r="X32" s="843"/>
      <c r="Y32" s="843"/>
      <c r="Z32" s="843"/>
      <c r="AA32" s="843" t="s">
        <v>599</v>
      </c>
      <c r="AB32" s="843"/>
      <c r="AC32" s="843"/>
      <c r="AD32" s="843"/>
      <c r="AE32" s="844"/>
      <c r="AF32" s="845" t="s">
        <v>410</v>
      </c>
      <c r="AG32" s="846"/>
      <c r="AH32" s="846"/>
      <c r="AI32" s="846"/>
      <c r="AJ32" s="847"/>
      <c r="AK32" s="914">
        <v>31</v>
      </c>
      <c r="AL32" s="915"/>
      <c r="AM32" s="915"/>
      <c r="AN32" s="915"/>
      <c r="AO32" s="915"/>
      <c r="AP32" s="915" t="s">
        <v>599</v>
      </c>
      <c r="AQ32" s="915"/>
      <c r="AR32" s="915"/>
      <c r="AS32" s="915"/>
      <c r="AT32" s="915"/>
      <c r="AU32" s="915" t="s">
        <v>599</v>
      </c>
      <c r="AV32" s="915"/>
      <c r="AW32" s="915"/>
      <c r="AX32" s="915"/>
      <c r="AY32" s="915"/>
      <c r="AZ32" s="916" t="s">
        <v>533</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215</v>
      </c>
      <c r="R33" s="843"/>
      <c r="S33" s="843"/>
      <c r="T33" s="843"/>
      <c r="U33" s="843"/>
      <c r="V33" s="843">
        <v>215</v>
      </c>
      <c r="W33" s="843"/>
      <c r="X33" s="843"/>
      <c r="Y33" s="843"/>
      <c r="Z33" s="843"/>
      <c r="AA33" s="843">
        <v>1</v>
      </c>
      <c r="AB33" s="843"/>
      <c r="AC33" s="843"/>
      <c r="AD33" s="843"/>
      <c r="AE33" s="844"/>
      <c r="AF33" s="845">
        <v>1</v>
      </c>
      <c r="AG33" s="846"/>
      <c r="AH33" s="846"/>
      <c r="AI33" s="846"/>
      <c r="AJ33" s="847"/>
      <c r="AK33" s="914">
        <v>12</v>
      </c>
      <c r="AL33" s="915"/>
      <c r="AM33" s="915"/>
      <c r="AN33" s="915"/>
      <c r="AO33" s="915"/>
      <c r="AP33" s="915" t="s">
        <v>599</v>
      </c>
      <c r="AQ33" s="915"/>
      <c r="AR33" s="915"/>
      <c r="AS33" s="915"/>
      <c r="AT33" s="915"/>
      <c r="AU33" s="915" t="s">
        <v>599</v>
      </c>
      <c r="AV33" s="915"/>
      <c r="AW33" s="915"/>
      <c r="AX33" s="915"/>
      <c r="AY33" s="915"/>
      <c r="AZ33" s="916" t="s">
        <v>533</v>
      </c>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5506</v>
      </c>
      <c r="R34" s="843"/>
      <c r="S34" s="843"/>
      <c r="T34" s="843"/>
      <c r="U34" s="843"/>
      <c r="V34" s="843">
        <v>5389</v>
      </c>
      <c r="W34" s="843"/>
      <c r="X34" s="843"/>
      <c r="Y34" s="843"/>
      <c r="Z34" s="843"/>
      <c r="AA34" s="843">
        <v>117</v>
      </c>
      <c r="AB34" s="843"/>
      <c r="AC34" s="843"/>
      <c r="AD34" s="843"/>
      <c r="AE34" s="844"/>
      <c r="AF34" s="845">
        <v>1972</v>
      </c>
      <c r="AG34" s="846"/>
      <c r="AH34" s="846"/>
      <c r="AI34" s="846"/>
      <c r="AJ34" s="847"/>
      <c r="AK34" s="914">
        <v>147</v>
      </c>
      <c r="AL34" s="915"/>
      <c r="AM34" s="915"/>
      <c r="AN34" s="915"/>
      <c r="AO34" s="915"/>
      <c r="AP34" s="915">
        <v>18124</v>
      </c>
      <c r="AQ34" s="915"/>
      <c r="AR34" s="915"/>
      <c r="AS34" s="915"/>
      <c r="AT34" s="915"/>
      <c r="AU34" s="915">
        <v>1377</v>
      </c>
      <c r="AV34" s="915"/>
      <c r="AW34" s="915"/>
      <c r="AX34" s="915"/>
      <c r="AY34" s="915"/>
      <c r="AZ34" s="916" t="s">
        <v>533</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635</v>
      </c>
      <c r="R35" s="843"/>
      <c r="S35" s="843"/>
      <c r="T35" s="843"/>
      <c r="U35" s="843"/>
      <c r="V35" s="843">
        <v>537</v>
      </c>
      <c r="W35" s="843"/>
      <c r="X35" s="843"/>
      <c r="Y35" s="843"/>
      <c r="Z35" s="843"/>
      <c r="AA35" s="843">
        <v>97</v>
      </c>
      <c r="AB35" s="843"/>
      <c r="AC35" s="843"/>
      <c r="AD35" s="843"/>
      <c r="AE35" s="844"/>
      <c r="AF35" s="845">
        <v>871</v>
      </c>
      <c r="AG35" s="846"/>
      <c r="AH35" s="846"/>
      <c r="AI35" s="846"/>
      <c r="AJ35" s="847"/>
      <c r="AK35" s="914">
        <v>3</v>
      </c>
      <c r="AL35" s="915"/>
      <c r="AM35" s="915"/>
      <c r="AN35" s="915"/>
      <c r="AO35" s="915"/>
      <c r="AP35" s="915">
        <v>1375</v>
      </c>
      <c r="AQ35" s="915"/>
      <c r="AR35" s="915"/>
      <c r="AS35" s="915"/>
      <c r="AT35" s="915"/>
      <c r="AU35" s="915">
        <v>11</v>
      </c>
      <c r="AV35" s="915"/>
      <c r="AW35" s="915"/>
      <c r="AX35" s="915"/>
      <c r="AY35" s="915"/>
      <c r="AZ35" s="916" t="s">
        <v>533</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7062</v>
      </c>
      <c r="R36" s="843"/>
      <c r="S36" s="843"/>
      <c r="T36" s="843"/>
      <c r="U36" s="843"/>
      <c r="V36" s="843">
        <v>6683</v>
      </c>
      <c r="W36" s="843"/>
      <c r="X36" s="843"/>
      <c r="Y36" s="843"/>
      <c r="Z36" s="843"/>
      <c r="AA36" s="843">
        <v>379</v>
      </c>
      <c r="AB36" s="843"/>
      <c r="AC36" s="843"/>
      <c r="AD36" s="843"/>
      <c r="AE36" s="844"/>
      <c r="AF36" s="845">
        <v>992</v>
      </c>
      <c r="AG36" s="846"/>
      <c r="AH36" s="846"/>
      <c r="AI36" s="846"/>
      <c r="AJ36" s="847"/>
      <c r="AK36" s="914">
        <v>1868</v>
      </c>
      <c r="AL36" s="915"/>
      <c r="AM36" s="915"/>
      <c r="AN36" s="915"/>
      <c r="AO36" s="915"/>
      <c r="AP36" s="915">
        <v>40328</v>
      </c>
      <c r="AQ36" s="915"/>
      <c r="AR36" s="915"/>
      <c r="AS36" s="915"/>
      <c r="AT36" s="915"/>
      <c r="AU36" s="915">
        <v>15889</v>
      </c>
      <c r="AV36" s="915"/>
      <c r="AW36" s="915"/>
      <c r="AX36" s="915"/>
      <c r="AY36" s="915"/>
      <c r="AZ36" s="916" t="s">
        <v>533</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417</v>
      </c>
      <c r="C37" s="840"/>
      <c r="D37" s="840"/>
      <c r="E37" s="840"/>
      <c r="F37" s="840"/>
      <c r="G37" s="840"/>
      <c r="H37" s="840"/>
      <c r="I37" s="840"/>
      <c r="J37" s="840"/>
      <c r="K37" s="840"/>
      <c r="L37" s="840"/>
      <c r="M37" s="840"/>
      <c r="N37" s="840"/>
      <c r="O37" s="840"/>
      <c r="P37" s="841"/>
      <c r="Q37" s="842">
        <v>633</v>
      </c>
      <c r="R37" s="843"/>
      <c r="S37" s="843"/>
      <c r="T37" s="843"/>
      <c r="U37" s="843"/>
      <c r="V37" s="843">
        <v>686</v>
      </c>
      <c r="W37" s="843"/>
      <c r="X37" s="843"/>
      <c r="Y37" s="843"/>
      <c r="Z37" s="843"/>
      <c r="AA37" s="843">
        <v>-53</v>
      </c>
      <c r="AB37" s="843"/>
      <c r="AC37" s="843"/>
      <c r="AD37" s="843"/>
      <c r="AE37" s="844"/>
      <c r="AF37" s="845">
        <v>137</v>
      </c>
      <c r="AG37" s="846"/>
      <c r="AH37" s="846"/>
      <c r="AI37" s="846"/>
      <c r="AJ37" s="847"/>
      <c r="AK37" s="914">
        <v>214</v>
      </c>
      <c r="AL37" s="915"/>
      <c r="AM37" s="915"/>
      <c r="AN37" s="915"/>
      <c r="AO37" s="915"/>
      <c r="AP37" s="915">
        <v>71</v>
      </c>
      <c r="AQ37" s="915"/>
      <c r="AR37" s="915"/>
      <c r="AS37" s="915"/>
      <c r="AT37" s="915"/>
      <c r="AU37" s="915">
        <v>45</v>
      </c>
      <c r="AV37" s="915"/>
      <c r="AW37" s="915"/>
      <c r="AX37" s="915"/>
      <c r="AY37" s="915"/>
      <c r="AZ37" s="916" t="s">
        <v>533</v>
      </c>
      <c r="BA37" s="916"/>
      <c r="BB37" s="916"/>
      <c r="BC37" s="916"/>
      <c r="BD37" s="916"/>
      <c r="BE37" s="912" t="s">
        <v>418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419</v>
      </c>
      <c r="C38" s="840"/>
      <c r="D38" s="840"/>
      <c r="E38" s="840"/>
      <c r="F38" s="840"/>
      <c r="G38" s="840"/>
      <c r="H38" s="840"/>
      <c r="I38" s="840"/>
      <c r="J38" s="840"/>
      <c r="K38" s="840"/>
      <c r="L38" s="840"/>
      <c r="M38" s="840"/>
      <c r="N38" s="840"/>
      <c r="O38" s="840"/>
      <c r="P38" s="841"/>
      <c r="Q38" s="842">
        <v>45</v>
      </c>
      <c r="R38" s="843"/>
      <c r="S38" s="843"/>
      <c r="T38" s="843"/>
      <c r="U38" s="843"/>
      <c r="V38" s="843">
        <v>45</v>
      </c>
      <c r="W38" s="843"/>
      <c r="X38" s="843"/>
      <c r="Y38" s="843"/>
      <c r="Z38" s="843"/>
      <c r="AA38" s="843" t="s">
        <v>599</v>
      </c>
      <c r="AB38" s="843"/>
      <c r="AC38" s="843"/>
      <c r="AD38" s="843"/>
      <c r="AE38" s="844"/>
      <c r="AF38" s="845" t="s">
        <v>420</v>
      </c>
      <c r="AG38" s="846"/>
      <c r="AH38" s="846"/>
      <c r="AI38" s="846"/>
      <c r="AJ38" s="847"/>
      <c r="AK38" s="914">
        <v>45</v>
      </c>
      <c r="AL38" s="915"/>
      <c r="AM38" s="915"/>
      <c r="AN38" s="915"/>
      <c r="AO38" s="915"/>
      <c r="AP38" s="915" t="s">
        <v>600</v>
      </c>
      <c r="AQ38" s="915"/>
      <c r="AR38" s="915"/>
      <c r="AS38" s="915"/>
      <c r="AT38" s="915"/>
      <c r="AU38" s="915" t="s">
        <v>599</v>
      </c>
      <c r="AV38" s="915"/>
      <c r="AW38" s="915"/>
      <c r="AX38" s="915"/>
      <c r="AY38" s="915"/>
      <c r="AZ38" s="916" t="s">
        <v>533</v>
      </c>
      <c r="BA38" s="916"/>
      <c r="BB38" s="916"/>
      <c r="BC38" s="916"/>
      <c r="BD38" s="916"/>
      <c r="BE38" s="912" t="s">
        <v>421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422</v>
      </c>
      <c r="C39" s="840"/>
      <c r="D39" s="840"/>
      <c r="E39" s="840"/>
      <c r="F39" s="840"/>
      <c r="G39" s="840"/>
      <c r="H39" s="840"/>
      <c r="I39" s="840"/>
      <c r="J39" s="840"/>
      <c r="K39" s="840"/>
      <c r="L39" s="840"/>
      <c r="M39" s="840"/>
      <c r="N39" s="840"/>
      <c r="O39" s="840"/>
      <c r="P39" s="841"/>
      <c r="Q39" s="842">
        <v>921</v>
      </c>
      <c r="R39" s="843"/>
      <c r="S39" s="843"/>
      <c r="T39" s="843"/>
      <c r="U39" s="843"/>
      <c r="V39" s="843">
        <v>921</v>
      </c>
      <c r="W39" s="843"/>
      <c r="X39" s="843"/>
      <c r="Y39" s="843"/>
      <c r="Z39" s="843"/>
      <c r="AA39" s="843">
        <v>0</v>
      </c>
      <c r="AB39" s="843"/>
      <c r="AC39" s="843"/>
      <c r="AD39" s="843"/>
      <c r="AE39" s="844"/>
      <c r="AF39" s="845">
        <v>0</v>
      </c>
      <c r="AG39" s="846"/>
      <c r="AH39" s="846"/>
      <c r="AI39" s="846"/>
      <c r="AJ39" s="847"/>
      <c r="AK39" s="914">
        <v>168</v>
      </c>
      <c r="AL39" s="915"/>
      <c r="AM39" s="915"/>
      <c r="AN39" s="915"/>
      <c r="AO39" s="915"/>
      <c r="AP39" s="915">
        <v>5269</v>
      </c>
      <c r="AQ39" s="915"/>
      <c r="AR39" s="915"/>
      <c r="AS39" s="915"/>
      <c r="AT39" s="915"/>
      <c r="AU39" s="915">
        <v>1207</v>
      </c>
      <c r="AV39" s="915"/>
      <c r="AW39" s="915"/>
      <c r="AX39" s="915"/>
      <c r="AY39" s="915"/>
      <c r="AZ39" s="916" t="s">
        <v>533</v>
      </c>
      <c r="BA39" s="916"/>
      <c r="BB39" s="916"/>
      <c r="BC39" s="916"/>
      <c r="BD39" s="916"/>
      <c r="BE39" s="912" t="s">
        <v>421</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t="s">
        <v>423</v>
      </c>
      <c r="C40" s="840"/>
      <c r="D40" s="840"/>
      <c r="E40" s="840"/>
      <c r="F40" s="840"/>
      <c r="G40" s="840"/>
      <c r="H40" s="840"/>
      <c r="I40" s="840"/>
      <c r="J40" s="840"/>
      <c r="K40" s="840"/>
      <c r="L40" s="840"/>
      <c r="M40" s="840"/>
      <c r="N40" s="840"/>
      <c r="O40" s="840"/>
      <c r="P40" s="841"/>
      <c r="Q40" s="842">
        <v>72</v>
      </c>
      <c r="R40" s="843"/>
      <c r="S40" s="843"/>
      <c r="T40" s="843"/>
      <c r="U40" s="843"/>
      <c r="V40" s="843">
        <v>71</v>
      </c>
      <c r="W40" s="843"/>
      <c r="X40" s="843"/>
      <c r="Y40" s="843"/>
      <c r="Z40" s="843"/>
      <c r="AA40" s="843">
        <v>0</v>
      </c>
      <c r="AB40" s="843"/>
      <c r="AC40" s="843"/>
      <c r="AD40" s="843"/>
      <c r="AE40" s="844"/>
      <c r="AF40" s="845">
        <v>0</v>
      </c>
      <c r="AG40" s="846"/>
      <c r="AH40" s="846"/>
      <c r="AI40" s="846"/>
      <c r="AJ40" s="847"/>
      <c r="AK40" s="914" t="s">
        <v>600</v>
      </c>
      <c r="AL40" s="915"/>
      <c r="AM40" s="915"/>
      <c r="AN40" s="915"/>
      <c r="AO40" s="915"/>
      <c r="AP40" s="915">
        <v>46</v>
      </c>
      <c r="AQ40" s="915"/>
      <c r="AR40" s="915"/>
      <c r="AS40" s="915"/>
      <c r="AT40" s="915"/>
      <c r="AU40" s="915">
        <v>9</v>
      </c>
      <c r="AV40" s="915"/>
      <c r="AW40" s="915"/>
      <c r="AX40" s="915"/>
      <c r="AY40" s="915"/>
      <c r="AZ40" s="916" t="s">
        <v>533</v>
      </c>
      <c r="BA40" s="916"/>
      <c r="BB40" s="916"/>
      <c r="BC40" s="916"/>
      <c r="BD40" s="916"/>
      <c r="BE40" s="912" t="s">
        <v>424</v>
      </c>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t="s">
        <v>425</v>
      </c>
      <c r="C41" s="840"/>
      <c r="D41" s="840"/>
      <c r="E41" s="840"/>
      <c r="F41" s="840"/>
      <c r="G41" s="840"/>
      <c r="H41" s="840"/>
      <c r="I41" s="840"/>
      <c r="J41" s="840"/>
      <c r="K41" s="840"/>
      <c r="L41" s="840"/>
      <c r="M41" s="840"/>
      <c r="N41" s="840"/>
      <c r="O41" s="840"/>
      <c r="P41" s="841"/>
      <c r="Q41" s="842">
        <v>605</v>
      </c>
      <c r="R41" s="843"/>
      <c r="S41" s="843"/>
      <c r="T41" s="843"/>
      <c r="U41" s="843"/>
      <c r="V41" s="843">
        <v>605</v>
      </c>
      <c r="W41" s="843"/>
      <c r="X41" s="843"/>
      <c r="Y41" s="843"/>
      <c r="Z41" s="843"/>
      <c r="AA41" s="843" t="s">
        <v>599</v>
      </c>
      <c r="AB41" s="843"/>
      <c r="AC41" s="843"/>
      <c r="AD41" s="843"/>
      <c r="AE41" s="844"/>
      <c r="AF41" s="845" t="s">
        <v>129</v>
      </c>
      <c r="AG41" s="846"/>
      <c r="AH41" s="846"/>
      <c r="AI41" s="846"/>
      <c r="AJ41" s="847"/>
      <c r="AK41" s="914">
        <v>270</v>
      </c>
      <c r="AL41" s="915"/>
      <c r="AM41" s="915"/>
      <c r="AN41" s="915"/>
      <c r="AO41" s="915"/>
      <c r="AP41" s="915">
        <v>2813</v>
      </c>
      <c r="AQ41" s="915"/>
      <c r="AR41" s="915"/>
      <c r="AS41" s="915"/>
      <c r="AT41" s="915"/>
      <c r="AU41" s="915">
        <v>2813</v>
      </c>
      <c r="AV41" s="915"/>
      <c r="AW41" s="915"/>
      <c r="AX41" s="915"/>
      <c r="AY41" s="915"/>
      <c r="AZ41" s="916" t="s">
        <v>533</v>
      </c>
      <c r="BA41" s="916"/>
      <c r="BB41" s="916"/>
      <c r="BC41" s="916"/>
      <c r="BD41" s="916"/>
      <c r="BE41" s="912" t="s">
        <v>421</v>
      </c>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t="s">
        <v>426</v>
      </c>
      <c r="C42" s="840"/>
      <c r="D42" s="840"/>
      <c r="E42" s="840"/>
      <c r="F42" s="840"/>
      <c r="G42" s="840"/>
      <c r="H42" s="840"/>
      <c r="I42" s="840"/>
      <c r="J42" s="840"/>
      <c r="K42" s="840"/>
      <c r="L42" s="840"/>
      <c r="M42" s="840"/>
      <c r="N42" s="840"/>
      <c r="O42" s="840"/>
      <c r="P42" s="841"/>
      <c r="Q42" s="842">
        <v>3125</v>
      </c>
      <c r="R42" s="843"/>
      <c r="S42" s="843"/>
      <c r="T42" s="843"/>
      <c r="U42" s="843"/>
      <c r="V42" s="843">
        <v>3119</v>
      </c>
      <c r="W42" s="843"/>
      <c r="X42" s="843"/>
      <c r="Y42" s="843"/>
      <c r="Z42" s="843"/>
      <c r="AA42" s="843">
        <v>7</v>
      </c>
      <c r="AB42" s="843"/>
      <c r="AC42" s="843"/>
      <c r="AD42" s="843"/>
      <c r="AE42" s="844"/>
      <c r="AF42" s="845" t="s">
        <v>605</v>
      </c>
      <c r="AG42" s="846"/>
      <c r="AH42" s="846"/>
      <c r="AI42" s="846"/>
      <c r="AJ42" s="847"/>
      <c r="AK42" s="914">
        <v>1000</v>
      </c>
      <c r="AL42" s="915"/>
      <c r="AM42" s="915"/>
      <c r="AN42" s="915"/>
      <c r="AO42" s="915"/>
      <c r="AP42" s="915">
        <v>10499</v>
      </c>
      <c r="AQ42" s="915"/>
      <c r="AR42" s="915"/>
      <c r="AS42" s="915"/>
      <c r="AT42" s="915"/>
      <c r="AU42" s="915">
        <v>5900</v>
      </c>
      <c r="AV42" s="915"/>
      <c r="AW42" s="915"/>
      <c r="AX42" s="915"/>
      <c r="AY42" s="915"/>
      <c r="AZ42" s="916" t="s">
        <v>533</v>
      </c>
      <c r="BA42" s="916"/>
      <c r="BB42" s="916"/>
      <c r="BC42" s="916"/>
      <c r="BD42" s="916"/>
      <c r="BE42" s="912" t="s">
        <v>421</v>
      </c>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t="s">
        <v>427</v>
      </c>
      <c r="C43" s="840"/>
      <c r="D43" s="840"/>
      <c r="E43" s="840"/>
      <c r="F43" s="840"/>
      <c r="G43" s="840"/>
      <c r="H43" s="840"/>
      <c r="I43" s="840"/>
      <c r="J43" s="840"/>
      <c r="K43" s="840"/>
      <c r="L43" s="840"/>
      <c r="M43" s="840"/>
      <c r="N43" s="840"/>
      <c r="O43" s="840"/>
      <c r="P43" s="841"/>
      <c r="Q43" s="842">
        <v>10</v>
      </c>
      <c r="R43" s="843"/>
      <c r="S43" s="843"/>
      <c r="T43" s="843"/>
      <c r="U43" s="843"/>
      <c r="V43" s="843">
        <v>10</v>
      </c>
      <c r="W43" s="843"/>
      <c r="X43" s="843"/>
      <c r="Y43" s="843"/>
      <c r="Z43" s="843"/>
      <c r="AA43" s="843" t="s">
        <v>602</v>
      </c>
      <c r="AB43" s="843"/>
      <c r="AC43" s="843"/>
      <c r="AD43" s="843"/>
      <c r="AE43" s="844"/>
      <c r="AF43" s="845" t="s">
        <v>129</v>
      </c>
      <c r="AG43" s="846"/>
      <c r="AH43" s="846"/>
      <c r="AI43" s="846"/>
      <c r="AJ43" s="847"/>
      <c r="AK43" s="914">
        <v>1</v>
      </c>
      <c r="AL43" s="915"/>
      <c r="AM43" s="915"/>
      <c r="AN43" s="915"/>
      <c r="AO43" s="915"/>
      <c r="AP43" s="915">
        <v>459</v>
      </c>
      <c r="AQ43" s="915"/>
      <c r="AR43" s="915"/>
      <c r="AS43" s="915"/>
      <c r="AT43" s="915"/>
      <c r="AU43" s="915">
        <v>287</v>
      </c>
      <c r="AV43" s="915"/>
      <c r="AW43" s="915"/>
      <c r="AX43" s="915"/>
      <c r="AY43" s="915"/>
      <c r="AZ43" s="916" t="s">
        <v>533</v>
      </c>
      <c r="BA43" s="916"/>
      <c r="BB43" s="916"/>
      <c r="BC43" s="916"/>
      <c r="BD43" s="916"/>
      <c r="BE43" s="912" t="s">
        <v>424</v>
      </c>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429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4784</v>
      </c>
      <c r="AG63" s="926"/>
      <c r="AH63" s="926"/>
      <c r="AI63" s="926"/>
      <c r="AJ63" s="927"/>
      <c r="AK63" s="928"/>
      <c r="AL63" s="923"/>
      <c r="AM63" s="923"/>
      <c r="AN63" s="923"/>
      <c r="AO63" s="923"/>
      <c r="AP63" s="926">
        <v>78984</v>
      </c>
      <c r="AQ63" s="926"/>
      <c r="AR63" s="926"/>
      <c r="AS63" s="926"/>
      <c r="AT63" s="926"/>
      <c r="AU63" s="926">
        <v>27538</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430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431</v>
      </c>
      <c r="B66" s="825"/>
      <c r="C66" s="825"/>
      <c r="D66" s="825"/>
      <c r="E66" s="825"/>
      <c r="F66" s="825"/>
      <c r="G66" s="825"/>
      <c r="H66" s="825"/>
      <c r="I66" s="825"/>
      <c r="J66" s="825"/>
      <c r="K66" s="825"/>
      <c r="L66" s="825"/>
      <c r="M66" s="825"/>
      <c r="N66" s="825"/>
      <c r="O66" s="825"/>
      <c r="P66" s="826"/>
      <c r="Q66" s="801" t="s">
        <v>432</v>
      </c>
      <c r="R66" s="802"/>
      <c r="S66" s="802"/>
      <c r="T66" s="802"/>
      <c r="U66" s="803"/>
      <c r="V66" s="801" t="s">
        <v>433</v>
      </c>
      <c r="W66" s="802"/>
      <c r="X66" s="802"/>
      <c r="Y66" s="802"/>
      <c r="Z66" s="803"/>
      <c r="AA66" s="801" t="s">
        <v>434</v>
      </c>
      <c r="AB66" s="802"/>
      <c r="AC66" s="802"/>
      <c r="AD66" s="802"/>
      <c r="AE66" s="803"/>
      <c r="AF66" s="936" t="s">
        <v>400</v>
      </c>
      <c r="AG66" s="897"/>
      <c r="AH66" s="897"/>
      <c r="AI66" s="897"/>
      <c r="AJ66" s="937"/>
      <c r="AK66" s="801" t="s">
        <v>401</v>
      </c>
      <c r="AL66" s="825"/>
      <c r="AM66" s="825"/>
      <c r="AN66" s="825"/>
      <c r="AO66" s="826"/>
      <c r="AP66" s="801" t="s">
        <v>402</v>
      </c>
      <c r="AQ66" s="802"/>
      <c r="AR66" s="802"/>
      <c r="AS66" s="802"/>
      <c r="AT66" s="803"/>
      <c r="AU66" s="801" t="s">
        <v>435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603</v>
      </c>
      <c r="C68" s="954"/>
      <c r="D68" s="954"/>
      <c r="E68" s="954"/>
      <c r="F68" s="954"/>
      <c r="G68" s="954"/>
      <c r="H68" s="954"/>
      <c r="I68" s="954"/>
      <c r="J68" s="954"/>
      <c r="K68" s="954"/>
      <c r="L68" s="954"/>
      <c r="M68" s="954"/>
      <c r="N68" s="954"/>
      <c r="O68" s="954"/>
      <c r="P68" s="955"/>
      <c r="Q68" s="956">
        <v>1312</v>
      </c>
      <c r="R68" s="950"/>
      <c r="S68" s="950"/>
      <c r="T68" s="950"/>
      <c r="U68" s="950"/>
      <c r="V68" s="950">
        <v>1205</v>
      </c>
      <c r="W68" s="950"/>
      <c r="X68" s="950"/>
      <c r="Y68" s="950"/>
      <c r="Z68" s="950"/>
      <c r="AA68" s="950">
        <v>106</v>
      </c>
      <c r="AB68" s="950"/>
      <c r="AC68" s="950"/>
      <c r="AD68" s="950"/>
      <c r="AE68" s="950"/>
      <c r="AF68" s="950">
        <v>106</v>
      </c>
      <c r="AG68" s="950"/>
      <c r="AH68" s="950"/>
      <c r="AI68" s="950"/>
      <c r="AJ68" s="950"/>
      <c r="AK68" s="950" t="s">
        <v>605</v>
      </c>
      <c r="AL68" s="950"/>
      <c r="AM68" s="950"/>
      <c r="AN68" s="950"/>
      <c r="AO68" s="950"/>
      <c r="AP68" s="950" t="s">
        <v>605</v>
      </c>
      <c r="AQ68" s="950"/>
      <c r="AR68" s="950"/>
      <c r="AS68" s="950"/>
      <c r="AT68" s="950"/>
      <c r="AU68" s="950" t="s">
        <v>605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604</v>
      </c>
      <c r="C69" s="958"/>
      <c r="D69" s="958"/>
      <c r="E69" s="958"/>
      <c r="F69" s="958"/>
      <c r="G69" s="958"/>
      <c r="H69" s="958"/>
      <c r="I69" s="958"/>
      <c r="J69" s="958"/>
      <c r="K69" s="958"/>
      <c r="L69" s="958"/>
      <c r="M69" s="958"/>
      <c r="N69" s="958"/>
      <c r="O69" s="958"/>
      <c r="P69" s="959"/>
      <c r="Q69" s="960">
        <v>419100</v>
      </c>
      <c r="R69" s="915"/>
      <c r="S69" s="915"/>
      <c r="T69" s="915"/>
      <c r="U69" s="915"/>
      <c r="V69" s="915">
        <v>414580</v>
      </c>
      <c r="W69" s="915"/>
      <c r="X69" s="915"/>
      <c r="Y69" s="915"/>
      <c r="Z69" s="915"/>
      <c r="AA69" s="915">
        <v>4521</v>
      </c>
      <c r="AB69" s="915"/>
      <c r="AC69" s="915"/>
      <c r="AD69" s="915"/>
      <c r="AE69" s="915"/>
      <c r="AF69" s="915">
        <v>4521</v>
      </c>
      <c r="AG69" s="915"/>
      <c r="AH69" s="915"/>
      <c r="AI69" s="915"/>
      <c r="AJ69" s="915"/>
      <c r="AK69" s="915">
        <v>845</v>
      </c>
      <c r="AL69" s="915"/>
      <c r="AM69" s="915"/>
      <c r="AN69" s="915"/>
      <c r="AO69" s="915"/>
      <c r="AP69" s="915" t="s">
        <v>605</v>
      </c>
      <c r="AQ69" s="915"/>
      <c r="AR69" s="915"/>
      <c r="AS69" s="915"/>
      <c r="AT69" s="915"/>
      <c r="AU69" s="915" t="s">
        <v>605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436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4627</v>
      </c>
      <c r="AG88" s="926"/>
      <c r="AH88" s="926"/>
      <c r="AI88" s="926"/>
      <c r="AJ88" s="926"/>
      <c r="AK88" s="923"/>
      <c r="AL88" s="923"/>
      <c r="AM88" s="923"/>
      <c r="AN88" s="923"/>
      <c r="AO88" s="923"/>
      <c r="AP88" s="926" t="s">
        <v>626</v>
      </c>
      <c r="AQ88" s="926"/>
      <c r="AR88" s="926"/>
      <c r="AS88" s="926"/>
      <c r="AT88" s="926"/>
      <c r="AU88" s="926" t="s">
        <v>626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437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664</v>
      </c>
      <c r="CS102" s="934"/>
      <c r="CT102" s="934"/>
      <c r="CU102" s="934"/>
      <c r="CV102" s="977"/>
      <c r="CW102" s="976">
        <v>112</v>
      </c>
      <c r="CX102" s="934"/>
      <c r="CY102" s="934"/>
      <c r="CZ102" s="934"/>
      <c r="DA102" s="977"/>
      <c r="DB102" s="976">
        <v>58</v>
      </c>
      <c r="DC102" s="934"/>
      <c r="DD102" s="934"/>
      <c r="DE102" s="934"/>
      <c r="DF102" s="977"/>
      <c r="DG102" s="976">
        <v>480</v>
      </c>
      <c r="DH102" s="934"/>
      <c r="DI102" s="934"/>
      <c r="DJ102" s="934"/>
      <c r="DK102" s="977"/>
      <c r="DL102" s="976" t="s">
        <v>626</v>
      </c>
      <c r="DM102" s="934"/>
      <c r="DN102" s="934"/>
      <c r="DO102" s="934"/>
      <c r="DP102" s="977"/>
      <c r="DQ102" s="976">
        <v>642</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445</v>
      </c>
      <c r="AB109" s="979"/>
      <c r="AC109" s="979"/>
      <c r="AD109" s="979"/>
      <c r="AE109" s="980"/>
      <c r="AF109" s="978" t="s">
        <v>307</v>
      </c>
      <c r="AG109" s="979"/>
      <c r="AH109" s="979"/>
      <c r="AI109" s="979"/>
      <c r="AJ109" s="980"/>
      <c r="AK109" s="978" t="s">
        <v>306</v>
      </c>
      <c r="AL109" s="979"/>
      <c r="AM109" s="979"/>
      <c r="AN109" s="979"/>
      <c r="AO109" s="980"/>
      <c r="AP109" s="978" t="s">
        <v>446</v>
      </c>
      <c r="AQ109" s="979"/>
      <c r="AR109" s="979"/>
      <c r="AS109" s="979"/>
      <c r="AT109" s="981"/>
      <c r="AU109" s="998" t="s">
        <v>444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445</v>
      </c>
      <c r="BR109" s="979"/>
      <c r="BS109" s="979"/>
      <c r="BT109" s="979"/>
      <c r="BU109" s="980"/>
      <c r="BV109" s="978" t="s">
        <v>307</v>
      </c>
      <c r="BW109" s="979"/>
      <c r="BX109" s="979"/>
      <c r="BY109" s="979"/>
      <c r="BZ109" s="980"/>
      <c r="CA109" s="978" t="s">
        <v>306</v>
      </c>
      <c r="CB109" s="979"/>
      <c r="CC109" s="979"/>
      <c r="CD109" s="979"/>
      <c r="CE109" s="980"/>
      <c r="CF109" s="999" t="s">
        <v>446</v>
      </c>
      <c r="CG109" s="999"/>
      <c r="CH109" s="999"/>
      <c r="CI109" s="999"/>
      <c r="CJ109" s="999"/>
      <c r="CK109" s="978" t="s">
        <v>447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445</v>
      </c>
      <c r="DH109" s="979"/>
      <c r="DI109" s="979"/>
      <c r="DJ109" s="979"/>
      <c r="DK109" s="980"/>
      <c r="DL109" s="978" t="s">
        <v>307</v>
      </c>
      <c r="DM109" s="979"/>
      <c r="DN109" s="979"/>
      <c r="DO109" s="979"/>
      <c r="DP109" s="980"/>
      <c r="DQ109" s="978" t="s">
        <v>306</v>
      </c>
      <c r="DR109" s="979"/>
      <c r="DS109" s="979"/>
      <c r="DT109" s="979"/>
      <c r="DU109" s="980"/>
      <c r="DV109" s="978" t="s">
        <v>446</v>
      </c>
      <c r="DW109" s="979"/>
      <c r="DX109" s="979"/>
      <c r="DY109" s="979"/>
      <c r="DZ109" s="981"/>
    </row>
    <row r="110" spans="1:131" s="247" customFormat="1" ht="26.25" customHeight="1" x14ac:dyDescent="0.15">
      <c r="A110" s="982" t="s">
        <v>448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13602337</v>
      </c>
      <c r="AB110" s="986"/>
      <c r="AC110" s="986"/>
      <c r="AD110" s="986"/>
      <c r="AE110" s="987"/>
      <c r="AF110" s="988">
        <v>13410617</v>
      </c>
      <c r="AG110" s="986"/>
      <c r="AH110" s="986"/>
      <c r="AI110" s="986"/>
      <c r="AJ110" s="987"/>
      <c r="AK110" s="988">
        <v>13655787</v>
      </c>
      <c r="AL110" s="986"/>
      <c r="AM110" s="986"/>
      <c r="AN110" s="986"/>
      <c r="AO110" s="987"/>
      <c r="AP110" s="989">
        <v>30.1</v>
      </c>
      <c r="AQ110" s="990"/>
      <c r="AR110" s="990"/>
      <c r="AS110" s="990"/>
      <c r="AT110" s="991"/>
      <c r="AU110" s="992" t="s">
        <v>73</v>
      </c>
      <c r="AV110" s="993"/>
      <c r="AW110" s="993"/>
      <c r="AX110" s="993"/>
      <c r="AY110" s="993"/>
      <c r="AZ110" s="1034" t="s">
        <v>449</v>
      </c>
      <c r="BA110" s="983"/>
      <c r="BB110" s="983"/>
      <c r="BC110" s="983"/>
      <c r="BD110" s="983"/>
      <c r="BE110" s="983"/>
      <c r="BF110" s="983"/>
      <c r="BG110" s="983"/>
      <c r="BH110" s="983"/>
      <c r="BI110" s="983"/>
      <c r="BJ110" s="983"/>
      <c r="BK110" s="983"/>
      <c r="BL110" s="983"/>
      <c r="BM110" s="983"/>
      <c r="BN110" s="983"/>
      <c r="BO110" s="983"/>
      <c r="BP110" s="984"/>
      <c r="BQ110" s="1020">
        <v>122691973</v>
      </c>
      <c r="BR110" s="1021"/>
      <c r="BS110" s="1021"/>
      <c r="BT110" s="1021"/>
      <c r="BU110" s="1021"/>
      <c r="BV110" s="1021">
        <v>124834686</v>
      </c>
      <c r="BW110" s="1021"/>
      <c r="BX110" s="1021"/>
      <c r="BY110" s="1021"/>
      <c r="BZ110" s="1021"/>
      <c r="CA110" s="1021">
        <v>123859259</v>
      </c>
      <c r="CB110" s="1021"/>
      <c r="CC110" s="1021"/>
      <c r="CD110" s="1021"/>
      <c r="CE110" s="1021"/>
      <c r="CF110" s="1035">
        <v>273.39999999999998</v>
      </c>
      <c r="CG110" s="1036"/>
      <c r="CH110" s="1036"/>
      <c r="CI110" s="1036"/>
      <c r="CJ110" s="1036"/>
      <c r="CK110" s="1037" t="s">
        <v>450</v>
      </c>
      <c r="CL110" s="1038"/>
      <c r="CM110" s="1017" t="s">
        <v>451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701055</v>
      </c>
      <c r="DH110" s="1021"/>
      <c r="DI110" s="1021"/>
      <c r="DJ110" s="1021"/>
      <c r="DK110" s="1021"/>
      <c r="DL110" s="1021">
        <v>617842</v>
      </c>
      <c r="DM110" s="1021"/>
      <c r="DN110" s="1021"/>
      <c r="DO110" s="1021"/>
      <c r="DP110" s="1021"/>
      <c r="DQ110" s="1021">
        <v>533403</v>
      </c>
      <c r="DR110" s="1021"/>
      <c r="DS110" s="1021"/>
      <c r="DT110" s="1021"/>
      <c r="DU110" s="1021"/>
      <c r="DV110" s="1022">
        <v>1.2</v>
      </c>
      <c r="DW110" s="1022"/>
      <c r="DX110" s="1022"/>
      <c r="DY110" s="1022"/>
      <c r="DZ110" s="1023"/>
    </row>
    <row r="111" spans="1:131" s="247" customFormat="1" ht="26.25" customHeight="1" x14ac:dyDescent="0.15">
      <c r="A111" s="1024" t="s">
        <v>452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453</v>
      </c>
      <c r="AB111" s="1028"/>
      <c r="AC111" s="1028"/>
      <c r="AD111" s="1028"/>
      <c r="AE111" s="1029"/>
      <c r="AF111" s="1030" t="s">
        <v>129</v>
      </c>
      <c r="AG111" s="1028"/>
      <c r="AH111" s="1028"/>
      <c r="AI111" s="1028"/>
      <c r="AJ111" s="1029"/>
      <c r="AK111" s="1030" t="s">
        <v>454</v>
      </c>
      <c r="AL111" s="1028"/>
      <c r="AM111" s="1028"/>
      <c r="AN111" s="1028"/>
      <c r="AO111" s="1029"/>
      <c r="AP111" s="1031" t="s">
        <v>391</v>
      </c>
      <c r="AQ111" s="1032"/>
      <c r="AR111" s="1032"/>
      <c r="AS111" s="1032"/>
      <c r="AT111" s="1033"/>
      <c r="AU111" s="994"/>
      <c r="AV111" s="995"/>
      <c r="AW111" s="995"/>
      <c r="AX111" s="995"/>
      <c r="AY111" s="995"/>
      <c r="AZ111" s="1043" t="s">
        <v>455</v>
      </c>
      <c r="BA111" s="1044"/>
      <c r="BB111" s="1044"/>
      <c r="BC111" s="1044"/>
      <c r="BD111" s="1044"/>
      <c r="BE111" s="1044"/>
      <c r="BF111" s="1044"/>
      <c r="BG111" s="1044"/>
      <c r="BH111" s="1044"/>
      <c r="BI111" s="1044"/>
      <c r="BJ111" s="1044"/>
      <c r="BK111" s="1044"/>
      <c r="BL111" s="1044"/>
      <c r="BM111" s="1044"/>
      <c r="BN111" s="1044"/>
      <c r="BO111" s="1044"/>
      <c r="BP111" s="1045"/>
      <c r="BQ111" s="1013">
        <v>1640095</v>
      </c>
      <c r="BR111" s="1014"/>
      <c r="BS111" s="1014"/>
      <c r="BT111" s="1014"/>
      <c r="BU111" s="1014"/>
      <c r="BV111" s="1014">
        <v>617842</v>
      </c>
      <c r="BW111" s="1014"/>
      <c r="BX111" s="1014"/>
      <c r="BY111" s="1014"/>
      <c r="BZ111" s="1014"/>
      <c r="CA111" s="1014">
        <v>533403</v>
      </c>
      <c r="CB111" s="1014"/>
      <c r="CC111" s="1014"/>
      <c r="CD111" s="1014"/>
      <c r="CE111" s="1014"/>
      <c r="CF111" s="1008">
        <v>1.2</v>
      </c>
      <c r="CG111" s="1009"/>
      <c r="CH111" s="1009"/>
      <c r="CI111" s="1009"/>
      <c r="CJ111" s="1009"/>
      <c r="CK111" s="1039"/>
      <c r="CL111" s="1040"/>
      <c r="CM111" s="1010" t="s">
        <v>456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457</v>
      </c>
      <c r="DR111" s="1014"/>
      <c r="DS111" s="1014"/>
      <c r="DT111" s="1014"/>
      <c r="DU111" s="1014"/>
      <c r="DV111" s="1015" t="s">
        <v>458</v>
      </c>
      <c r="DW111" s="1015"/>
      <c r="DX111" s="1015"/>
      <c r="DY111" s="1015"/>
      <c r="DZ111" s="1016"/>
    </row>
    <row r="112" spans="1:131" s="247" customFormat="1" ht="26.25" customHeight="1" x14ac:dyDescent="0.15">
      <c r="A112" s="1046" t="s">
        <v>459</v>
      </c>
      <c r="B112" s="1047"/>
      <c r="C112" s="1044" t="s">
        <v>460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457</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461</v>
      </c>
      <c r="BA112" s="1044"/>
      <c r="BB112" s="1044"/>
      <c r="BC112" s="1044"/>
      <c r="BD112" s="1044"/>
      <c r="BE112" s="1044"/>
      <c r="BF112" s="1044"/>
      <c r="BG112" s="1044"/>
      <c r="BH112" s="1044"/>
      <c r="BI112" s="1044"/>
      <c r="BJ112" s="1044"/>
      <c r="BK112" s="1044"/>
      <c r="BL112" s="1044"/>
      <c r="BM112" s="1044"/>
      <c r="BN112" s="1044"/>
      <c r="BO112" s="1044"/>
      <c r="BP112" s="1045"/>
      <c r="BQ112" s="1013">
        <v>31880237</v>
      </c>
      <c r="BR112" s="1014"/>
      <c r="BS112" s="1014"/>
      <c r="BT112" s="1014"/>
      <c r="BU112" s="1014"/>
      <c r="BV112" s="1014">
        <v>30260097</v>
      </c>
      <c r="BW112" s="1014"/>
      <c r="BX112" s="1014"/>
      <c r="BY112" s="1014"/>
      <c r="BZ112" s="1014"/>
      <c r="CA112" s="1014">
        <v>28057323</v>
      </c>
      <c r="CB112" s="1014"/>
      <c r="CC112" s="1014"/>
      <c r="CD112" s="1014"/>
      <c r="CE112" s="1014"/>
      <c r="CF112" s="1008">
        <v>61.9</v>
      </c>
      <c r="CG112" s="1009"/>
      <c r="CH112" s="1009"/>
      <c r="CI112" s="1009"/>
      <c r="CJ112" s="1009"/>
      <c r="CK112" s="1039"/>
      <c r="CL112" s="1040"/>
      <c r="CM112" s="1010" t="s">
        <v>462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391</v>
      </c>
      <c r="DH112" s="1014"/>
      <c r="DI112" s="1014"/>
      <c r="DJ112" s="1014"/>
      <c r="DK112" s="1014"/>
      <c r="DL112" s="1014" t="s">
        <v>457</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463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1897342</v>
      </c>
      <c r="AB113" s="1028"/>
      <c r="AC113" s="1028"/>
      <c r="AD113" s="1028"/>
      <c r="AE113" s="1029"/>
      <c r="AF113" s="1030">
        <v>1844404</v>
      </c>
      <c r="AG113" s="1028"/>
      <c r="AH113" s="1028"/>
      <c r="AI113" s="1028"/>
      <c r="AJ113" s="1029"/>
      <c r="AK113" s="1030">
        <v>1767644</v>
      </c>
      <c r="AL113" s="1028"/>
      <c r="AM113" s="1028"/>
      <c r="AN113" s="1028"/>
      <c r="AO113" s="1029"/>
      <c r="AP113" s="1031">
        <v>3.9</v>
      </c>
      <c r="AQ113" s="1032"/>
      <c r="AR113" s="1032"/>
      <c r="AS113" s="1032"/>
      <c r="AT113" s="1033"/>
      <c r="AU113" s="994"/>
      <c r="AV113" s="995"/>
      <c r="AW113" s="995"/>
      <c r="AX113" s="995"/>
      <c r="AY113" s="995"/>
      <c r="AZ113" s="1043" t="s">
        <v>464</v>
      </c>
      <c r="BA113" s="1044"/>
      <c r="BB113" s="1044"/>
      <c r="BC113" s="1044"/>
      <c r="BD113" s="1044"/>
      <c r="BE113" s="1044"/>
      <c r="BF113" s="1044"/>
      <c r="BG113" s="1044"/>
      <c r="BH113" s="1044"/>
      <c r="BI113" s="1044"/>
      <c r="BJ113" s="1044"/>
      <c r="BK113" s="1044"/>
      <c r="BL113" s="1044"/>
      <c r="BM113" s="1044"/>
      <c r="BN113" s="1044"/>
      <c r="BO113" s="1044"/>
      <c r="BP113" s="1045"/>
      <c r="BQ113" s="1013" t="s">
        <v>465</v>
      </c>
      <c r="BR113" s="1014"/>
      <c r="BS113" s="1014"/>
      <c r="BT113" s="1014"/>
      <c r="BU113" s="1014"/>
      <c r="BV113" s="1014" t="s">
        <v>391</v>
      </c>
      <c r="BW113" s="1014"/>
      <c r="BX113" s="1014"/>
      <c r="BY113" s="1014"/>
      <c r="BZ113" s="1014"/>
      <c r="CA113" s="1014" t="s">
        <v>454</v>
      </c>
      <c r="CB113" s="1014"/>
      <c r="CC113" s="1014"/>
      <c r="CD113" s="1014"/>
      <c r="CE113" s="1014"/>
      <c r="CF113" s="1008" t="s">
        <v>129</v>
      </c>
      <c r="CG113" s="1009"/>
      <c r="CH113" s="1009"/>
      <c r="CI113" s="1009"/>
      <c r="CJ113" s="1009"/>
      <c r="CK113" s="1039"/>
      <c r="CL113" s="1040"/>
      <c r="CM113" s="1010" t="s">
        <v>466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465</v>
      </c>
      <c r="DR113" s="1053"/>
      <c r="DS113" s="1053"/>
      <c r="DT113" s="1053"/>
      <c r="DU113" s="1054"/>
      <c r="DV113" s="1056" t="s">
        <v>129</v>
      </c>
      <c r="DW113" s="1057"/>
      <c r="DX113" s="1057"/>
      <c r="DY113" s="1057"/>
      <c r="DZ113" s="1058"/>
    </row>
    <row r="114" spans="1:130" s="247" customFormat="1" ht="26.25" customHeight="1" x14ac:dyDescent="0.15">
      <c r="A114" s="1048"/>
      <c r="B114" s="1049"/>
      <c r="C114" s="1044" t="s">
        <v>467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129</v>
      </c>
      <c r="AB114" s="1053"/>
      <c r="AC114" s="1053"/>
      <c r="AD114" s="1053"/>
      <c r="AE114" s="1054"/>
      <c r="AF114" s="1055" t="s">
        <v>458</v>
      </c>
      <c r="AG114" s="1053"/>
      <c r="AH114" s="1053"/>
      <c r="AI114" s="1053"/>
      <c r="AJ114" s="1054"/>
      <c r="AK114" s="1055" t="s">
        <v>391</v>
      </c>
      <c r="AL114" s="1053"/>
      <c r="AM114" s="1053"/>
      <c r="AN114" s="1053"/>
      <c r="AO114" s="1054"/>
      <c r="AP114" s="1056" t="s">
        <v>129</v>
      </c>
      <c r="AQ114" s="1057"/>
      <c r="AR114" s="1057"/>
      <c r="AS114" s="1057"/>
      <c r="AT114" s="1058"/>
      <c r="AU114" s="994"/>
      <c r="AV114" s="995"/>
      <c r="AW114" s="995"/>
      <c r="AX114" s="995"/>
      <c r="AY114" s="995"/>
      <c r="AZ114" s="1043" t="s">
        <v>468</v>
      </c>
      <c r="BA114" s="1044"/>
      <c r="BB114" s="1044"/>
      <c r="BC114" s="1044"/>
      <c r="BD114" s="1044"/>
      <c r="BE114" s="1044"/>
      <c r="BF114" s="1044"/>
      <c r="BG114" s="1044"/>
      <c r="BH114" s="1044"/>
      <c r="BI114" s="1044"/>
      <c r="BJ114" s="1044"/>
      <c r="BK114" s="1044"/>
      <c r="BL114" s="1044"/>
      <c r="BM114" s="1044"/>
      <c r="BN114" s="1044"/>
      <c r="BO114" s="1044"/>
      <c r="BP114" s="1045"/>
      <c r="BQ114" s="1013">
        <v>18598790</v>
      </c>
      <c r="BR114" s="1014"/>
      <c r="BS114" s="1014"/>
      <c r="BT114" s="1014"/>
      <c r="BU114" s="1014"/>
      <c r="BV114" s="1014">
        <v>17105608</v>
      </c>
      <c r="BW114" s="1014"/>
      <c r="BX114" s="1014"/>
      <c r="BY114" s="1014"/>
      <c r="BZ114" s="1014"/>
      <c r="CA114" s="1014">
        <v>16499059</v>
      </c>
      <c r="CB114" s="1014"/>
      <c r="CC114" s="1014"/>
      <c r="CD114" s="1014"/>
      <c r="CE114" s="1014"/>
      <c r="CF114" s="1008">
        <v>36.4</v>
      </c>
      <c r="CG114" s="1009"/>
      <c r="CH114" s="1009"/>
      <c r="CI114" s="1009"/>
      <c r="CJ114" s="1009"/>
      <c r="CK114" s="1039"/>
      <c r="CL114" s="1040"/>
      <c r="CM114" s="1010" t="s">
        <v>469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391</v>
      </c>
      <c r="DH114" s="1053"/>
      <c r="DI114" s="1053"/>
      <c r="DJ114" s="1053"/>
      <c r="DK114" s="1054"/>
      <c r="DL114" s="1055" t="s">
        <v>129</v>
      </c>
      <c r="DM114" s="1053"/>
      <c r="DN114" s="1053"/>
      <c r="DO114" s="1053"/>
      <c r="DP114" s="1054"/>
      <c r="DQ114" s="1055" t="s">
        <v>457</v>
      </c>
      <c r="DR114" s="1053"/>
      <c r="DS114" s="1053"/>
      <c r="DT114" s="1053"/>
      <c r="DU114" s="1054"/>
      <c r="DV114" s="1056" t="s">
        <v>391</v>
      </c>
      <c r="DW114" s="1057"/>
      <c r="DX114" s="1057"/>
      <c r="DY114" s="1057"/>
      <c r="DZ114" s="1058"/>
    </row>
    <row r="115" spans="1:130" s="247" customFormat="1" ht="26.25" customHeight="1" x14ac:dyDescent="0.15">
      <c r="A115" s="1048"/>
      <c r="B115" s="1049"/>
      <c r="C115" s="1044" t="s">
        <v>470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1092503</v>
      </c>
      <c r="AB115" s="1028"/>
      <c r="AC115" s="1028"/>
      <c r="AD115" s="1028"/>
      <c r="AE115" s="1029"/>
      <c r="AF115" s="1030">
        <v>1031794</v>
      </c>
      <c r="AG115" s="1028"/>
      <c r="AH115" s="1028"/>
      <c r="AI115" s="1028"/>
      <c r="AJ115" s="1029"/>
      <c r="AK115" s="1030">
        <v>92619</v>
      </c>
      <c r="AL115" s="1028"/>
      <c r="AM115" s="1028"/>
      <c r="AN115" s="1028"/>
      <c r="AO115" s="1029"/>
      <c r="AP115" s="1031">
        <v>0.2</v>
      </c>
      <c r="AQ115" s="1032"/>
      <c r="AR115" s="1032"/>
      <c r="AS115" s="1032"/>
      <c r="AT115" s="1033"/>
      <c r="AU115" s="994"/>
      <c r="AV115" s="995"/>
      <c r="AW115" s="995"/>
      <c r="AX115" s="995"/>
      <c r="AY115" s="995"/>
      <c r="AZ115" s="1043" t="s">
        <v>471</v>
      </c>
      <c r="BA115" s="1044"/>
      <c r="BB115" s="1044"/>
      <c r="BC115" s="1044"/>
      <c r="BD115" s="1044"/>
      <c r="BE115" s="1044"/>
      <c r="BF115" s="1044"/>
      <c r="BG115" s="1044"/>
      <c r="BH115" s="1044"/>
      <c r="BI115" s="1044"/>
      <c r="BJ115" s="1044"/>
      <c r="BK115" s="1044"/>
      <c r="BL115" s="1044"/>
      <c r="BM115" s="1044"/>
      <c r="BN115" s="1044"/>
      <c r="BO115" s="1044"/>
      <c r="BP115" s="1045"/>
      <c r="BQ115" s="1013">
        <v>745167</v>
      </c>
      <c r="BR115" s="1014"/>
      <c r="BS115" s="1014"/>
      <c r="BT115" s="1014"/>
      <c r="BU115" s="1014"/>
      <c r="BV115" s="1014">
        <v>727721</v>
      </c>
      <c r="BW115" s="1014"/>
      <c r="BX115" s="1014"/>
      <c r="BY115" s="1014"/>
      <c r="BZ115" s="1014"/>
      <c r="CA115" s="1014">
        <v>713088</v>
      </c>
      <c r="CB115" s="1014"/>
      <c r="CC115" s="1014"/>
      <c r="CD115" s="1014"/>
      <c r="CE115" s="1014"/>
      <c r="CF115" s="1008">
        <v>1.6</v>
      </c>
      <c r="CG115" s="1009"/>
      <c r="CH115" s="1009"/>
      <c r="CI115" s="1009"/>
      <c r="CJ115" s="1009"/>
      <c r="CK115" s="1039"/>
      <c r="CL115" s="1040"/>
      <c r="CM115" s="1043" t="s">
        <v>472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939040</v>
      </c>
      <c r="DH115" s="1053"/>
      <c r="DI115" s="1053"/>
      <c r="DJ115" s="1053"/>
      <c r="DK115" s="1054"/>
      <c r="DL115" s="1055" t="s">
        <v>453</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473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586</v>
      </c>
      <c r="AB116" s="1053"/>
      <c r="AC116" s="1053"/>
      <c r="AD116" s="1053"/>
      <c r="AE116" s="1054"/>
      <c r="AF116" s="1055">
        <v>1028</v>
      </c>
      <c r="AG116" s="1053"/>
      <c r="AH116" s="1053"/>
      <c r="AI116" s="1053"/>
      <c r="AJ116" s="1054"/>
      <c r="AK116" s="1055">
        <v>2081</v>
      </c>
      <c r="AL116" s="1053"/>
      <c r="AM116" s="1053"/>
      <c r="AN116" s="1053"/>
      <c r="AO116" s="1054"/>
      <c r="AP116" s="1056">
        <v>0</v>
      </c>
      <c r="AQ116" s="1057"/>
      <c r="AR116" s="1057"/>
      <c r="AS116" s="1057"/>
      <c r="AT116" s="1058"/>
      <c r="AU116" s="994"/>
      <c r="AV116" s="995"/>
      <c r="AW116" s="995"/>
      <c r="AX116" s="995"/>
      <c r="AY116" s="995"/>
      <c r="AZ116" s="1061" t="s">
        <v>474</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391</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475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391</v>
      </c>
      <c r="DH116" s="1053"/>
      <c r="DI116" s="1053"/>
      <c r="DJ116" s="1053"/>
      <c r="DK116" s="1054"/>
      <c r="DL116" s="1055" t="s">
        <v>454</v>
      </c>
      <c r="DM116" s="1053"/>
      <c r="DN116" s="1053"/>
      <c r="DO116" s="1053"/>
      <c r="DP116" s="1054"/>
      <c r="DQ116" s="1055" t="s">
        <v>129</v>
      </c>
      <c r="DR116" s="1053"/>
      <c r="DS116" s="1053"/>
      <c r="DT116" s="1053"/>
      <c r="DU116" s="1054"/>
      <c r="DV116" s="1056" t="s">
        <v>129</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476</v>
      </c>
      <c r="Z117" s="980"/>
      <c r="AA117" s="1070">
        <v>16592768</v>
      </c>
      <c r="AB117" s="1071"/>
      <c r="AC117" s="1071"/>
      <c r="AD117" s="1071"/>
      <c r="AE117" s="1072"/>
      <c r="AF117" s="1073">
        <v>16287843</v>
      </c>
      <c r="AG117" s="1071"/>
      <c r="AH117" s="1071"/>
      <c r="AI117" s="1071"/>
      <c r="AJ117" s="1072"/>
      <c r="AK117" s="1073">
        <v>15518131</v>
      </c>
      <c r="AL117" s="1071"/>
      <c r="AM117" s="1071"/>
      <c r="AN117" s="1071"/>
      <c r="AO117" s="1072"/>
      <c r="AP117" s="1074"/>
      <c r="AQ117" s="1075"/>
      <c r="AR117" s="1075"/>
      <c r="AS117" s="1075"/>
      <c r="AT117" s="1076"/>
      <c r="AU117" s="994"/>
      <c r="AV117" s="995"/>
      <c r="AW117" s="995"/>
      <c r="AX117" s="995"/>
      <c r="AY117" s="995"/>
      <c r="AZ117" s="1061" t="s">
        <v>477</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478</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479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447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445</v>
      </c>
      <c r="AB118" s="979"/>
      <c r="AC118" s="979"/>
      <c r="AD118" s="979"/>
      <c r="AE118" s="980"/>
      <c r="AF118" s="978" t="s">
        <v>307</v>
      </c>
      <c r="AG118" s="979"/>
      <c r="AH118" s="979"/>
      <c r="AI118" s="979"/>
      <c r="AJ118" s="980"/>
      <c r="AK118" s="978" t="s">
        <v>306</v>
      </c>
      <c r="AL118" s="979"/>
      <c r="AM118" s="979"/>
      <c r="AN118" s="979"/>
      <c r="AO118" s="980"/>
      <c r="AP118" s="1065" t="s">
        <v>446</v>
      </c>
      <c r="AQ118" s="1066"/>
      <c r="AR118" s="1066"/>
      <c r="AS118" s="1066"/>
      <c r="AT118" s="1067"/>
      <c r="AU118" s="994"/>
      <c r="AV118" s="995"/>
      <c r="AW118" s="995"/>
      <c r="AX118" s="995"/>
      <c r="AY118" s="995"/>
      <c r="AZ118" s="1068" t="s">
        <v>480</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391</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481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391</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450</v>
      </c>
      <c r="B119" s="1038"/>
      <c r="C119" s="1017" t="s">
        <v>451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92503</v>
      </c>
      <c r="AB119" s="986"/>
      <c r="AC119" s="986"/>
      <c r="AD119" s="986"/>
      <c r="AE119" s="987"/>
      <c r="AF119" s="988">
        <v>92560</v>
      </c>
      <c r="AG119" s="986"/>
      <c r="AH119" s="986"/>
      <c r="AI119" s="986"/>
      <c r="AJ119" s="987"/>
      <c r="AK119" s="988">
        <v>92619</v>
      </c>
      <c r="AL119" s="986"/>
      <c r="AM119" s="986"/>
      <c r="AN119" s="986"/>
      <c r="AO119" s="987"/>
      <c r="AP119" s="989">
        <v>0.2</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482</v>
      </c>
      <c r="BP119" s="1100"/>
      <c r="BQ119" s="1091">
        <v>175556262</v>
      </c>
      <c r="BR119" s="1092"/>
      <c r="BS119" s="1092"/>
      <c r="BT119" s="1092"/>
      <c r="BU119" s="1092"/>
      <c r="BV119" s="1092">
        <v>173545954</v>
      </c>
      <c r="BW119" s="1092"/>
      <c r="BX119" s="1092"/>
      <c r="BY119" s="1092"/>
      <c r="BZ119" s="1092"/>
      <c r="CA119" s="1092">
        <v>169662132</v>
      </c>
      <c r="CB119" s="1092"/>
      <c r="CC119" s="1092"/>
      <c r="CD119" s="1092"/>
      <c r="CE119" s="1092"/>
      <c r="CF119" s="1093"/>
      <c r="CG119" s="1094"/>
      <c r="CH119" s="1094"/>
      <c r="CI119" s="1094"/>
      <c r="CJ119" s="1095"/>
      <c r="CK119" s="1041"/>
      <c r="CL119" s="1042"/>
      <c r="CM119" s="1096" t="s">
        <v>483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457</v>
      </c>
      <c r="DM119" s="1078"/>
      <c r="DN119" s="1078"/>
      <c r="DO119" s="1078"/>
      <c r="DP119" s="1079"/>
      <c r="DQ119" s="1077" t="s">
        <v>129</v>
      </c>
      <c r="DR119" s="1078"/>
      <c r="DS119" s="1078"/>
      <c r="DT119" s="1078"/>
      <c r="DU119" s="1079"/>
      <c r="DV119" s="1080" t="s">
        <v>391</v>
      </c>
      <c r="DW119" s="1081"/>
      <c r="DX119" s="1081"/>
      <c r="DY119" s="1081"/>
      <c r="DZ119" s="1082"/>
    </row>
    <row r="120" spans="1:130" s="247" customFormat="1" ht="26.25" customHeight="1" x14ac:dyDescent="0.15">
      <c r="A120" s="1153"/>
      <c r="B120" s="1040"/>
      <c r="C120" s="1010" t="s">
        <v>456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391</v>
      </c>
      <c r="AG120" s="1053"/>
      <c r="AH120" s="1053"/>
      <c r="AI120" s="1053"/>
      <c r="AJ120" s="1054"/>
      <c r="AK120" s="1055" t="s">
        <v>129</v>
      </c>
      <c r="AL120" s="1053"/>
      <c r="AM120" s="1053"/>
      <c r="AN120" s="1053"/>
      <c r="AO120" s="1054"/>
      <c r="AP120" s="1056" t="s">
        <v>129</v>
      </c>
      <c r="AQ120" s="1057"/>
      <c r="AR120" s="1057"/>
      <c r="AS120" s="1057"/>
      <c r="AT120" s="1058"/>
      <c r="AU120" s="1083" t="s">
        <v>484</v>
      </c>
      <c r="AV120" s="1084"/>
      <c r="AW120" s="1084"/>
      <c r="AX120" s="1084"/>
      <c r="AY120" s="1085"/>
      <c r="AZ120" s="1034" t="s">
        <v>485</v>
      </c>
      <c r="BA120" s="983"/>
      <c r="BB120" s="983"/>
      <c r="BC120" s="983"/>
      <c r="BD120" s="983"/>
      <c r="BE120" s="983"/>
      <c r="BF120" s="983"/>
      <c r="BG120" s="983"/>
      <c r="BH120" s="983"/>
      <c r="BI120" s="983"/>
      <c r="BJ120" s="983"/>
      <c r="BK120" s="983"/>
      <c r="BL120" s="983"/>
      <c r="BM120" s="983"/>
      <c r="BN120" s="983"/>
      <c r="BO120" s="983"/>
      <c r="BP120" s="984"/>
      <c r="BQ120" s="1020">
        <v>15936159</v>
      </c>
      <c r="BR120" s="1021"/>
      <c r="BS120" s="1021"/>
      <c r="BT120" s="1021"/>
      <c r="BU120" s="1021"/>
      <c r="BV120" s="1021">
        <v>13718665</v>
      </c>
      <c r="BW120" s="1021"/>
      <c r="BX120" s="1021"/>
      <c r="BY120" s="1021"/>
      <c r="BZ120" s="1021"/>
      <c r="CA120" s="1021">
        <v>13943936</v>
      </c>
      <c r="CB120" s="1021"/>
      <c r="CC120" s="1021"/>
      <c r="CD120" s="1021"/>
      <c r="CE120" s="1021"/>
      <c r="CF120" s="1035">
        <v>30.8</v>
      </c>
      <c r="CG120" s="1036"/>
      <c r="CH120" s="1036"/>
      <c r="CI120" s="1036"/>
      <c r="CJ120" s="1036"/>
      <c r="CK120" s="1101" t="s">
        <v>486</v>
      </c>
      <c r="CL120" s="1102"/>
      <c r="CM120" s="1102"/>
      <c r="CN120" s="1102"/>
      <c r="CO120" s="1103"/>
      <c r="CP120" s="1109" t="s">
        <v>487</v>
      </c>
      <c r="CQ120" s="1110"/>
      <c r="CR120" s="1110"/>
      <c r="CS120" s="1110"/>
      <c r="CT120" s="1110"/>
      <c r="CU120" s="1110"/>
      <c r="CV120" s="1110"/>
      <c r="CW120" s="1110"/>
      <c r="CX120" s="1110"/>
      <c r="CY120" s="1110"/>
      <c r="CZ120" s="1110"/>
      <c r="DA120" s="1110"/>
      <c r="DB120" s="1110"/>
      <c r="DC120" s="1110"/>
      <c r="DD120" s="1110"/>
      <c r="DE120" s="1110"/>
      <c r="DF120" s="1111"/>
      <c r="DG120" s="1020">
        <v>18169367</v>
      </c>
      <c r="DH120" s="1021"/>
      <c r="DI120" s="1021"/>
      <c r="DJ120" s="1021"/>
      <c r="DK120" s="1021"/>
      <c r="DL120" s="1021">
        <v>16940442</v>
      </c>
      <c r="DM120" s="1021"/>
      <c r="DN120" s="1021"/>
      <c r="DO120" s="1021"/>
      <c r="DP120" s="1021"/>
      <c r="DQ120" s="1021">
        <v>15889276</v>
      </c>
      <c r="DR120" s="1021"/>
      <c r="DS120" s="1021"/>
      <c r="DT120" s="1021"/>
      <c r="DU120" s="1021"/>
      <c r="DV120" s="1022">
        <v>35.1</v>
      </c>
      <c r="DW120" s="1022"/>
      <c r="DX120" s="1022"/>
      <c r="DY120" s="1022"/>
      <c r="DZ120" s="1023"/>
    </row>
    <row r="121" spans="1:130" s="247" customFormat="1" ht="26.25" customHeight="1" x14ac:dyDescent="0.15">
      <c r="A121" s="1153"/>
      <c r="B121" s="1040"/>
      <c r="C121" s="1061" t="s">
        <v>488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457</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489</v>
      </c>
      <c r="BA121" s="1044"/>
      <c r="BB121" s="1044"/>
      <c r="BC121" s="1044"/>
      <c r="BD121" s="1044"/>
      <c r="BE121" s="1044"/>
      <c r="BF121" s="1044"/>
      <c r="BG121" s="1044"/>
      <c r="BH121" s="1044"/>
      <c r="BI121" s="1044"/>
      <c r="BJ121" s="1044"/>
      <c r="BK121" s="1044"/>
      <c r="BL121" s="1044"/>
      <c r="BM121" s="1044"/>
      <c r="BN121" s="1044"/>
      <c r="BO121" s="1044"/>
      <c r="BP121" s="1045"/>
      <c r="BQ121" s="1013">
        <v>16927772</v>
      </c>
      <c r="BR121" s="1014"/>
      <c r="BS121" s="1014"/>
      <c r="BT121" s="1014"/>
      <c r="BU121" s="1014"/>
      <c r="BV121" s="1014">
        <v>15521979</v>
      </c>
      <c r="BW121" s="1014"/>
      <c r="BX121" s="1014"/>
      <c r="BY121" s="1014"/>
      <c r="BZ121" s="1014"/>
      <c r="CA121" s="1014">
        <v>15068973</v>
      </c>
      <c r="CB121" s="1014"/>
      <c r="CC121" s="1014"/>
      <c r="CD121" s="1014"/>
      <c r="CE121" s="1014"/>
      <c r="CF121" s="1008">
        <v>33.299999999999997</v>
      </c>
      <c r="CG121" s="1009"/>
      <c r="CH121" s="1009"/>
      <c r="CI121" s="1009"/>
      <c r="CJ121" s="1009"/>
      <c r="CK121" s="1104"/>
      <c r="CL121" s="1105"/>
      <c r="CM121" s="1105"/>
      <c r="CN121" s="1105"/>
      <c r="CO121" s="1106"/>
      <c r="CP121" s="1114" t="s">
        <v>490</v>
      </c>
      <c r="CQ121" s="1115"/>
      <c r="CR121" s="1115"/>
      <c r="CS121" s="1115"/>
      <c r="CT121" s="1115"/>
      <c r="CU121" s="1115"/>
      <c r="CV121" s="1115"/>
      <c r="CW121" s="1115"/>
      <c r="CX121" s="1115"/>
      <c r="CY121" s="1115"/>
      <c r="CZ121" s="1115"/>
      <c r="DA121" s="1115"/>
      <c r="DB121" s="1115"/>
      <c r="DC121" s="1115"/>
      <c r="DD121" s="1115"/>
      <c r="DE121" s="1115"/>
      <c r="DF121" s="1116"/>
      <c r="DG121" s="1013">
        <v>7502889</v>
      </c>
      <c r="DH121" s="1014"/>
      <c r="DI121" s="1014"/>
      <c r="DJ121" s="1014"/>
      <c r="DK121" s="1014"/>
      <c r="DL121" s="1014">
        <v>7145431</v>
      </c>
      <c r="DM121" s="1014"/>
      <c r="DN121" s="1014"/>
      <c r="DO121" s="1014"/>
      <c r="DP121" s="1014"/>
      <c r="DQ121" s="1014">
        <v>5900256</v>
      </c>
      <c r="DR121" s="1014"/>
      <c r="DS121" s="1014"/>
      <c r="DT121" s="1014"/>
      <c r="DU121" s="1014"/>
      <c r="DV121" s="1015">
        <v>13</v>
      </c>
      <c r="DW121" s="1015"/>
      <c r="DX121" s="1015"/>
      <c r="DY121" s="1015"/>
      <c r="DZ121" s="1016"/>
    </row>
    <row r="122" spans="1:130" s="247" customFormat="1" ht="26.25" customHeight="1" x14ac:dyDescent="0.15">
      <c r="A122" s="1153"/>
      <c r="B122" s="1040"/>
      <c r="C122" s="1010" t="s">
        <v>469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478</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491</v>
      </c>
      <c r="BA122" s="1059"/>
      <c r="BB122" s="1059"/>
      <c r="BC122" s="1059"/>
      <c r="BD122" s="1059"/>
      <c r="BE122" s="1059"/>
      <c r="BF122" s="1059"/>
      <c r="BG122" s="1059"/>
      <c r="BH122" s="1059"/>
      <c r="BI122" s="1059"/>
      <c r="BJ122" s="1059"/>
      <c r="BK122" s="1059"/>
      <c r="BL122" s="1059"/>
      <c r="BM122" s="1059"/>
      <c r="BN122" s="1059"/>
      <c r="BO122" s="1059"/>
      <c r="BP122" s="1060"/>
      <c r="BQ122" s="1091">
        <v>104784339</v>
      </c>
      <c r="BR122" s="1092"/>
      <c r="BS122" s="1092"/>
      <c r="BT122" s="1092"/>
      <c r="BU122" s="1092"/>
      <c r="BV122" s="1092">
        <v>104687140</v>
      </c>
      <c r="BW122" s="1092"/>
      <c r="BX122" s="1092"/>
      <c r="BY122" s="1092"/>
      <c r="BZ122" s="1092"/>
      <c r="CA122" s="1092">
        <v>106928136</v>
      </c>
      <c r="CB122" s="1092"/>
      <c r="CC122" s="1092"/>
      <c r="CD122" s="1092"/>
      <c r="CE122" s="1092"/>
      <c r="CF122" s="1112">
        <v>236.1</v>
      </c>
      <c r="CG122" s="1113"/>
      <c r="CH122" s="1113"/>
      <c r="CI122" s="1113"/>
      <c r="CJ122" s="1113"/>
      <c r="CK122" s="1104"/>
      <c r="CL122" s="1105"/>
      <c r="CM122" s="1105"/>
      <c r="CN122" s="1105"/>
      <c r="CO122" s="1106"/>
      <c r="CP122" s="1114" t="s">
        <v>425</v>
      </c>
      <c r="CQ122" s="1115"/>
      <c r="CR122" s="1115"/>
      <c r="CS122" s="1115"/>
      <c r="CT122" s="1115"/>
      <c r="CU122" s="1115"/>
      <c r="CV122" s="1115"/>
      <c r="CW122" s="1115"/>
      <c r="CX122" s="1115"/>
      <c r="CY122" s="1115"/>
      <c r="CZ122" s="1115"/>
      <c r="DA122" s="1115"/>
      <c r="DB122" s="1115"/>
      <c r="DC122" s="1115"/>
      <c r="DD122" s="1115"/>
      <c r="DE122" s="1115"/>
      <c r="DF122" s="1116"/>
      <c r="DG122" s="1013">
        <v>2787594</v>
      </c>
      <c r="DH122" s="1014"/>
      <c r="DI122" s="1014"/>
      <c r="DJ122" s="1014"/>
      <c r="DK122" s="1014"/>
      <c r="DL122" s="1014">
        <v>2782330</v>
      </c>
      <c r="DM122" s="1014"/>
      <c r="DN122" s="1014"/>
      <c r="DO122" s="1014"/>
      <c r="DP122" s="1014"/>
      <c r="DQ122" s="1014">
        <v>2812751</v>
      </c>
      <c r="DR122" s="1014"/>
      <c r="DS122" s="1014"/>
      <c r="DT122" s="1014"/>
      <c r="DU122" s="1014"/>
      <c r="DV122" s="1015">
        <v>6.2</v>
      </c>
      <c r="DW122" s="1015"/>
      <c r="DX122" s="1015"/>
      <c r="DY122" s="1015"/>
      <c r="DZ122" s="1016"/>
    </row>
    <row r="123" spans="1:130" s="247" customFormat="1" ht="26.25" customHeight="1" x14ac:dyDescent="0.15">
      <c r="A123" s="1153"/>
      <c r="B123" s="1040"/>
      <c r="C123" s="1010" t="s">
        <v>475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478</v>
      </c>
      <c r="AB123" s="1053"/>
      <c r="AC123" s="1053"/>
      <c r="AD123" s="1053"/>
      <c r="AE123" s="1054"/>
      <c r="AF123" s="1055" t="s">
        <v>478</v>
      </c>
      <c r="AG123" s="1053"/>
      <c r="AH123" s="1053"/>
      <c r="AI123" s="1053"/>
      <c r="AJ123" s="1054"/>
      <c r="AK123" s="1055" t="s">
        <v>129</v>
      </c>
      <c r="AL123" s="1053"/>
      <c r="AM123" s="1053"/>
      <c r="AN123" s="1053"/>
      <c r="AO123" s="1054"/>
      <c r="AP123" s="1056" t="s">
        <v>478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492</v>
      </c>
      <c r="BP123" s="1100"/>
      <c r="BQ123" s="1159">
        <v>137648270</v>
      </c>
      <c r="BR123" s="1160"/>
      <c r="BS123" s="1160"/>
      <c r="BT123" s="1160"/>
      <c r="BU123" s="1160"/>
      <c r="BV123" s="1160">
        <v>133927784</v>
      </c>
      <c r="BW123" s="1160"/>
      <c r="BX123" s="1160"/>
      <c r="BY123" s="1160"/>
      <c r="BZ123" s="1160"/>
      <c r="CA123" s="1160">
        <v>135941045</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v>1549508</v>
      </c>
      <c r="DH123" s="1053"/>
      <c r="DI123" s="1053"/>
      <c r="DJ123" s="1053"/>
      <c r="DK123" s="1054"/>
      <c r="DL123" s="1055">
        <v>1552578</v>
      </c>
      <c r="DM123" s="1053"/>
      <c r="DN123" s="1053"/>
      <c r="DO123" s="1053"/>
      <c r="DP123" s="1054"/>
      <c r="DQ123" s="1055">
        <v>1377446</v>
      </c>
      <c r="DR123" s="1053"/>
      <c r="DS123" s="1053"/>
      <c r="DT123" s="1053"/>
      <c r="DU123" s="1054"/>
      <c r="DV123" s="1056">
        <v>3</v>
      </c>
      <c r="DW123" s="1057"/>
      <c r="DX123" s="1057"/>
      <c r="DY123" s="1057"/>
      <c r="DZ123" s="1058"/>
    </row>
    <row r="124" spans="1:130" s="247" customFormat="1" ht="26.25" customHeight="1" thickBot="1" x14ac:dyDescent="0.2">
      <c r="A124" s="1153"/>
      <c r="B124" s="1040"/>
      <c r="C124" s="1010" t="s">
        <v>479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457</v>
      </c>
      <c r="AG124" s="1053"/>
      <c r="AH124" s="1053"/>
      <c r="AI124" s="1053"/>
      <c r="AJ124" s="1054"/>
      <c r="AK124" s="1055" t="s">
        <v>129</v>
      </c>
      <c r="AL124" s="1053"/>
      <c r="AM124" s="1053"/>
      <c r="AN124" s="1053"/>
      <c r="AO124" s="1054"/>
      <c r="AP124" s="1056" t="s">
        <v>129</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82.1</v>
      </c>
      <c r="BR124" s="1122"/>
      <c r="BS124" s="1122"/>
      <c r="BT124" s="1122"/>
      <c r="BU124" s="1122"/>
      <c r="BV124" s="1122">
        <v>86.6</v>
      </c>
      <c r="BW124" s="1122"/>
      <c r="BX124" s="1122"/>
      <c r="BY124" s="1122"/>
      <c r="BZ124" s="1122"/>
      <c r="CA124" s="1122">
        <v>74.400000000000006</v>
      </c>
      <c r="CB124" s="1122"/>
      <c r="CC124" s="1122"/>
      <c r="CD124" s="1122"/>
      <c r="CE124" s="1122"/>
      <c r="CF124" s="1123"/>
      <c r="CG124" s="1124"/>
      <c r="CH124" s="1124"/>
      <c r="CI124" s="1124"/>
      <c r="CJ124" s="1125"/>
      <c r="CK124" s="1107"/>
      <c r="CL124" s="1107"/>
      <c r="CM124" s="1107"/>
      <c r="CN124" s="1107"/>
      <c r="CO124" s="1108"/>
      <c r="CP124" s="1114" t="s">
        <v>495</v>
      </c>
      <c r="CQ124" s="1115"/>
      <c r="CR124" s="1115"/>
      <c r="CS124" s="1115"/>
      <c r="CT124" s="1115"/>
      <c r="CU124" s="1115"/>
      <c r="CV124" s="1115"/>
      <c r="CW124" s="1115"/>
      <c r="CX124" s="1115"/>
      <c r="CY124" s="1115"/>
      <c r="CZ124" s="1115"/>
      <c r="DA124" s="1115"/>
      <c r="DB124" s="1115"/>
      <c r="DC124" s="1115"/>
      <c r="DD124" s="1115"/>
      <c r="DE124" s="1115"/>
      <c r="DF124" s="1116"/>
      <c r="DG124" s="1099">
        <v>1870879</v>
      </c>
      <c r="DH124" s="1078"/>
      <c r="DI124" s="1078"/>
      <c r="DJ124" s="1078"/>
      <c r="DK124" s="1079"/>
      <c r="DL124" s="1077">
        <v>1839316</v>
      </c>
      <c r="DM124" s="1078"/>
      <c r="DN124" s="1078"/>
      <c r="DO124" s="1078"/>
      <c r="DP124" s="1079"/>
      <c r="DQ124" s="1077">
        <v>2077594</v>
      </c>
      <c r="DR124" s="1078"/>
      <c r="DS124" s="1078"/>
      <c r="DT124" s="1078"/>
      <c r="DU124" s="1079"/>
      <c r="DV124" s="1080">
        <v>4.5999999999999996</v>
      </c>
      <c r="DW124" s="1081"/>
      <c r="DX124" s="1081"/>
      <c r="DY124" s="1081"/>
      <c r="DZ124" s="1082"/>
    </row>
    <row r="125" spans="1:130" s="247" customFormat="1" ht="26.25" customHeight="1" x14ac:dyDescent="0.15">
      <c r="A125" s="1153"/>
      <c r="B125" s="1040"/>
      <c r="C125" s="1010" t="s">
        <v>481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496</v>
      </c>
      <c r="AB125" s="1053"/>
      <c r="AC125" s="1053"/>
      <c r="AD125" s="1053"/>
      <c r="AE125" s="1054"/>
      <c r="AF125" s="1055" t="s">
        <v>496</v>
      </c>
      <c r="AG125" s="1053"/>
      <c r="AH125" s="1053"/>
      <c r="AI125" s="1053"/>
      <c r="AJ125" s="1054"/>
      <c r="AK125" s="1055" t="s">
        <v>457</v>
      </c>
      <c r="AL125" s="1053"/>
      <c r="AM125" s="1053"/>
      <c r="AN125" s="1053"/>
      <c r="AO125" s="1054"/>
      <c r="AP125" s="1056" t="s">
        <v>496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457</v>
      </c>
      <c r="DM125" s="1021"/>
      <c r="DN125" s="1021"/>
      <c r="DO125" s="1021"/>
      <c r="DP125" s="1021"/>
      <c r="DQ125" s="1021" t="s">
        <v>129</v>
      </c>
      <c r="DR125" s="1021"/>
      <c r="DS125" s="1021"/>
      <c r="DT125" s="1021"/>
      <c r="DU125" s="1021"/>
      <c r="DV125" s="1022" t="s">
        <v>496</v>
      </c>
      <c r="DW125" s="1022"/>
      <c r="DX125" s="1022"/>
      <c r="DY125" s="1022"/>
      <c r="DZ125" s="1023"/>
    </row>
    <row r="126" spans="1:130" s="247" customFormat="1" ht="26.25" customHeight="1" thickBot="1" x14ac:dyDescent="0.2">
      <c r="A126" s="1153"/>
      <c r="B126" s="1040"/>
      <c r="C126" s="1010" t="s">
        <v>483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1000000</v>
      </c>
      <c r="AB126" s="1053"/>
      <c r="AC126" s="1053"/>
      <c r="AD126" s="1053"/>
      <c r="AE126" s="1054"/>
      <c r="AF126" s="1055">
        <v>939234</v>
      </c>
      <c r="AG126" s="1053"/>
      <c r="AH126" s="1053"/>
      <c r="AI126" s="1053"/>
      <c r="AJ126" s="1054"/>
      <c r="AK126" s="1055" t="s">
        <v>457</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499</v>
      </c>
      <c r="CQ126" s="1044"/>
      <c r="CR126" s="1044"/>
      <c r="CS126" s="1044"/>
      <c r="CT126" s="1044"/>
      <c r="CU126" s="1044"/>
      <c r="CV126" s="1044"/>
      <c r="CW126" s="1044"/>
      <c r="CX126" s="1044"/>
      <c r="CY126" s="1044"/>
      <c r="CZ126" s="1044"/>
      <c r="DA126" s="1044"/>
      <c r="DB126" s="1044"/>
      <c r="DC126" s="1044"/>
      <c r="DD126" s="1044"/>
      <c r="DE126" s="1044"/>
      <c r="DF126" s="1045"/>
      <c r="DG126" s="1013">
        <v>673897</v>
      </c>
      <c r="DH126" s="1014"/>
      <c r="DI126" s="1014"/>
      <c r="DJ126" s="1014"/>
      <c r="DK126" s="1014"/>
      <c r="DL126" s="1014">
        <v>658541</v>
      </c>
      <c r="DM126" s="1014"/>
      <c r="DN126" s="1014"/>
      <c r="DO126" s="1014"/>
      <c r="DP126" s="1014"/>
      <c r="DQ126" s="1014">
        <v>642398</v>
      </c>
      <c r="DR126" s="1014"/>
      <c r="DS126" s="1014"/>
      <c r="DT126" s="1014"/>
      <c r="DU126" s="1014"/>
      <c r="DV126" s="1015">
        <v>1.4</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420</v>
      </c>
      <c r="AB127" s="1053"/>
      <c r="AC127" s="1053"/>
      <c r="AD127" s="1053"/>
      <c r="AE127" s="1054"/>
      <c r="AF127" s="1055" t="s">
        <v>457</v>
      </c>
      <c r="AG127" s="1053"/>
      <c r="AH127" s="1053"/>
      <c r="AI127" s="1053"/>
      <c r="AJ127" s="1054"/>
      <c r="AK127" s="1055" t="s">
        <v>457</v>
      </c>
      <c r="AL127" s="1053"/>
      <c r="AM127" s="1053"/>
      <c r="AN127" s="1053"/>
      <c r="AO127" s="1054"/>
      <c r="AP127" s="1056" t="s">
        <v>129</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457</v>
      </c>
      <c r="DH127" s="1014"/>
      <c r="DI127" s="1014"/>
      <c r="DJ127" s="1014"/>
      <c r="DK127" s="1014"/>
      <c r="DL127" s="1014" t="s">
        <v>129</v>
      </c>
      <c r="DM127" s="1014"/>
      <c r="DN127" s="1014"/>
      <c r="DO127" s="1014"/>
      <c r="DP127" s="1014"/>
      <c r="DQ127" s="1014" t="s">
        <v>457</v>
      </c>
      <c r="DR127" s="1014"/>
      <c r="DS127" s="1014"/>
      <c r="DT127" s="1014"/>
      <c r="DU127" s="1014"/>
      <c r="DV127" s="1015" t="s">
        <v>496</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2068549</v>
      </c>
      <c r="AB128" s="1142"/>
      <c r="AC128" s="1142"/>
      <c r="AD128" s="1142"/>
      <c r="AE128" s="1143"/>
      <c r="AF128" s="1144">
        <v>2066673</v>
      </c>
      <c r="AG128" s="1142"/>
      <c r="AH128" s="1142"/>
      <c r="AI128" s="1142"/>
      <c r="AJ128" s="1143"/>
      <c r="AK128" s="1144">
        <v>2077146</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496</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v>71270</v>
      </c>
      <c r="DH128" s="1134"/>
      <c r="DI128" s="1134"/>
      <c r="DJ128" s="1134"/>
      <c r="DK128" s="1134"/>
      <c r="DL128" s="1134">
        <v>69180</v>
      </c>
      <c r="DM128" s="1134"/>
      <c r="DN128" s="1134"/>
      <c r="DO128" s="1134"/>
      <c r="DP128" s="1134"/>
      <c r="DQ128" s="1134">
        <v>70690</v>
      </c>
      <c r="DR128" s="1134"/>
      <c r="DS128" s="1134"/>
      <c r="DT128" s="1134"/>
      <c r="DU128" s="1134"/>
      <c r="DV128" s="1135">
        <v>0.2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55840483</v>
      </c>
      <c r="AB129" s="1053"/>
      <c r="AC129" s="1053"/>
      <c r="AD129" s="1053"/>
      <c r="AE129" s="1054"/>
      <c r="AF129" s="1055">
        <v>55502958</v>
      </c>
      <c r="AG129" s="1053"/>
      <c r="AH129" s="1053"/>
      <c r="AI129" s="1053"/>
      <c r="AJ129" s="1054"/>
      <c r="AK129" s="1055">
        <v>55185392</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129</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9704244</v>
      </c>
      <c r="AB130" s="1053"/>
      <c r="AC130" s="1053"/>
      <c r="AD130" s="1053"/>
      <c r="AE130" s="1054"/>
      <c r="AF130" s="1055">
        <v>9775200</v>
      </c>
      <c r="AG130" s="1053"/>
      <c r="AH130" s="1053"/>
      <c r="AI130" s="1053"/>
      <c r="AJ130" s="1054"/>
      <c r="AK130" s="1055">
        <v>9888711</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46136239</v>
      </c>
      <c r="AB131" s="1078"/>
      <c r="AC131" s="1078"/>
      <c r="AD131" s="1078"/>
      <c r="AE131" s="1079"/>
      <c r="AF131" s="1077">
        <v>45727758</v>
      </c>
      <c r="AG131" s="1078"/>
      <c r="AH131" s="1078"/>
      <c r="AI131" s="1078"/>
      <c r="AJ131" s="1079"/>
      <c r="AK131" s="1077">
        <v>45296681</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v>74.400000000000006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10.44726468</v>
      </c>
      <c r="AB132" s="1194"/>
      <c r="AC132" s="1194"/>
      <c r="AD132" s="1194"/>
      <c r="AE132" s="1195"/>
      <c r="AF132" s="1196">
        <v>9.722694036</v>
      </c>
      <c r="AG132" s="1194"/>
      <c r="AH132" s="1194"/>
      <c r="AI132" s="1194"/>
      <c r="AJ132" s="1195"/>
      <c r="AK132" s="1196">
        <v>7.8422390369999997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11</v>
      </c>
      <c r="AB133" s="1177"/>
      <c r="AC133" s="1177"/>
      <c r="AD133" s="1177"/>
      <c r="AE133" s="1178"/>
      <c r="AF133" s="1176">
        <v>10.5</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VMYMAYbmB6QKrwufujY8RKx2C7T/uLhfr0401g8VN/G7DnNuJAyEhgCJ59swLGZ1PH4N4kVS2zpdg7rUz85eA==" saltValue="TtGcMf7Qxq1kBmES06/T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X5HviXwGpmgJ59pFv3bsAUYlwntEGQAfgxcZwnXgK6I4nC/xQlAe/JfKMYWDVpZIHyoUMunHesmcfn6P9Yj+A==" saltValue="ih8YrxaB3tvqCwy1Bd9i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aWb1dggb5D+edQzyCvc0JEDLBSWGYdN9wb3bZNquf/OCTeSngXHYXg0BlMwlFcryDumvFLWRapoDH/ZHLnJ8Q==" saltValue="ZZR1hiyKRgp1veoF5RgZ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17323059</v>
      </c>
      <c r="AP9" s="313">
        <v>78207</v>
      </c>
      <c r="AQ9" s="314">
        <v>58073</v>
      </c>
      <c r="AR9" s="315">
        <v>34.700000000000003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101648</v>
      </c>
      <c r="AP10" s="316">
        <v>459</v>
      </c>
      <c r="AQ10" s="317">
        <v>2762</v>
      </c>
      <c r="AR10" s="318">
        <v>-83.4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335</v>
      </c>
      <c r="AP11" s="316">
        <v>2</v>
      </c>
      <c r="AQ11" s="317">
        <v>1714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v>286639</v>
      </c>
      <c r="AP12" s="316">
        <v>1294</v>
      </c>
      <c r="AQ12" s="317">
        <v>632</v>
      </c>
      <c r="AR12" s="318">
        <v>104.7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532</v>
      </c>
      <c r="AL13" s="1217"/>
      <c r="AM13" s="1217"/>
      <c r="AN13" s="1218"/>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484570</v>
      </c>
      <c r="AP14" s="316">
        <v>2188</v>
      </c>
      <c r="AQ14" s="317">
        <v>1980</v>
      </c>
      <c r="AR14" s="318">
        <v>10.5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835274</v>
      </c>
      <c r="AP15" s="316">
        <v>3771</v>
      </c>
      <c r="AQ15" s="317">
        <v>1379</v>
      </c>
      <c r="AR15" s="318">
        <v>173.5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-1762903</v>
      </c>
      <c r="AP16" s="316">
        <v>-7959</v>
      </c>
      <c r="AQ16" s="317">
        <v>-3914</v>
      </c>
      <c r="AR16" s="318">
        <v>103.3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17268622</v>
      </c>
      <c r="AP17" s="316">
        <v>77961</v>
      </c>
      <c r="AQ17" s="317">
        <v>62636</v>
      </c>
      <c r="AR17" s="318">
        <v>24.5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7.06</v>
      </c>
      <c r="AP21" s="329">
        <v>6.32</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99.2</v>
      </c>
      <c r="AP22" s="334">
        <v>99.9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13655787</v>
      </c>
      <c r="AP32" s="343">
        <v>61651</v>
      </c>
      <c r="AQ32" s="344">
        <v>36995</v>
      </c>
      <c r="AR32" s="345">
        <v>66.599999999999994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533</v>
      </c>
      <c r="AP34" s="343" t="s">
        <v>533</v>
      </c>
      <c r="AQ34" s="344">
        <v>81</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1767644</v>
      </c>
      <c r="AP35" s="343">
        <v>7980</v>
      </c>
      <c r="AQ35" s="344">
        <v>8919</v>
      </c>
      <c r="AR35" s="345">
        <v>-10.5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t="s">
        <v>533</v>
      </c>
      <c r="AP36" s="343" t="s">
        <v>533</v>
      </c>
      <c r="AQ36" s="344">
        <v>380</v>
      </c>
      <c r="AR36" s="345" t="s">
        <v>533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v>92619</v>
      </c>
      <c r="AP37" s="343">
        <v>418</v>
      </c>
      <c r="AQ37" s="344">
        <v>886</v>
      </c>
      <c r="AR37" s="345">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v>2081</v>
      </c>
      <c r="AP38" s="346">
        <v>9</v>
      </c>
      <c r="AQ38" s="347">
        <v>1</v>
      </c>
      <c r="AR38" s="335">
        <v>800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-2077146</v>
      </c>
      <c r="AP39" s="343">
        <v>-9378</v>
      </c>
      <c r="AQ39" s="344">
        <v>-8108</v>
      </c>
      <c r="AR39" s="345">
        <v>15.7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-9888711</v>
      </c>
      <c r="AP40" s="343">
        <v>-44644</v>
      </c>
      <c r="AQ40" s="344">
        <v>-28743</v>
      </c>
      <c r="AR40" s="345">
        <v>55.3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3552274</v>
      </c>
      <c r="AP41" s="343">
        <v>16037</v>
      </c>
      <c r="AQ41" s="344">
        <v>10414</v>
      </c>
      <c r="AR41" s="345">
        <v>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19047869</v>
      </c>
      <c r="AN51" s="365">
        <v>81777</v>
      </c>
      <c r="AO51" s="366">
        <v>18.399999999999999</v>
      </c>
      <c r="AP51" s="367">
        <v>43554</v>
      </c>
      <c r="AQ51" s="368">
        <v>4</v>
      </c>
      <c r="AR51" s="369">
        <v>14.4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14030568</v>
      </c>
      <c r="AN52" s="373">
        <v>60236</v>
      </c>
      <c r="AO52" s="374">
        <v>52</v>
      </c>
      <c r="AP52" s="375">
        <v>24811</v>
      </c>
      <c r="AQ52" s="376">
        <v>4.5999999999999996</v>
      </c>
      <c r="AR52" s="377">
        <v>47.4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7620947</v>
      </c>
      <c r="AN53" s="365">
        <v>32990</v>
      </c>
      <c r="AO53" s="366">
        <v>-59.7</v>
      </c>
      <c r="AP53" s="367">
        <v>46395</v>
      </c>
      <c r="AQ53" s="368">
        <v>6.5</v>
      </c>
      <c r="AR53" s="369">
        <v>-66.2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5209819</v>
      </c>
      <c r="AN54" s="373">
        <v>22553</v>
      </c>
      <c r="AO54" s="374">
        <v>-62.6</v>
      </c>
      <c r="AP54" s="375">
        <v>26304</v>
      </c>
      <c r="AQ54" s="376">
        <v>6</v>
      </c>
      <c r="AR54" s="377">
        <v>-68.599999999999994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9615870</v>
      </c>
      <c r="AN55" s="365">
        <v>42181</v>
      </c>
      <c r="AO55" s="366">
        <v>27.9</v>
      </c>
      <c r="AP55" s="367">
        <v>48088</v>
      </c>
      <c r="AQ55" s="368">
        <v>3.6</v>
      </c>
      <c r="AR55" s="369">
        <v>24.3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6579918</v>
      </c>
      <c r="AN56" s="373">
        <v>28864</v>
      </c>
      <c r="AO56" s="374">
        <v>28</v>
      </c>
      <c r="AP56" s="375">
        <v>25183</v>
      </c>
      <c r="AQ56" s="376">
        <v>-4.3</v>
      </c>
      <c r="AR56" s="377">
        <v>32.299999999999997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13120291</v>
      </c>
      <c r="AN57" s="365">
        <v>58333</v>
      </c>
      <c r="AO57" s="366">
        <v>38.299999999999997</v>
      </c>
      <c r="AP57" s="367">
        <v>46457</v>
      </c>
      <c r="AQ57" s="368">
        <v>-3.4</v>
      </c>
      <c r="AR57" s="369">
        <v>41.7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8836013</v>
      </c>
      <c r="AN58" s="373">
        <v>39285</v>
      </c>
      <c r="AO58" s="374">
        <v>36.1</v>
      </c>
      <c r="AP58" s="375">
        <v>24020</v>
      </c>
      <c r="AQ58" s="376">
        <v>-4.5999999999999996</v>
      </c>
      <c r="AR58" s="377">
        <v>40.700000000000003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13653428</v>
      </c>
      <c r="AN59" s="365">
        <v>61640</v>
      </c>
      <c r="AO59" s="366">
        <v>5.7</v>
      </c>
      <c r="AP59" s="367">
        <v>51849</v>
      </c>
      <c r="AQ59" s="368">
        <v>11.6</v>
      </c>
      <c r="AR59" s="369">
        <v>-5.9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3031478</v>
      </c>
      <c r="AN60" s="373">
        <v>13686</v>
      </c>
      <c r="AO60" s="374">
        <v>-65.2</v>
      </c>
      <c r="AP60" s="375">
        <v>26326</v>
      </c>
      <c r="AQ60" s="376">
        <v>9.6</v>
      </c>
      <c r="AR60" s="377">
        <v>-74.8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12611681</v>
      </c>
      <c r="AN61" s="380">
        <v>55384</v>
      </c>
      <c r="AO61" s="381">
        <v>6.1</v>
      </c>
      <c r="AP61" s="382">
        <v>47269</v>
      </c>
      <c r="AQ61" s="383">
        <v>4.5</v>
      </c>
      <c r="AR61" s="369">
        <v>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7537559</v>
      </c>
      <c r="AN62" s="373">
        <v>32925</v>
      </c>
      <c r="AO62" s="374">
        <v>-2.2999999999999998</v>
      </c>
      <c r="AP62" s="375">
        <v>25329</v>
      </c>
      <c r="AQ62" s="376">
        <v>2.2999999999999998</v>
      </c>
      <c r="AR62" s="377">
        <v>-4.5999999999999996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W3s6hMnLukL0SoPjUMjT7mTg+6drpZHRhZXO4dB7gtNRCVBxtu/N8qZ0yrx/3gFKtSblvN3sfaEoYw5aKO9tw==" saltValue="RXA8d0+Gt8+AKatuZWYL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zm4jrnSbYvwyPgdZEemB1FLE+GeBfY/uuQ6Tac4N1SOD47Ple1AscRKFg6XBO30+bXfb5PgwfrbHHiQIgyGFpQ==" saltValue="Sp/r4ENAjeCMmrqicBeA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3moqkRqZa9yYI1hbPQO+oe0rlP1/H0eXDdTqdH6+x7hWrHZKXPPaE2yWuDW7IqniLEmNrva3ptmgU2pGeYM39A==" saltValue="gUc+VeDQmlmTMBru7b/e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13.84</v>
      </c>
      <c r="G47" s="12">
        <v>14.9</v>
      </c>
      <c r="H47" s="12">
        <v>13.71</v>
      </c>
      <c r="I47" s="12">
        <v>9.68</v>
      </c>
      <c r="J47" s="13">
        <v>10.76</v>
      </c>
    </row>
    <row r="48" spans="2:10" ht="57.75" customHeight="1" x14ac:dyDescent="0.15">
      <c r="B48" s="14"/>
      <c r="C48" s="1238" t="s">
        <v>4</v>
      </c>
      <c r="D48" s="1238"/>
      <c r="E48" s="1239"/>
      <c r="F48" s="15">
        <v>3.45</v>
      </c>
      <c r="G48" s="16">
        <v>2.2000000000000002</v>
      </c>
      <c r="H48" s="16">
        <v>1.88</v>
      </c>
      <c r="I48" s="16">
        <v>4.92</v>
      </c>
      <c r="J48" s="17">
        <v>1.76</v>
      </c>
    </row>
    <row r="49" spans="2:10" ht="57.75" customHeight="1" thickBot="1" x14ac:dyDescent="0.2">
      <c r="B49" s="18"/>
      <c r="C49" s="1240" t="s">
        <v>5</v>
      </c>
      <c r="D49" s="1240"/>
      <c r="E49" s="1241"/>
      <c r="F49" s="19">
        <v>1.34</v>
      </c>
      <c r="G49" s="20" t="s">
        <v>579</v>
      </c>
      <c r="H49" s="20" t="s">
        <v>580</v>
      </c>
      <c r="I49" s="20" t="s">
        <v>581</v>
      </c>
      <c r="J49" s="21" t="s">
        <v>582</v>
      </c>
    </row>
    <row r="50" spans="2:10" ht="13.5" customHeight="1" x14ac:dyDescent="0.15"/>
  </sheetData>
  <sheetProtection algorithmName="SHA-512" hashValue="27zccKKShDLRaXGshP4WpyeuD0/WNCVHgdXOCqHvyJTBsnFOAbX7SsVjZ9f+6FtVxWeTSWejR59zmkuGPJHtaw==" saltValue="wTyy1g0wB30TBIAGBnei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583</v>
      </c>
      <c r="D34" s="1248"/>
      <c r="E34" s="1249"/>
      <c r="F34" s="32">
        <v>2.69</v>
      </c>
      <c r="G34" s="33">
        <v>3.4</v>
      </c>
      <c r="H34" s="33">
        <v>3.37</v>
      </c>
      <c r="I34" s="33">
        <v>3.34</v>
      </c>
      <c r="J34" s="34">
        <v>3.57</v>
      </c>
      <c r="K34" s="22"/>
      <c r="L34" s="22"/>
      <c r="M34" s="22"/>
      <c r="N34" s="22"/>
      <c r="O34" s="22"/>
      <c r="P34" s="22"/>
    </row>
    <row r="35" spans="1:16" ht="39" customHeight="1" x14ac:dyDescent="0.15">
      <c r="A35" s="22"/>
      <c r="B35" s="35"/>
      <c r="C35" s="1242" t="s">
        <v>584</v>
      </c>
      <c r="D35" s="1243"/>
      <c r="E35" s="1244"/>
      <c r="F35" s="36">
        <v>2</v>
      </c>
      <c r="G35" s="37">
        <v>2.12</v>
      </c>
      <c r="H35" s="37">
        <v>2.1800000000000002</v>
      </c>
      <c r="I35" s="37">
        <v>1.84</v>
      </c>
      <c r="J35" s="38">
        <v>1.79</v>
      </c>
      <c r="K35" s="22"/>
      <c r="L35" s="22"/>
      <c r="M35" s="22"/>
      <c r="N35" s="22"/>
      <c r="O35" s="22"/>
      <c r="P35" s="22"/>
    </row>
    <row r="36" spans="1:16" ht="39" customHeight="1" x14ac:dyDescent="0.15">
      <c r="A36" s="22"/>
      <c r="B36" s="35"/>
      <c r="C36" s="1242" t="s">
        <v>585</v>
      </c>
      <c r="D36" s="1243"/>
      <c r="E36" s="1244"/>
      <c r="F36" s="36">
        <v>3.43</v>
      </c>
      <c r="G36" s="37">
        <v>2.19</v>
      </c>
      <c r="H36" s="37">
        <v>1.87</v>
      </c>
      <c r="I36" s="37">
        <v>4.91</v>
      </c>
      <c r="J36" s="38">
        <v>1.75</v>
      </c>
      <c r="K36" s="22"/>
      <c r="L36" s="22"/>
      <c r="M36" s="22"/>
      <c r="N36" s="22"/>
      <c r="O36" s="22"/>
      <c r="P36" s="22"/>
    </row>
    <row r="37" spans="1:16" ht="39" customHeight="1" x14ac:dyDescent="0.15">
      <c r="A37" s="22"/>
      <c r="B37" s="35"/>
      <c r="C37" s="1242" t="s">
        <v>586</v>
      </c>
      <c r="D37" s="1243"/>
      <c r="E37" s="1244"/>
      <c r="F37" s="36">
        <v>1.79</v>
      </c>
      <c r="G37" s="37">
        <v>1.21</v>
      </c>
      <c r="H37" s="37">
        <v>1.28</v>
      </c>
      <c r="I37" s="37">
        <v>1.39</v>
      </c>
      <c r="J37" s="38">
        <v>1.57</v>
      </c>
      <c r="K37" s="22"/>
      <c r="L37" s="22"/>
      <c r="M37" s="22"/>
      <c r="N37" s="22"/>
      <c r="O37" s="22"/>
      <c r="P37" s="22"/>
    </row>
    <row r="38" spans="1:16" ht="39" customHeight="1" x14ac:dyDescent="0.15">
      <c r="A38" s="22"/>
      <c r="B38" s="35"/>
      <c r="C38" s="1242" t="s">
        <v>587</v>
      </c>
      <c r="D38" s="1243"/>
      <c r="E38" s="1244"/>
      <c r="F38" s="36">
        <v>1.1399999999999999</v>
      </c>
      <c r="G38" s="37">
        <v>2.17</v>
      </c>
      <c r="H38" s="37">
        <v>1.9</v>
      </c>
      <c r="I38" s="37">
        <v>1.03</v>
      </c>
      <c r="J38" s="38">
        <v>0.75</v>
      </c>
      <c r="K38" s="22"/>
      <c r="L38" s="22"/>
      <c r="M38" s="22"/>
      <c r="N38" s="22"/>
      <c r="O38" s="22"/>
      <c r="P38" s="22"/>
    </row>
    <row r="39" spans="1:16" ht="39" customHeight="1" x14ac:dyDescent="0.15">
      <c r="A39" s="22"/>
      <c r="B39" s="35"/>
      <c r="C39" s="1242" t="s">
        <v>588</v>
      </c>
      <c r="D39" s="1243"/>
      <c r="E39" s="1244"/>
      <c r="F39" s="36">
        <v>1.1499999999999999</v>
      </c>
      <c r="G39" s="37">
        <v>1.1100000000000001</v>
      </c>
      <c r="H39" s="37">
        <v>0.96</v>
      </c>
      <c r="I39" s="37">
        <v>0.44</v>
      </c>
      <c r="J39" s="38">
        <v>0.4</v>
      </c>
      <c r="K39" s="22"/>
      <c r="L39" s="22"/>
      <c r="M39" s="22"/>
      <c r="N39" s="22"/>
      <c r="O39" s="22"/>
      <c r="P39" s="22"/>
    </row>
    <row r="40" spans="1:16" ht="39" customHeight="1" x14ac:dyDescent="0.15">
      <c r="A40" s="22"/>
      <c r="B40" s="35"/>
      <c r="C40" s="1242" t="s">
        <v>589</v>
      </c>
      <c r="D40" s="1243"/>
      <c r="E40" s="1244"/>
      <c r="F40" s="36">
        <v>0.22</v>
      </c>
      <c r="G40" s="37">
        <v>0.26</v>
      </c>
      <c r="H40" s="37">
        <v>0.27</v>
      </c>
      <c r="I40" s="37">
        <v>0.28999999999999998</v>
      </c>
      <c r="J40" s="38">
        <v>0.3</v>
      </c>
      <c r="K40" s="22"/>
      <c r="L40" s="22"/>
      <c r="M40" s="22"/>
      <c r="N40" s="22"/>
      <c r="O40" s="22"/>
      <c r="P40" s="22"/>
    </row>
    <row r="41" spans="1:16" ht="39" customHeight="1" x14ac:dyDescent="0.15">
      <c r="A41" s="22"/>
      <c r="B41" s="35"/>
      <c r="C41" s="1242" t="s">
        <v>590</v>
      </c>
      <c r="D41" s="1243"/>
      <c r="E41" s="1244"/>
      <c r="F41" s="36">
        <v>0.37</v>
      </c>
      <c r="G41" s="37">
        <v>0.34</v>
      </c>
      <c r="H41" s="37">
        <v>0.28999999999999998</v>
      </c>
      <c r="I41" s="37">
        <v>0.28000000000000003</v>
      </c>
      <c r="J41" s="38">
        <v>0.24</v>
      </c>
      <c r="K41" s="22"/>
      <c r="L41" s="22"/>
      <c r="M41" s="22"/>
      <c r="N41" s="22"/>
      <c r="O41" s="22"/>
      <c r="P41" s="22"/>
    </row>
    <row r="42" spans="1:16" ht="39" customHeight="1" x14ac:dyDescent="0.15">
      <c r="A42" s="22"/>
      <c r="B42" s="39"/>
      <c r="C42" s="1242" t="s">
        <v>591</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592</v>
      </c>
      <c r="D43" s="1246"/>
      <c r="E43" s="1247"/>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rQLGYYFDJOWFg0gH2UnZgrKtHcJ+aq8Qc9oDnpsVnm3tvHv3/jaM+TiUtHxKkpbe9hjXM9nimk9Wr3dZOesLw==" saltValue="Vrhd3qqJUbTLe7BsXmS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14674</v>
      </c>
      <c r="L45" s="60">
        <v>14437</v>
      </c>
      <c r="M45" s="60">
        <v>13602</v>
      </c>
      <c r="N45" s="60">
        <v>13411</v>
      </c>
      <c r="O45" s="61">
        <v>13656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533</v>
      </c>
      <c r="L46" s="64" t="s">
        <v>533</v>
      </c>
      <c r="M46" s="64" t="s">
        <v>533</v>
      </c>
      <c r="N46" s="64" t="s">
        <v>533</v>
      </c>
      <c r="O46" s="65" t="s">
        <v>533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533</v>
      </c>
      <c r="L47" s="64" t="s">
        <v>533</v>
      </c>
      <c r="M47" s="64" t="s">
        <v>533</v>
      </c>
      <c r="N47" s="64" t="s">
        <v>533</v>
      </c>
      <c r="O47" s="65" t="s">
        <v>533</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2171</v>
      </c>
      <c r="L48" s="64">
        <v>2137</v>
      </c>
      <c r="M48" s="64">
        <v>1897</v>
      </c>
      <c r="N48" s="64">
        <v>1844</v>
      </c>
      <c r="O48" s="65">
        <v>1768</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533</v>
      </c>
      <c r="L49" s="64" t="s">
        <v>533</v>
      </c>
      <c r="M49" s="64" t="s">
        <v>533</v>
      </c>
      <c r="N49" s="64" t="s">
        <v>533</v>
      </c>
      <c r="O49" s="65" t="s">
        <v>533</v>
      </c>
      <c r="P49" s="48"/>
      <c r="Q49" s="48"/>
      <c r="R49" s="48"/>
      <c r="S49" s="48"/>
      <c r="T49" s="48"/>
      <c r="U49" s="48"/>
    </row>
    <row r="50" spans="1:21" ht="30.75" customHeight="1" x14ac:dyDescent="0.15">
      <c r="A50" s="48"/>
      <c r="B50" s="1252"/>
      <c r="C50" s="1253"/>
      <c r="D50" s="62"/>
      <c r="E50" s="1258" t="s">
        <v>17</v>
      </c>
      <c r="F50" s="1258"/>
      <c r="G50" s="1258"/>
      <c r="H50" s="1258"/>
      <c r="I50" s="1258"/>
      <c r="J50" s="1259"/>
      <c r="K50" s="63">
        <v>1130</v>
      </c>
      <c r="L50" s="64">
        <v>1092</v>
      </c>
      <c r="M50" s="64">
        <v>1093</v>
      </c>
      <c r="N50" s="64">
        <v>1032</v>
      </c>
      <c r="O50" s="65">
        <v>93</v>
      </c>
      <c r="P50" s="48"/>
      <c r="Q50" s="48"/>
      <c r="R50" s="48"/>
      <c r="S50" s="48"/>
      <c r="T50" s="48"/>
      <c r="U50" s="48"/>
    </row>
    <row r="51" spans="1:21" ht="30.75" customHeight="1" x14ac:dyDescent="0.15">
      <c r="A51" s="48"/>
      <c r="B51" s="1254"/>
      <c r="C51" s="1255"/>
      <c r="D51" s="66"/>
      <c r="E51" s="1258" t="s">
        <v>18</v>
      </c>
      <c r="F51" s="1258"/>
      <c r="G51" s="1258"/>
      <c r="H51" s="1258"/>
      <c r="I51" s="1258"/>
      <c r="J51" s="1259"/>
      <c r="K51" s="63">
        <v>3</v>
      </c>
      <c r="L51" s="64">
        <v>0</v>
      </c>
      <c r="M51" s="64">
        <v>1</v>
      </c>
      <c r="N51" s="64">
        <v>1</v>
      </c>
      <c r="O51" s="65">
        <v>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12563</v>
      </c>
      <c r="L52" s="64">
        <v>12262</v>
      </c>
      <c r="M52" s="64">
        <v>11781</v>
      </c>
      <c r="N52" s="64">
        <v>11842</v>
      </c>
      <c r="O52" s="65">
        <v>11966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5415</v>
      </c>
      <c r="L53" s="69">
        <v>5404</v>
      </c>
      <c r="M53" s="69">
        <v>4812</v>
      </c>
      <c r="N53" s="69">
        <v>4446</v>
      </c>
      <c r="O53" s="70">
        <v>3553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627</v>
      </c>
      <c r="L57" s="84" t="s">
        <v>627</v>
      </c>
      <c r="M57" s="84" t="s">
        <v>628</v>
      </c>
      <c r="N57" s="84" t="s">
        <v>627</v>
      </c>
      <c r="O57" s="85" t="s">
        <v>627</v>
      </c>
    </row>
    <row r="58" spans="1:21" ht="31.5" customHeight="1" thickBot="1" x14ac:dyDescent="0.2">
      <c r="B58" s="1268"/>
      <c r="C58" s="1269"/>
      <c r="D58" s="1273" t="s">
        <v>27</v>
      </c>
      <c r="E58" s="1274"/>
      <c r="F58" s="1274"/>
      <c r="G58" s="1274"/>
      <c r="H58" s="1274"/>
      <c r="I58" s="1274"/>
      <c r="J58" s="1275"/>
      <c r="K58" s="86" t="s">
        <v>627</v>
      </c>
      <c r="L58" s="87" t="s">
        <v>629</v>
      </c>
      <c r="M58" s="87" t="s">
        <v>629</v>
      </c>
      <c r="N58" s="87" t="s">
        <v>627</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1GUaYVAJdIsgJIVBEt+4B6GuBPM7gPwyK2k7G7iSGUO2aO8GSa3IZNh2EemMGHcG3RADDrtNZKuWGD7jk0vsg==" saltValue="7802APkDRjLNb+RQCHOr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6" t="s">
        <v>30</v>
      </c>
      <c r="C41" s="1277"/>
      <c r="D41" s="102"/>
      <c r="E41" s="1282" t="s">
        <v>31</v>
      </c>
      <c r="F41" s="1282"/>
      <c r="G41" s="1282"/>
      <c r="H41" s="1283"/>
      <c r="I41" s="103">
        <v>133965</v>
      </c>
      <c r="J41" s="104">
        <v>127521</v>
      </c>
      <c r="K41" s="104">
        <v>122692</v>
      </c>
      <c r="L41" s="104">
        <v>124835</v>
      </c>
      <c r="M41" s="105">
        <v>123859</v>
      </c>
    </row>
    <row r="42" spans="2:13" ht="27.75" customHeight="1" x14ac:dyDescent="0.15">
      <c r="B42" s="1278"/>
      <c r="C42" s="1279"/>
      <c r="D42" s="106"/>
      <c r="E42" s="1284" t="s">
        <v>32</v>
      </c>
      <c r="F42" s="1284"/>
      <c r="G42" s="1284"/>
      <c r="H42" s="1285"/>
      <c r="I42" s="107">
        <v>3798</v>
      </c>
      <c r="J42" s="108">
        <v>2720</v>
      </c>
      <c r="K42" s="108">
        <v>1640</v>
      </c>
      <c r="L42" s="108">
        <v>618</v>
      </c>
      <c r="M42" s="109">
        <v>533</v>
      </c>
    </row>
    <row r="43" spans="2:13" ht="27.75" customHeight="1" x14ac:dyDescent="0.15">
      <c r="B43" s="1278"/>
      <c r="C43" s="1279"/>
      <c r="D43" s="106"/>
      <c r="E43" s="1284" t="s">
        <v>33</v>
      </c>
      <c r="F43" s="1284"/>
      <c r="G43" s="1284"/>
      <c r="H43" s="1285"/>
      <c r="I43" s="107">
        <v>34809</v>
      </c>
      <c r="J43" s="108">
        <v>34000</v>
      </c>
      <c r="K43" s="108">
        <v>31880</v>
      </c>
      <c r="L43" s="108">
        <v>30260</v>
      </c>
      <c r="M43" s="109">
        <v>28057</v>
      </c>
    </row>
    <row r="44" spans="2:13" ht="27.75" customHeight="1" x14ac:dyDescent="0.15">
      <c r="B44" s="1278"/>
      <c r="C44" s="1279"/>
      <c r="D44" s="106"/>
      <c r="E44" s="1284" t="s">
        <v>34</v>
      </c>
      <c r="F44" s="1284"/>
      <c r="G44" s="1284"/>
      <c r="H44" s="1285"/>
      <c r="I44" s="107" t="s">
        <v>533</v>
      </c>
      <c r="J44" s="108" t="s">
        <v>533</v>
      </c>
      <c r="K44" s="108" t="s">
        <v>533</v>
      </c>
      <c r="L44" s="108" t="s">
        <v>533</v>
      </c>
      <c r="M44" s="109" t="s">
        <v>533</v>
      </c>
    </row>
    <row r="45" spans="2:13" ht="27.75" customHeight="1" x14ac:dyDescent="0.15">
      <c r="B45" s="1278"/>
      <c r="C45" s="1279"/>
      <c r="D45" s="106"/>
      <c r="E45" s="1284" t="s">
        <v>35</v>
      </c>
      <c r="F45" s="1284"/>
      <c r="G45" s="1284"/>
      <c r="H45" s="1285"/>
      <c r="I45" s="107">
        <v>20094</v>
      </c>
      <c r="J45" s="108">
        <v>19361</v>
      </c>
      <c r="K45" s="108">
        <v>18599</v>
      </c>
      <c r="L45" s="108">
        <v>17106</v>
      </c>
      <c r="M45" s="109">
        <v>16499</v>
      </c>
    </row>
    <row r="46" spans="2:13" ht="27.75" customHeight="1" x14ac:dyDescent="0.15">
      <c r="B46" s="1278"/>
      <c r="C46" s="1279"/>
      <c r="D46" s="110"/>
      <c r="E46" s="1284" t="s">
        <v>36</v>
      </c>
      <c r="F46" s="1284"/>
      <c r="G46" s="1284"/>
      <c r="H46" s="1285"/>
      <c r="I46" s="107">
        <v>703</v>
      </c>
      <c r="J46" s="108">
        <v>753</v>
      </c>
      <c r="K46" s="108">
        <v>745</v>
      </c>
      <c r="L46" s="108">
        <v>728</v>
      </c>
      <c r="M46" s="109">
        <v>713</v>
      </c>
    </row>
    <row r="47" spans="2:13" ht="27.75" customHeight="1" x14ac:dyDescent="0.15">
      <c r="B47" s="1278"/>
      <c r="C47" s="1279"/>
      <c r="D47" s="111"/>
      <c r="E47" s="1286" t="s">
        <v>37</v>
      </c>
      <c r="F47" s="1287"/>
      <c r="G47" s="1287"/>
      <c r="H47" s="1288"/>
      <c r="I47" s="107" t="s">
        <v>533</v>
      </c>
      <c r="J47" s="108" t="s">
        <v>533</v>
      </c>
      <c r="K47" s="108" t="s">
        <v>533</v>
      </c>
      <c r="L47" s="108" t="s">
        <v>533</v>
      </c>
      <c r="M47" s="109" t="s">
        <v>533</v>
      </c>
    </row>
    <row r="48" spans="2:13" ht="27.75" customHeight="1" x14ac:dyDescent="0.15">
      <c r="B48" s="1278"/>
      <c r="C48" s="1279"/>
      <c r="D48" s="106"/>
      <c r="E48" s="1284" t="s">
        <v>38</v>
      </c>
      <c r="F48" s="1284"/>
      <c r="G48" s="1284"/>
      <c r="H48" s="1285"/>
      <c r="I48" s="107" t="s">
        <v>533</v>
      </c>
      <c r="J48" s="108" t="s">
        <v>533</v>
      </c>
      <c r="K48" s="108" t="s">
        <v>533</v>
      </c>
      <c r="L48" s="108" t="s">
        <v>533</v>
      </c>
      <c r="M48" s="109" t="s">
        <v>533</v>
      </c>
    </row>
    <row r="49" spans="2:13" ht="27.75" customHeight="1" x14ac:dyDescent="0.15">
      <c r="B49" s="1280"/>
      <c r="C49" s="1281"/>
      <c r="D49" s="106"/>
      <c r="E49" s="1284" t="s">
        <v>39</v>
      </c>
      <c r="F49" s="1284"/>
      <c r="G49" s="1284"/>
      <c r="H49" s="1285"/>
      <c r="I49" s="107" t="s">
        <v>533</v>
      </c>
      <c r="J49" s="108" t="s">
        <v>533</v>
      </c>
      <c r="K49" s="108" t="s">
        <v>533</v>
      </c>
      <c r="L49" s="108" t="s">
        <v>533</v>
      </c>
      <c r="M49" s="109" t="s">
        <v>533</v>
      </c>
    </row>
    <row r="50" spans="2:13" ht="27.75" customHeight="1" x14ac:dyDescent="0.15">
      <c r="B50" s="1289" t="s">
        <v>40</v>
      </c>
      <c r="C50" s="1290"/>
      <c r="D50" s="112"/>
      <c r="E50" s="1284" t="s">
        <v>41</v>
      </c>
      <c r="F50" s="1284"/>
      <c r="G50" s="1284"/>
      <c r="H50" s="1285"/>
      <c r="I50" s="107">
        <v>15201</v>
      </c>
      <c r="J50" s="108">
        <v>15905</v>
      </c>
      <c r="K50" s="108">
        <v>15936</v>
      </c>
      <c r="L50" s="108">
        <v>13719</v>
      </c>
      <c r="M50" s="109">
        <v>13944</v>
      </c>
    </row>
    <row r="51" spans="2:13" ht="27.75" customHeight="1" x14ac:dyDescent="0.15">
      <c r="B51" s="1278"/>
      <c r="C51" s="1279"/>
      <c r="D51" s="106"/>
      <c r="E51" s="1284" t="s">
        <v>42</v>
      </c>
      <c r="F51" s="1284"/>
      <c r="G51" s="1284"/>
      <c r="H51" s="1285"/>
      <c r="I51" s="107">
        <v>19910</v>
      </c>
      <c r="J51" s="108">
        <v>18248</v>
      </c>
      <c r="K51" s="108">
        <v>16928</v>
      </c>
      <c r="L51" s="108">
        <v>15522</v>
      </c>
      <c r="M51" s="109">
        <v>15069</v>
      </c>
    </row>
    <row r="52" spans="2:13" ht="27.75" customHeight="1" x14ac:dyDescent="0.15">
      <c r="B52" s="1280"/>
      <c r="C52" s="1281"/>
      <c r="D52" s="106"/>
      <c r="E52" s="1284" t="s">
        <v>43</v>
      </c>
      <c r="F52" s="1284"/>
      <c r="G52" s="1284"/>
      <c r="H52" s="1285"/>
      <c r="I52" s="107">
        <v>110650</v>
      </c>
      <c r="J52" s="108">
        <v>107309</v>
      </c>
      <c r="K52" s="108">
        <v>104784</v>
      </c>
      <c r="L52" s="108">
        <v>104687</v>
      </c>
      <c r="M52" s="109">
        <v>106928</v>
      </c>
    </row>
    <row r="53" spans="2:13" ht="27.75" customHeight="1" thickBot="1" x14ac:dyDescent="0.2">
      <c r="B53" s="1291" t="s">
        <v>44</v>
      </c>
      <c r="C53" s="1292"/>
      <c r="D53" s="113"/>
      <c r="E53" s="1293" t="s">
        <v>45</v>
      </c>
      <c r="F53" s="1293"/>
      <c r="G53" s="1293"/>
      <c r="H53" s="1294"/>
      <c r="I53" s="114">
        <v>47608</v>
      </c>
      <c r="J53" s="115">
        <v>42893</v>
      </c>
      <c r="K53" s="115">
        <v>37908</v>
      </c>
      <c r="L53" s="115">
        <v>39618</v>
      </c>
      <c r="M53" s="116">
        <v>33721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C6WCHmzrgYFa4ZXYYoguerJUtGSLkjImnGqj2cwtanHhNK1a3ZM4ewy5ROObC0Uxo+DVo2QktE1w31ZXmTEvA==" saltValue="szLtvqSAlW+VeqQXVYCh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639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640</v>
      </c>
    </row>
    <row r="50" spans="1:109" x14ac:dyDescent="0.15">
      <c r="B50" s="395"/>
      <c r="G50" s="1301"/>
      <c r="H50" s="1301"/>
      <c r="I50" s="1301"/>
      <c r="J50" s="1301"/>
      <c r="K50" s="405"/>
      <c r="L50" s="405"/>
      <c r="M50" s="406"/>
      <c r="N50" s="406"/>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0" t="s">
        <v>574</v>
      </c>
      <c r="BQ50" s="1300"/>
      <c r="BR50" s="1300"/>
      <c r="BS50" s="1300"/>
      <c r="BT50" s="1300"/>
      <c r="BU50" s="1300"/>
      <c r="BV50" s="1300"/>
      <c r="BW50" s="1300"/>
      <c r="BX50" s="1300" t="s">
        <v>575</v>
      </c>
      <c r="BY50" s="1300"/>
      <c r="BZ50" s="1300"/>
      <c r="CA50" s="1300"/>
      <c r="CB50" s="1300"/>
      <c r="CC50" s="1300"/>
      <c r="CD50" s="1300"/>
      <c r="CE50" s="1300"/>
      <c r="CF50" s="1300" t="s">
        <v>576</v>
      </c>
      <c r="CG50" s="1300"/>
      <c r="CH50" s="1300"/>
      <c r="CI50" s="1300"/>
      <c r="CJ50" s="1300"/>
      <c r="CK50" s="1300"/>
      <c r="CL50" s="1300"/>
      <c r="CM50" s="1300"/>
      <c r="CN50" s="1300" t="s">
        <v>577</v>
      </c>
      <c r="CO50" s="1300"/>
      <c r="CP50" s="1300"/>
      <c r="CQ50" s="1300"/>
      <c r="CR50" s="1300"/>
      <c r="CS50" s="1300"/>
      <c r="CT50" s="1300"/>
      <c r="CU50" s="1300"/>
      <c r="CV50" s="1300" t="s">
        <v>578</v>
      </c>
      <c r="CW50" s="1300"/>
      <c r="CX50" s="1300"/>
      <c r="CY50" s="1300"/>
      <c r="CZ50" s="1300"/>
      <c r="DA50" s="1300"/>
      <c r="DB50" s="1300"/>
      <c r="DC50" s="1300"/>
    </row>
    <row r="51" spans="1:109" ht="13.5" customHeight="1" x14ac:dyDescent="0.15">
      <c r="B51" s="395"/>
      <c r="G51" s="1303"/>
      <c r="H51" s="1303"/>
      <c r="I51" s="1317"/>
      <c r="J51" s="1317"/>
      <c r="K51" s="1302"/>
      <c r="L51" s="1302"/>
      <c r="M51" s="1302"/>
      <c r="N51" s="1302"/>
      <c r="AM51" s="404"/>
      <c r="AN51" s="1298" t="s">
        <v>641</v>
      </c>
      <c r="AO51" s="1298"/>
      <c r="AP51" s="1298"/>
      <c r="AQ51" s="1298"/>
      <c r="AR51" s="1298"/>
      <c r="AS51" s="1298"/>
      <c r="AT51" s="1298"/>
      <c r="AU51" s="1298"/>
      <c r="AV51" s="1298"/>
      <c r="AW51" s="1298"/>
      <c r="AX51" s="1298"/>
      <c r="AY51" s="1298"/>
      <c r="AZ51" s="1298"/>
      <c r="BA51" s="1298"/>
      <c r="BB51" s="1298" t="s">
        <v>642</v>
      </c>
      <c r="BC51" s="1298"/>
      <c r="BD51" s="1298"/>
      <c r="BE51" s="1298"/>
      <c r="BF51" s="1298"/>
      <c r="BG51" s="1298"/>
      <c r="BH51" s="1298"/>
      <c r="BI51" s="1298"/>
      <c r="BJ51" s="1298"/>
      <c r="BK51" s="1298"/>
      <c r="BL51" s="1298"/>
      <c r="BM51" s="1298"/>
      <c r="BN51" s="1298"/>
      <c r="BO51" s="1298"/>
      <c r="BP51" s="1307"/>
      <c r="BQ51" s="1295"/>
      <c r="BR51" s="1295"/>
      <c r="BS51" s="1295"/>
      <c r="BT51" s="1295"/>
      <c r="BU51" s="1295"/>
      <c r="BV51" s="1295"/>
      <c r="BW51" s="1295"/>
      <c r="BX51" s="1295">
        <v>91</v>
      </c>
      <c r="BY51" s="1295"/>
      <c r="BZ51" s="1295"/>
      <c r="CA51" s="1295"/>
      <c r="CB51" s="1295"/>
      <c r="CC51" s="1295"/>
      <c r="CD51" s="1295"/>
      <c r="CE51" s="1295"/>
      <c r="CF51" s="1295">
        <v>82.1</v>
      </c>
      <c r="CG51" s="1295"/>
      <c r="CH51" s="1295"/>
      <c r="CI51" s="1295"/>
      <c r="CJ51" s="1295"/>
      <c r="CK51" s="1295"/>
      <c r="CL51" s="1295"/>
      <c r="CM51" s="1295"/>
      <c r="CN51" s="1295">
        <v>86.6</v>
      </c>
      <c r="CO51" s="1295"/>
      <c r="CP51" s="1295"/>
      <c r="CQ51" s="1295"/>
      <c r="CR51" s="1295"/>
      <c r="CS51" s="1295"/>
      <c r="CT51" s="1295"/>
      <c r="CU51" s="1295"/>
      <c r="CV51" s="1295">
        <v>74.400000000000006</v>
      </c>
      <c r="CW51" s="1295"/>
      <c r="CX51" s="1295"/>
      <c r="CY51" s="1295"/>
      <c r="CZ51" s="1295"/>
      <c r="DA51" s="1295"/>
      <c r="DB51" s="1295"/>
      <c r="DC51" s="1295"/>
    </row>
    <row r="52" spans="1:109" x14ac:dyDescent="0.15">
      <c r="B52" s="395"/>
      <c r="G52" s="1303"/>
      <c r="H52" s="1303"/>
      <c r="I52" s="1317"/>
      <c r="J52" s="1317"/>
      <c r="K52" s="1302"/>
      <c r="L52" s="1302"/>
      <c r="M52" s="1302"/>
      <c r="N52" s="1302"/>
      <c r="AM52" s="404"/>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c r="BP52" s="1295"/>
      <c r="BQ52" s="1295"/>
      <c r="BR52" s="1295"/>
      <c r="BS52" s="1295"/>
      <c r="BT52" s="1295"/>
      <c r="BU52" s="1295"/>
      <c r="BV52" s="1295"/>
      <c r="BW52" s="1295"/>
      <c r="BX52" s="1295"/>
      <c r="BY52" s="1295"/>
      <c r="BZ52" s="1295"/>
      <c r="CA52" s="1295"/>
      <c r="CB52" s="1295"/>
      <c r="CC52" s="1295"/>
      <c r="CD52" s="1295"/>
      <c r="CE52" s="1295"/>
      <c r="CF52" s="1295"/>
      <c r="CG52" s="1295"/>
      <c r="CH52" s="1295"/>
      <c r="CI52" s="1295"/>
      <c r="CJ52" s="1295"/>
      <c r="CK52" s="1295"/>
      <c r="CL52" s="1295"/>
      <c r="CM52" s="1295"/>
      <c r="CN52" s="1295"/>
      <c r="CO52" s="1295"/>
      <c r="CP52" s="1295"/>
      <c r="CQ52" s="1295"/>
      <c r="CR52" s="1295"/>
      <c r="CS52" s="1295"/>
      <c r="CT52" s="1295"/>
      <c r="CU52" s="1295"/>
      <c r="CV52" s="1295"/>
      <c r="CW52" s="1295"/>
      <c r="CX52" s="1295"/>
      <c r="CY52" s="1295"/>
      <c r="CZ52" s="1295"/>
      <c r="DA52" s="1295"/>
      <c r="DB52" s="1295"/>
      <c r="DC52" s="1295"/>
    </row>
    <row r="53" spans="1:109" x14ac:dyDescent="0.15">
      <c r="A53" s="403"/>
      <c r="B53" s="395"/>
      <c r="G53" s="1303"/>
      <c r="H53" s="1303"/>
      <c r="I53" s="1301"/>
      <c r="J53" s="1301"/>
      <c r="K53" s="1302"/>
      <c r="L53" s="1302"/>
      <c r="M53" s="1302"/>
      <c r="N53" s="1302"/>
      <c r="AM53" s="404"/>
      <c r="AN53" s="1298"/>
      <c r="AO53" s="1298"/>
      <c r="AP53" s="1298"/>
      <c r="AQ53" s="1298"/>
      <c r="AR53" s="1298"/>
      <c r="AS53" s="1298"/>
      <c r="AT53" s="1298"/>
      <c r="AU53" s="1298"/>
      <c r="AV53" s="1298"/>
      <c r="AW53" s="1298"/>
      <c r="AX53" s="1298"/>
      <c r="AY53" s="1298"/>
      <c r="AZ53" s="1298"/>
      <c r="BA53" s="1298"/>
      <c r="BB53" s="1298" t="s">
        <v>643</v>
      </c>
      <c r="BC53" s="1298"/>
      <c r="BD53" s="1298"/>
      <c r="BE53" s="1298"/>
      <c r="BF53" s="1298"/>
      <c r="BG53" s="1298"/>
      <c r="BH53" s="1298"/>
      <c r="BI53" s="1298"/>
      <c r="BJ53" s="1298"/>
      <c r="BK53" s="1298"/>
      <c r="BL53" s="1298"/>
      <c r="BM53" s="1298"/>
      <c r="BN53" s="1298"/>
      <c r="BO53" s="1298"/>
      <c r="BP53" s="1307"/>
      <c r="BQ53" s="1295"/>
      <c r="BR53" s="1295"/>
      <c r="BS53" s="1295"/>
      <c r="BT53" s="1295"/>
      <c r="BU53" s="1295"/>
      <c r="BV53" s="1295"/>
      <c r="BW53" s="1295"/>
      <c r="BX53" s="1295">
        <v>56.6</v>
      </c>
      <c r="BY53" s="1295"/>
      <c r="BZ53" s="1295"/>
      <c r="CA53" s="1295"/>
      <c r="CB53" s="1295"/>
      <c r="CC53" s="1295"/>
      <c r="CD53" s="1295"/>
      <c r="CE53" s="1295"/>
      <c r="CF53" s="1295">
        <v>58.3</v>
      </c>
      <c r="CG53" s="1295"/>
      <c r="CH53" s="1295"/>
      <c r="CI53" s="1295"/>
      <c r="CJ53" s="1295"/>
      <c r="CK53" s="1295"/>
      <c r="CL53" s="1295"/>
      <c r="CM53" s="1295"/>
      <c r="CN53" s="1295">
        <v>60.1</v>
      </c>
      <c r="CO53" s="1295"/>
      <c r="CP53" s="1295"/>
      <c r="CQ53" s="1295"/>
      <c r="CR53" s="1295"/>
      <c r="CS53" s="1295"/>
      <c r="CT53" s="1295"/>
      <c r="CU53" s="1295"/>
      <c r="CV53" s="1295">
        <v>61.6</v>
      </c>
      <c r="CW53" s="1295"/>
      <c r="CX53" s="1295"/>
      <c r="CY53" s="1295"/>
      <c r="CZ53" s="1295"/>
      <c r="DA53" s="1295"/>
      <c r="DB53" s="1295"/>
      <c r="DC53" s="1295"/>
    </row>
    <row r="54" spans="1:109" x14ac:dyDescent="0.15">
      <c r="A54" s="403"/>
      <c r="B54" s="395"/>
      <c r="G54" s="1303"/>
      <c r="H54" s="1303"/>
      <c r="I54" s="1301"/>
      <c r="J54" s="1301"/>
      <c r="K54" s="1302"/>
      <c r="L54" s="1302"/>
      <c r="M54" s="1302"/>
      <c r="N54" s="1302"/>
      <c r="AM54" s="404"/>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95"/>
      <c r="BQ54" s="1295"/>
      <c r="BR54" s="1295"/>
      <c r="BS54" s="1295"/>
      <c r="BT54" s="1295"/>
      <c r="BU54" s="1295"/>
      <c r="BV54" s="1295"/>
      <c r="BW54" s="1295"/>
      <c r="BX54" s="1295"/>
      <c r="BY54" s="1295"/>
      <c r="BZ54" s="1295"/>
      <c r="CA54" s="1295"/>
      <c r="CB54" s="1295"/>
      <c r="CC54" s="1295"/>
      <c r="CD54" s="1295"/>
      <c r="CE54" s="1295"/>
      <c r="CF54" s="1295"/>
      <c r="CG54" s="1295"/>
      <c r="CH54" s="1295"/>
      <c r="CI54" s="1295"/>
      <c r="CJ54" s="1295"/>
      <c r="CK54" s="1295"/>
      <c r="CL54" s="1295"/>
      <c r="CM54" s="1295"/>
      <c r="CN54" s="1295"/>
      <c r="CO54" s="1295"/>
      <c r="CP54" s="1295"/>
      <c r="CQ54" s="1295"/>
      <c r="CR54" s="1295"/>
      <c r="CS54" s="1295"/>
      <c r="CT54" s="1295"/>
      <c r="CU54" s="1295"/>
      <c r="CV54" s="1295"/>
      <c r="CW54" s="1295"/>
      <c r="CX54" s="1295"/>
      <c r="CY54" s="1295"/>
      <c r="CZ54" s="1295"/>
      <c r="DA54" s="1295"/>
      <c r="DB54" s="1295"/>
      <c r="DC54" s="1295"/>
    </row>
    <row r="55" spans="1:109" x14ac:dyDescent="0.15">
      <c r="A55" s="403"/>
      <c r="B55" s="395"/>
      <c r="G55" s="1301"/>
      <c r="H55" s="1301"/>
      <c r="I55" s="1301"/>
      <c r="J55" s="1301"/>
      <c r="K55" s="1302"/>
      <c r="L55" s="1302"/>
      <c r="M55" s="1302"/>
      <c r="N55" s="1302"/>
      <c r="AN55" s="1300" t="s">
        <v>644</v>
      </c>
      <c r="AO55" s="1300"/>
      <c r="AP55" s="1300"/>
      <c r="AQ55" s="1300"/>
      <c r="AR55" s="1300"/>
      <c r="AS55" s="1300"/>
      <c r="AT55" s="1300"/>
      <c r="AU55" s="1300"/>
      <c r="AV55" s="1300"/>
      <c r="AW55" s="1300"/>
      <c r="AX55" s="1300"/>
      <c r="AY55" s="1300"/>
      <c r="AZ55" s="1300"/>
      <c r="BA55" s="1300"/>
      <c r="BB55" s="1298" t="s">
        <v>642</v>
      </c>
      <c r="BC55" s="1298"/>
      <c r="BD55" s="1298"/>
      <c r="BE55" s="1298"/>
      <c r="BF55" s="1298"/>
      <c r="BG55" s="1298"/>
      <c r="BH55" s="1298"/>
      <c r="BI55" s="1298"/>
      <c r="BJ55" s="1298"/>
      <c r="BK55" s="1298"/>
      <c r="BL55" s="1298"/>
      <c r="BM55" s="1298"/>
      <c r="BN55" s="1298"/>
      <c r="BO55" s="1298"/>
      <c r="BP55" s="1307"/>
      <c r="BQ55" s="1295"/>
      <c r="BR55" s="1295"/>
      <c r="BS55" s="1295"/>
      <c r="BT55" s="1295"/>
      <c r="BU55" s="1295"/>
      <c r="BV55" s="1295"/>
      <c r="BW55" s="1295"/>
      <c r="BX55" s="1295">
        <v>38.9</v>
      </c>
      <c r="BY55" s="1295"/>
      <c r="BZ55" s="1295"/>
      <c r="CA55" s="1295"/>
      <c r="CB55" s="1295"/>
      <c r="CC55" s="1295"/>
      <c r="CD55" s="1295"/>
      <c r="CE55" s="1295"/>
      <c r="CF55" s="1295">
        <v>37.6</v>
      </c>
      <c r="CG55" s="1295"/>
      <c r="CH55" s="1295"/>
      <c r="CI55" s="1295"/>
      <c r="CJ55" s="1295"/>
      <c r="CK55" s="1295"/>
      <c r="CL55" s="1295"/>
      <c r="CM55" s="1295"/>
      <c r="CN55" s="1295">
        <v>34</v>
      </c>
      <c r="CO55" s="1295"/>
      <c r="CP55" s="1295"/>
      <c r="CQ55" s="1295"/>
      <c r="CR55" s="1295"/>
      <c r="CS55" s="1295"/>
      <c r="CT55" s="1295"/>
      <c r="CU55" s="1295"/>
      <c r="CV55" s="1295">
        <v>33.9</v>
      </c>
      <c r="CW55" s="1295"/>
      <c r="CX55" s="1295"/>
      <c r="CY55" s="1295"/>
      <c r="CZ55" s="1295"/>
      <c r="DA55" s="1295"/>
      <c r="DB55" s="1295"/>
      <c r="DC55" s="1295"/>
    </row>
    <row r="56" spans="1:109" x14ac:dyDescent="0.15">
      <c r="A56" s="403"/>
      <c r="B56" s="395"/>
      <c r="G56" s="1301"/>
      <c r="H56" s="1301"/>
      <c r="I56" s="1301"/>
      <c r="J56" s="1301"/>
      <c r="K56" s="1302"/>
      <c r="L56" s="1302"/>
      <c r="M56" s="1302"/>
      <c r="N56" s="1302"/>
      <c r="AN56" s="1300"/>
      <c r="AO56" s="1300"/>
      <c r="AP56" s="1300"/>
      <c r="AQ56" s="1300"/>
      <c r="AR56" s="1300"/>
      <c r="AS56" s="1300"/>
      <c r="AT56" s="1300"/>
      <c r="AU56" s="1300"/>
      <c r="AV56" s="1300"/>
      <c r="AW56" s="1300"/>
      <c r="AX56" s="1300"/>
      <c r="AY56" s="1300"/>
      <c r="AZ56" s="1300"/>
      <c r="BA56" s="1300"/>
      <c r="BB56" s="1298"/>
      <c r="BC56" s="1298"/>
      <c r="BD56" s="1298"/>
      <c r="BE56" s="1298"/>
      <c r="BF56" s="1298"/>
      <c r="BG56" s="1298"/>
      <c r="BH56" s="1298"/>
      <c r="BI56" s="1298"/>
      <c r="BJ56" s="1298"/>
      <c r="BK56" s="1298"/>
      <c r="BL56" s="1298"/>
      <c r="BM56" s="1298"/>
      <c r="BN56" s="1298"/>
      <c r="BO56" s="1298"/>
      <c r="BP56" s="1295"/>
      <c r="BQ56" s="1295"/>
      <c r="BR56" s="1295"/>
      <c r="BS56" s="1295"/>
      <c r="BT56" s="1295"/>
      <c r="BU56" s="1295"/>
      <c r="BV56" s="1295"/>
      <c r="BW56" s="1295"/>
      <c r="BX56" s="1295"/>
      <c r="BY56" s="1295"/>
      <c r="BZ56" s="1295"/>
      <c r="CA56" s="1295"/>
      <c r="CB56" s="1295"/>
      <c r="CC56" s="1295"/>
      <c r="CD56" s="1295"/>
      <c r="CE56" s="1295"/>
      <c r="CF56" s="1295"/>
      <c r="CG56" s="1295"/>
      <c r="CH56" s="1295"/>
      <c r="CI56" s="1295"/>
      <c r="CJ56" s="1295"/>
      <c r="CK56" s="1295"/>
      <c r="CL56" s="1295"/>
      <c r="CM56" s="1295"/>
      <c r="CN56" s="1295"/>
      <c r="CO56" s="1295"/>
      <c r="CP56" s="1295"/>
      <c r="CQ56" s="1295"/>
      <c r="CR56" s="1295"/>
      <c r="CS56" s="1295"/>
      <c r="CT56" s="1295"/>
      <c r="CU56" s="1295"/>
      <c r="CV56" s="1295"/>
      <c r="CW56" s="1295"/>
      <c r="CX56" s="1295"/>
      <c r="CY56" s="1295"/>
      <c r="CZ56" s="1295"/>
      <c r="DA56" s="1295"/>
      <c r="DB56" s="1295"/>
      <c r="DC56" s="1295"/>
    </row>
    <row r="57" spans="1:109" s="403" customFormat="1" x14ac:dyDescent="0.15">
      <c r="B57" s="407"/>
      <c r="G57" s="1301"/>
      <c r="H57" s="1301"/>
      <c r="I57" s="1296"/>
      <c r="J57" s="1296"/>
      <c r="K57" s="1302"/>
      <c r="L57" s="1302"/>
      <c r="M57" s="1302"/>
      <c r="N57" s="1302"/>
      <c r="AM57" s="388"/>
      <c r="AN57" s="1300"/>
      <c r="AO57" s="1300"/>
      <c r="AP57" s="1300"/>
      <c r="AQ57" s="1300"/>
      <c r="AR57" s="1300"/>
      <c r="AS57" s="1300"/>
      <c r="AT57" s="1300"/>
      <c r="AU57" s="1300"/>
      <c r="AV57" s="1300"/>
      <c r="AW57" s="1300"/>
      <c r="AX57" s="1300"/>
      <c r="AY57" s="1300"/>
      <c r="AZ57" s="1300"/>
      <c r="BA57" s="1300"/>
      <c r="BB57" s="1298" t="s">
        <v>643</v>
      </c>
      <c r="BC57" s="1298"/>
      <c r="BD57" s="1298"/>
      <c r="BE57" s="1298"/>
      <c r="BF57" s="1298"/>
      <c r="BG57" s="1298"/>
      <c r="BH57" s="1298"/>
      <c r="BI57" s="1298"/>
      <c r="BJ57" s="1298"/>
      <c r="BK57" s="1298"/>
      <c r="BL57" s="1298"/>
      <c r="BM57" s="1298"/>
      <c r="BN57" s="1298"/>
      <c r="BO57" s="1298"/>
      <c r="BP57" s="1307"/>
      <c r="BQ57" s="1295"/>
      <c r="BR57" s="1295"/>
      <c r="BS57" s="1295"/>
      <c r="BT57" s="1295"/>
      <c r="BU57" s="1295"/>
      <c r="BV57" s="1295"/>
      <c r="BW57" s="1295"/>
      <c r="BX57" s="1295">
        <v>59.3</v>
      </c>
      <c r="BY57" s="1295"/>
      <c r="BZ57" s="1295"/>
      <c r="CA57" s="1295"/>
      <c r="CB57" s="1295"/>
      <c r="CC57" s="1295"/>
      <c r="CD57" s="1295"/>
      <c r="CE57" s="1295"/>
      <c r="CF57" s="1295">
        <v>60</v>
      </c>
      <c r="CG57" s="1295"/>
      <c r="CH57" s="1295"/>
      <c r="CI57" s="1295"/>
      <c r="CJ57" s="1295"/>
      <c r="CK57" s="1295"/>
      <c r="CL57" s="1295"/>
      <c r="CM57" s="1295"/>
      <c r="CN57" s="1295">
        <v>61.1</v>
      </c>
      <c r="CO57" s="1295"/>
      <c r="CP57" s="1295"/>
      <c r="CQ57" s="1295"/>
      <c r="CR57" s="1295"/>
      <c r="CS57" s="1295"/>
      <c r="CT57" s="1295"/>
      <c r="CU57" s="1295"/>
      <c r="CV57" s="1295">
        <v>61.7</v>
      </c>
      <c r="CW57" s="1295"/>
      <c r="CX57" s="1295"/>
      <c r="CY57" s="1295"/>
      <c r="CZ57" s="1295"/>
      <c r="DA57" s="1295"/>
      <c r="DB57" s="1295"/>
      <c r="DC57" s="1295"/>
      <c r="DD57" s="408"/>
      <c r="DE57" s="407"/>
    </row>
    <row r="58" spans="1:109" s="403" customFormat="1" x14ac:dyDescent="0.15">
      <c r="A58" s="388"/>
      <c r="B58" s="407"/>
      <c r="G58" s="1301"/>
      <c r="H58" s="1301"/>
      <c r="I58" s="1296"/>
      <c r="J58" s="1296"/>
      <c r="K58" s="1302"/>
      <c r="L58" s="1302"/>
      <c r="M58" s="1302"/>
      <c r="N58" s="1302"/>
      <c r="AM58" s="388"/>
      <c r="AN58" s="1300"/>
      <c r="AO58" s="1300"/>
      <c r="AP58" s="1300"/>
      <c r="AQ58" s="1300"/>
      <c r="AR58" s="1300"/>
      <c r="AS58" s="1300"/>
      <c r="AT58" s="1300"/>
      <c r="AU58" s="1300"/>
      <c r="AV58" s="1300"/>
      <c r="AW58" s="1300"/>
      <c r="AX58" s="1300"/>
      <c r="AY58" s="1300"/>
      <c r="AZ58" s="1300"/>
      <c r="BA58" s="1300"/>
      <c r="BB58" s="1298"/>
      <c r="BC58" s="1298"/>
      <c r="BD58" s="1298"/>
      <c r="BE58" s="1298"/>
      <c r="BF58" s="1298"/>
      <c r="BG58" s="1298"/>
      <c r="BH58" s="1298"/>
      <c r="BI58" s="1298"/>
      <c r="BJ58" s="1298"/>
      <c r="BK58" s="1298"/>
      <c r="BL58" s="1298"/>
      <c r="BM58" s="1298"/>
      <c r="BN58" s="1298"/>
      <c r="BO58" s="1298"/>
      <c r="BP58" s="1295"/>
      <c r="BQ58" s="1295"/>
      <c r="BR58" s="1295"/>
      <c r="BS58" s="1295"/>
      <c r="BT58" s="1295"/>
      <c r="BU58" s="1295"/>
      <c r="BV58" s="1295"/>
      <c r="BW58" s="1295"/>
      <c r="BX58" s="1295"/>
      <c r="BY58" s="1295"/>
      <c r="BZ58" s="1295"/>
      <c r="CA58" s="1295"/>
      <c r="CB58" s="1295"/>
      <c r="CC58" s="1295"/>
      <c r="CD58" s="1295"/>
      <c r="CE58" s="1295"/>
      <c r="CF58" s="1295"/>
      <c r="CG58" s="1295"/>
      <c r="CH58" s="1295"/>
      <c r="CI58" s="1295"/>
      <c r="CJ58" s="1295"/>
      <c r="CK58" s="1295"/>
      <c r="CL58" s="1295"/>
      <c r="CM58" s="1295"/>
      <c r="CN58" s="1295"/>
      <c r="CO58" s="1295"/>
      <c r="CP58" s="1295"/>
      <c r="CQ58" s="1295"/>
      <c r="CR58" s="1295"/>
      <c r="CS58" s="1295"/>
      <c r="CT58" s="1295"/>
      <c r="CU58" s="1295"/>
      <c r="CV58" s="1295"/>
      <c r="CW58" s="1295"/>
      <c r="CX58" s="1295"/>
      <c r="CY58" s="1295"/>
      <c r="CZ58" s="1295"/>
      <c r="DA58" s="1295"/>
      <c r="DB58" s="1295"/>
      <c r="DC58" s="129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645</v>
      </c>
    </row>
    <row r="64" spans="1:109" x14ac:dyDescent="0.15">
      <c r="B64" s="395"/>
      <c r="G64" s="402"/>
      <c r="I64" s="415"/>
      <c r="J64" s="415"/>
      <c r="K64" s="415"/>
      <c r="L64" s="415"/>
      <c r="M64" s="415"/>
      <c r="N64" s="416"/>
      <c r="AM64" s="402"/>
      <c r="AN64" s="402" t="s">
        <v>638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646</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640</v>
      </c>
    </row>
    <row r="72" spans="2:107" x14ac:dyDescent="0.15">
      <c r="B72" s="395"/>
      <c r="G72" s="1301"/>
      <c r="H72" s="1301"/>
      <c r="I72" s="1301"/>
      <c r="J72" s="1301"/>
      <c r="K72" s="405"/>
      <c r="L72" s="405"/>
      <c r="M72" s="406"/>
      <c r="N72" s="406"/>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0" t="s">
        <v>574</v>
      </c>
      <c r="BQ72" s="1300"/>
      <c r="BR72" s="1300"/>
      <c r="BS72" s="1300"/>
      <c r="BT72" s="1300"/>
      <c r="BU72" s="1300"/>
      <c r="BV72" s="1300"/>
      <c r="BW72" s="1300"/>
      <c r="BX72" s="1300" t="s">
        <v>575</v>
      </c>
      <c r="BY72" s="1300"/>
      <c r="BZ72" s="1300"/>
      <c r="CA72" s="1300"/>
      <c r="CB72" s="1300"/>
      <c r="CC72" s="1300"/>
      <c r="CD72" s="1300"/>
      <c r="CE72" s="1300"/>
      <c r="CF72" s="1300" t="s">
        <v>576</v>
      </c>
      <c r="CG72" s="1300"/>
      <c r="CH72" s="1300"/>
      <c r="CI72" s="1300"/>
      <c r="CJ72" s="1300"/>
      <c r="CK72" s="1300"/>
      <c r="CL72" s="1300"/>
      <c r="CM72" s="1300"/>
      <c r="CN72" s="1300" t="s">
        <v>577</v>
      </c>
      <c r="CO72" s="1300"/>
      <c r="CP72" s="1300"/>
      <c r="CQ72" s="1300"/>
      <c r="CR72" s="1300"/>
      <c r="CS72" s="1300"/>
      <c r="CT72" s="1300"/>
      <c r="CU72" s="1300"/>
      <c r="CV72" s="1300" t="s">
        <v>578</v>
      </c>
      <c r="CW72" s="1300"/>
      <c r="CX72" s="1300"/>
      <c r="CY72" s="1300"/>
      <c r="CZ72" s="1300"/>
      <c r="DA72" s="1300"/>
      <c r="DB72" s="1300"/>
      <c r="DC72" s="1300"/>
    </row>
    <row r="73" spans="2:107" x14ac:dyDescent="0.15">
      <c r="B73" s="395"/>
      <c r="G73" s="1303"/>
      <c r="H73" s="1303"/>
      <c r="I73" s="1303"/>
      <c r="J73" s="1303"/>
      <c r="K73" s="1299"/>
      <c r="L73" s="1299"/>
      <c r="M73" s="1299"/>
      <c r="N73" s="1299"/>
      <c r="AM73" s="404"/>
      <c r="AN73" s="1298" t="s">
        <v>641</v>
      </c>
      <c r="AO73" s="1298"/>
      <c r="AP73" s="1298"/>
      <c r="AQ73" s="1298"/>
      <c r="AR73" s="1298"/>
      <c r="AS73" s="1298"/>
      <c r="AT73" s="1298"/>
      <c r="AU73" s="1298"/>
      <c r="AV73" s="1298"/>
      <c r="AW73" s="1298"/>
      <c r="AX73" s="1298"/>
      <c r="AY73" s="1298"/>
      <c r="AZ73" s="1298"/>
      <c r="BA73" s="1298"/>
      <c r="BB73" s="1298" t="s">
        <v>642</v>
      </c>
      <c r="BC73" s="1298"/>
      <c r="BD73" s="1298"/>
      <c r="BE73" s="1298"/>
      <c r="BF73" s="1298"/>
      <c r="BG73" s="1298"/>
      <c r="BH73" s="1298"/>
      <c r="BI73" s="1298"/>
      <c r="BJ73" s="1298"/>
      <c r="BK73" s="1298"/>
      <c r="BL73" s="1298"/>
      <c r="BM73" s="1298"/>
      <c r="BN73" s="1298"/>
      <c r="BO73" s="1298"/>
      <c r="BP73" s="1295">
        <v>99.9</v>
      </c>
      <c r="BQ73" s="1295"/>
      <c r="BR73" s="1295"/>
      <c r="BS73" s="1295"/>
      <c r="BT73" s="1295"/>
      <c r="BU73" s="1295"/>
      <c r="BV73" s="1295"/>
      <c r="BW73" s="1295"/>
      <c r="BX73" s="1295">
        <v>91</v>
      </c>
      <c r="BY73" s="1295"/>
      <c r="BZ73" s="1295"/>
      <c r="CA73" s="1295"/>
      <c r="CB73" s="1295"/>
      <c r="CC73" s="1295"/>
      <c r="CD73" s="1295"/>
      <c r="CE73" s="1295"/>
      <c r="CF73" s="1295">
        <v>82.1</v>
      </c>
      <c r="CG73" s="1295"/>
      <c r="CH73" s="1295"/>
      <c r="CI73" s="1295"/>
      <c r="CJ73" s="1295"/>
      <c r="CK73" s="1295"/>
      <c r="CL73" s="1295"/>
      <c r="CM73" s="1295"/>
      <c r="CN73" s="1295">
        <v>86.6</v>
      </c>
      <c r="CO73" s="1295"/>
      <c r="CP73" s="1295"/>
      <c r="CQ73" s="1295"/>
      <c r="CR73" s="1295"/>
      <c r="CS73" s="1295"/>
      <c r="CT73" s="1295"/>
      <c r="CU73" s="1295"/>
      <c r="CV73" s="1295">
        <v>74.400000000000006</v>
      </c>
      <c r="CW73" s="1295"/>
      <c r="CX73" s="1295"/>
      <c r="CY73" s="1295"/>
      <c r="CZ73" s="1295"/>
      <c r="DA73" s="1295"/>
      <c r="DB73" s="1295"/>
      <c r="DC73" s="1295"/>
    </row>
    <row r="74" spans="2:107" x14ac:dyDescent="0.15">
      <c r="B74" s="395"/>
      <c r="G74" s="1303"/>
      <c r="H74" s="1303"/>
      <c r="I74" s="1303"/>
      <c r="J74" s="1303"/>
      <c r="K74" s="1299"/>
      <c r="L74" s="1299"/>
      <c r="M74" s="1299"/>
      <c r="N74" s="1299"/>
      <c r="AM74" s="404"/>
      <c r="AN74" s="1298"/>
      <c r="AO74" s="1298"/>
      <c r="AP74" s="1298"/>
      <c r="AQ74" s="1298"/>
      <c r="AR74" s="1298"/>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95"/>
      <c r="BQ74" s="1295"/>
      <c r="BR74" s="1295"/>
      <c r="BS74" s="1295"/>
      <c r="BT74" s="1295"/>
      <c r="BU74" s="1295"/>
      <c r="BV74" s="1295"/>
      <c r="BW74" s="1295"/>
      <c r="BX74" s="1295"/>
      <c r="BY74" s="1295"/>
      <c r="BZ74" s="1295"/>
      <c r="CA74" s="1295"/>
      <c r="CB74" s="1295"/>
      <c r="CC74" s="1295"/>
      <c r="CD74" s="1295"/>
      <c r="CE74" s="1295"/>
      <c r="CF74" s="1295"/>
      <c r="CG74" s="1295"/>
      <c r="CH74" s="1295"/>
      <c r="CI74" s="1295"/>
      <c r="CJ74" s="1295"/>
      <c r="CK74" s="1295"/>
      <c r="CL74" s="1295"/>
      <c r="CM74" s="1295"/>
      <c r="CN74" s="1295"/>
      <c r="CO74" s="1295"/>
      <c r="CP74" s="1295"/>
      <c r="CQ74" s="1295"/>
      <c r="CR74" s="1295"/>
      <c r="CS74" s="1295"/>
      <c r="CT74" s="1295"/>
      <c r="CU74" s="1295"/>
      <c r="CV74" s="1295"/>
      <c r="CW74" s="1295"/>
      <c r="CX74" s="1295"/>
      <c r="CY74" s="1295"/>
      <c r="CZ74" s="1295"/>
      <c r="DA74" s="1295"/>
      <c r="DB74" s="1295"/>
      <c r="DC74" s="1295"/>
    </row>
    <row r="75" spans="2:107" x14ac:dyDescent="0.15">
      <c r="B75" s="395"/>
      <c r="G75" s="1303"/>
      <c r="H75" s="1303"/>
      <c r="I75" s="1301"/>
      <c r="J75" s="1301"/>
      <c r="K75" s="1302"/>
      <c r="L75" s="1302"/>
      <c r="M75" s="1302"/>
      <c r="N75" s="1302"/>
      <c r="AM75" s="404"/>
      <c r="AN75" s="1298"/>
      <c r="AO75" s="1298"/>
      <c r="AP75" s="1298"/>
      <c r="AQ75" s="1298"/>
      <c r="AR75" s="1298"/>
      <c r="AS75" s="1298"/>
      <c r="AT75" s="1298"/>
      <c r="AU75" s="1298"/>
      <c r="AV75" s="1298"/>
      <c r="AW75" s="1298"/>
      <c r="AX75" s="1298"/>
      <c r="AY75" s="1298"/>
      <c r="AZ75" s="1298"/>
      <c r="BA75" s="1298"/>
      <c r="BB75" s="1298" t="s">
        <v>647</v>
      </c>
      <c r="BC75" s="1298"/>
      <c r="BD75" s="1298"/>
      <c r="BE75" s="1298"/>
      <c r="BF75" s="1298"/>
      <c r="BG75" s="1298"/>
      <c r="BH75" s="1298"/>
      <c r="BI75" s="1298"/>
      <c r="BJ75" s="1298"/>
      <c r="BK75" s="1298"/>
      <c r="BL75" s="1298"/>
      <c r="BM75" s="1298"/>
      <c r="BN75" s="1298"/>
      <c r="BO75" s="1298"/>
      <c r="BP75" s="1295">
        <v>11.7</v>
      </c>
      <c r="BQ75" s="1295"/>
      <c r="BR75" s="1295"/>
      <c r="BS75" s="1295"/>
      <c r="BT75" s="1295"/>
      <c r="BU75" s="1295"/>
      <c r="BV75" s="1295"/>
      <c r="BW75" s="1295"/>
      <c r="BX75" s="1295">
        <v>11.3</v>
      </c>
      <c r="BY75" s="1295"/>
      <c r="BZ75" s="1295"/>
      <c r="CA75" s="1295"/>
      <c r="CB75" s="1295"/>
      <c r="CC75" s="1295"/>
      <c r="CD75" s="1295"/>
      <c r="CE75" s="1295"/>
      <c r="CF75" s="1295">
        <v>11</v>
      </c>
      <c r="CG75" s="1295"/>
      <c r="CH75" s="1295"/>
      <c r="CI75" s="1295"/>
      <c r="CJ75" s="1295"/>
      <c r="CK75" s="1295"/>
      <c r="CL75" s="1295"/>
      <c r="CM75" s="1295"/>
      <c r="CN75" s="1295">
        <v>10.5</v>
      </c>
      <c r="CO75" s="1295"/>
      <c r="CP75" s="1295"/>
      <c r="CQ75" s="1295"/>
      <c r="CR75" s="1295"/>
      <c r="CS75" s="1295"/>
      <c r="CT75" s="1295"/>
      <c r="CU75" s="1295"/>
      <c r="CV75" s="1295">
        <v>9.3000000000000007</v>
      </c>
      <c r="CW75" s="1295"/>
      <c r="CX75" s="1295"/>
      <c r="CY75" s="1295"/>
      <c r="CZ75" s="1295"/>
      <c r="DA75" s="1295"/>
      <c r="DB75" s="1295"/>
      <c r="DC75" s="1295"/>
    </row>
    <row r="76" spans="2:107" x14ac:dyDescent="0.15">
      <c r="B76" s="395"/>
      <c r="G76" s="1303"/>
      <c r="H76" s="1303"/>
      <c r="I76" s="1301"/>
      <c r="J76" s="1301"/>
      <c r="K76" s="1302"/>
      <c r="L76" s="1302"/>
      <c r="M76" s="1302"/>
      <c r="N76" s="1302"/>
      <c r="AM76" s="404"/>
      <c r="AN76" s="1298"/>
      <c r="AO76" s="1298"/>
      <c r="AP76" s="1298"/>
      <c r="AQ76" s="1298"/>
      <c r="AR76" s="1298"/>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95"/>
      <c r="BQ76" s="1295"/>
      <c r="BR76" s="1295"/>
      <c r="BS76" s="1295"/>
      <c r="BT76" s="1295"/>
      <c r="BU76" s="1295"/>
      <c r="BV76" s="1295"/>
      <c r="BW76" s="1295"/>
      <c r="BX76" s="1295"/>
      <c r="BY76" s="1295"/>
      <c r="BZ76" s="1295"/>
      <c r="CA76" s="1295"/>
      <c r="CB76" s="1295"/>
      <c r="CC76" s="1295"/>
      <c r="CD76" s="1295"/>
      <c r="CE76" s="1295"/>
      <c r="CF76" s="1295"/>
      <c r="CG76" s="1295"/>
      <c r="CH76" s="1295"/>
      <c r="CI76" s="1295"/>
      <c r="CJ76" s="1295"/>
      <c r="CK76" s="1295"/>
      <c r="CL76" s="1295"/>
      <c r="CM76" s="1295"/>
      <c r="CN76" s="1295"/>
      <c r="CO76" s="1295"/>
      <c r="CP76" s="1295"/>
      <c r="CQ76" s="1295"/>
      <c r="CR76" s="1295"/>
      <c r="CS76" s="1295"/>
      <c r="CT76" s="1295"/>
      <c r="CU76" s="1295"/>
      <c r="CV76" s="1295"/>
      <c r="CW76" s="1295"/>
      <c r="CX76" s="1295"/>
      <c r="CY76" s="1295"/>
      <c r="CZ76" s="1295"/>
      <c r="DA76" s="1295"/>
      <c r="DB76" s="1295"/>
      <c r="DC76" s="1295"/>
    </row>
    <row r="77" spans="2:107" x14ac:dyDescent="0.15">
      <c r="B77" s="395"/>
      <c r="G77" s="1301"/>
      <c r="H77" s="1301"/>
      <c r="I77" s="1301"/>
      <c r="J77" s="1301"/>
      <c r="K77" s="1299"/>
      <c r="L77" s="1299"/>
      <c r="M77" s="1299"/>
      <c r="N77" s="1299"/>
      <c r="AN77" s="1300" t="s">
        <v>644</v>
      </c>
      <c r="AO77" s="1300"/>
      <c r="AP77" s="1300"/>
      <c r="AQ77" s="1300"/>
      <c r="AR77" s="1300"/>
      <c r="AS77" s="1300"/>
      <c r="AT77" s="1300"/>
      <c r="AU77" s="1300"/>
      <c r="AV77" s="1300"/>
      <c r="AW77" s="1300"/>
      <c r="AX77" s="1300"/>
      <c r="AY77" s="1300"/>
      <c r="AZ77" s="1300"/>
      <c r="BA77" s="1300"/>
      <c r="BB77" s="1298" t="s">
        <v>642</v>
      </c>
      <c r="BC77" s="1298"/>
      <c r="BD77" s="1298"/>
      <c r="BE77" s="1298"/>
      <c r="BF77" s="1298"/>
      <c r="BG77" s="1298"/>
      <c r="BH77" s="1298"/>
      <c r="BI77" s="1298"/>
      <c r="BJ77" s="1298"/>
      <c r="BK77" s="1298"/>
      <c r="BL77" s="1298"/>
      <c r="BM77" s="1298"/>
      <c r="BN77" s="1298"/>
      <c r="BO77" s="1298"/>
      <c r="BP77" s="1295">
        <v>37.4</v>
      </c>
      <c r="BQ77" s="1295"/>
      <c r="BR77" s="1295"/>
      <c r="BS77" s="1295"/>
      <c r="BT77" s="1295"/>
      <c r="BU77" s="1295"/>
      <c r="BV77" s="1295"/>
      <c r="BW77" s="1295"/>
      <c r="BX77" s="1295">
        <v>38.9</v>
      </c>
      <c r="BY77" s="1295"/>
      <c r="BZ77" s="1295"/>
      <c r="CA77" s="1295"/>
      <c r="CB77" s="1295"/>
      <c r="CC77" s="1295"/>
      <c r="CD77" s="1295"/>
      <c r="CE77" s="1295"/>
      <c r="CF77" s="1295">
        <v>37.6</v>
      </c>
      <c r="CG77" s="1295"/>
      <c r="CH77" s="1295"/>
      <c r="CI77" s="1295"/>
      <c r="CJ77" s="1295"/>
      <c r="CK77" s="1295"/>
      <c r="CL77" s="1295"/>
      <c r="CM77" s="1295"/>
      <c r="CN77" s="1295">
        <v>34</v>
      </c>
      <c r="CO77" s="1295"/>
      <c r="CP77" s="1295"/>
      <c r="CQ77" s="1295"/>
      <c r="CR77" s="1295"/>
      <c r="CS77" s="1295"/>
      <c r="CT77" s="1295"/>
      <c r="CU77" s="1295"/>
      <c r="CV77" s="1295">
        <v>33.9</v>
      </c>
      <c r="CW77" s="1295"/>
      <c r="CX77" s="1295"/>
      <c r="CY77" s="1295"/>
      <c r="CZ77" s="1295"/>
      <c r="DA77" s="1295"/>
      <c r="DB77" s="1295"/>
      <c r="DC77" s="1295"/>
    </row>
    <row r="78" spans="2:107" x14ac:dyDescent="0.15">
      <c r="B78" s="395"/>
      <c r="G78" s="1301"/>
      <c r="H78" s="1301"/>
      <c r="I78" s="1301"/>
      <c r="J78" s="1301"/>
      <c r="K78" s="1299"/>
      <c r="L78" s="1299"/>
      <c r="M78" s="1299"/>
      <c r="N78" s="1299"/>
      <c r="AN78" s="1300"/>
      <c r="AO78" s="1300"/>
      <c r="AP78" s="1300"/>
      <c r="AQ78" s="1300"/>
      <c r="AR78" s="1300"/>
      <c r="AS78" s="1300"/>
      <c r="AT78" s="1300"/>
      <c r="AU78" s="1300"/>
      <c r="AV78" s="1300"/>
      <c r="AW78" s="1300"/>
      <c r="AX78" s="1300"/>
      <c r="AY78" s="1300"/>
      <c r="AZ78" s="1300"/>
      <c r="BA78" s="1300"/>
      <c r="BB78" s="1298"/>
      <c r="BC78" s="1298"/>
      <c r="BD78" s="1298"/>
      <c r="BE78" s="1298"/>
      <c r="BF78" s="1298"/>
      <c r="BG78" s="1298"/>
      <c r="BH78" s="1298"/>
      <c r="BI78" s="1298"/>
      <c r="BJ78" s="1298"/>
      <c r="BK78" s="1298"/>
      <c r="BL78" s="1298"/>
      <c r="BM78" s="1298"/>
      <c r="BN78" s="1298"/>
      <c r="BO78" s="1298"/>
      <c r="BP78" s="1295"/>
      <c r="BQ78" s="1295"/>
      <c r="BR78" s="1295"/>
      <c r="BS78" s="1295"/>
      <c r="BT78" s="1295"/>
      <c r="BU78" s="1295"/>
      <c r="BV78" s="1295"/>
      <c r="BW78" s="1295"/>
      <c r="BX78" s="1295"/>
      <c r="BY78" s="1295"/>
      <c r="BZ78" s="1295"/>
      <c r="CA78" s="1295"/>
      <c r="CB78" s="1295"/>
      <c r="CC78" s="1295"/>
      <c r="CD78" s="1295"/>
      <c r="CE78" s="1295"/>
      <c r="CF78" s="1295"/>
      <c r="CG78" s="1295"/>
      <c r="CH78" s="1295"/>
      <c r="CI78" s="1295"/>
      <c r="CJ78" s="1295"/>
      <c r="CK78" s="1295"/>
      <c r="CL78" s="1295"/>
      <c r="CM78" s="1295"/>
      <c r="CN78" s="1295"/>
      <c r="CO78" s="1295"/>
      <c r="CP78" s="1295"/>
      <c r="CQ78" s="1295"/>
      <c r="CR78" s="1295"/>
      <c r="CS78" s="1295"/>
      <c r="CT78" s="1295"/>
      <c r="CU78" s="1295"/>
      <c r="CV78" s="1295"/>
      <c r="CW78" s="1295"/>
      <c r="CX78" s="1295"/>
      <c r="CY78" s="1295"/>
      <c r="CZ78" s="1295"/>
      <c r="DA78" s="1295"/>
      <c r="DB78" s="1295"/>
      <c r="DC78" s="1295"/>
    </row>
    <row r="79" spans="2:107" x14ac:dyDescent="0.15">
      <c r="B79" s="395"/>
      <c r="G79" s="1301"/>
      <c r="H79" s="1301"/>
      <c r="I79" s="1296"/>
      <c r="J79" s="1296"/>
      <c r="K79" s="1297"/>
      <c r="L79" s="1297"/>
      <c r="M79" s="1297"/>
      <c r="N79" s="1297"/>
      <c r="AN79" s="1300"/>
      <c r="AO79" s="1300"/>
      <c r="AP79" s="1300"/>
      <c r="AQ79" s="1300"/>
      <c r="AR79" s="1300"/>
      <c r="AS79" s="1300"/>
      <c r="AT79" s="1300"/>
      <c r="AU79" s="1300"/>
      <c r="AV79" s="1300"/>
      <c r="AW79" s="1300"/>
      <c r="AX79" s="1300"/>
      <c r="AY79" s="1300"/>
      <c r="AZ79" s="1300"/>
      <c r="BA79" s="1300"/>
      <c r="BB79" s="1298" t="s">
        <v>647</v>
      </c>
      <c r="BC79" s="1298"/>
      <c r="BD79" s="1298"/>
      <c r="BE79" s="1298"/>
      <c r="BF79" s="1298"/>
      <c r="BG79" s="1298"/>
      <c r="BH79" s="1298"/>
      <c r="BI79" s="1298"/>
      <c r="BJ79" s="1298"/>
      <c r="BK79" s="1298"/>
      <c r="BL79" s="1298"/>
      <c r="BM79" s="1298"/>
      <c r="BN79" s="1298"/>
      <c r="BO79" s="1298"/>
      <c r="BP79" s="1295">
        <v>6.3</v>
      </c>
      <c r="BQ79" s="1295"/>
      <c r="BR79" s="1295"/>
      <c r="BS79" s="1295"/>
      <c r="BT79" s="1295"/>
      <c r="BU79" s="1295"/>
      <c r="BV79" s="1295"/>
      <c r="BW79" s="1295"/>
      <c r="BX79" s="1295">
        <v>6.4</v>
      </c>
      <c r="BY79" s="1295"/>
      <c r="BZ79" s="1295"/>
      <c r="CA79" s="1295"/>
      <c r="CB79" s="1295"/>
      <c r="CC79" s="1295"/>
      <c r="CD79" s="1295"/>
      <c r="CE79" s="1295"/>
      <c r="CF79" s="1295">
        <v>6.1</v>
      </c>
      <c r="CG79" s="1295"/>
      <c r="CH79" s="1295"/>
      <c r="CI79" s="1295"/>
      <c r="CJ79" s="1295"/>
      <c r="CK79" s="1295"/>
      <c r="CL79" s="1295"/>
      <c r="CM79" s="1295"/>
      <c r="CN79" s="1295">
        <v>5.9</v>
      </c>
      <c r="CO79" s="1295"/>
      <c r="CP79" s="1295"/>
      <c r="CQ79" s="1295"/>
      <c r="CR79" s="1295"/>
      <c r="CS79" s="1295"/>
      <c r="CT79" s="1295"/>
      <c r="CU79" s="1295"/>
      <c r="CV79" s="1295">
        <v>5.7</v>
      </c>
      <c r="CW79" s="1295"/>
      <c r="CX79" s="1295"/>
      <c r="CY79" s="1295"/>
      <c r="CZ79" s="1295"/>
      <c r="DA79" s="1295"/>
      <c r="DB79" s="1295"/>
      <c r="DC79" s="1295"/>
    </row>
    <row r="80" spans="2:107" x14ac:dyDescent="0.15">
      <c r="B80" s="395"/>
      <c r="G80" s="1301"/>
      <c r="H80" s="1301"/>
      <c r="I80" s="1296"/>
      <c r="J80" s="1296"/>
      <c r="K80" s="1297"/>
      <c r="L80" s="1297"/>
      <c r="M80" s="1297"/>
      <c r="N80" s="1297"/>
      <c r="AN80" s="1300"/>
      <c r="AO80" s="1300"/>
      <c r="AP80" s="1300"/>
      <c r="AQ80" s="1300"/>
      <c r="AR80" s="1300"/>
      <c r="AS80" s="1300"/>
      <c r="AT80" s="1300"/>
      <c r="AU80" s="1300"/>
      <c r="AV80" s="1300"/>
      <c r="AW80" s="1300"/>
      <c r="AX80" s="1300"/>
      <c r="AY80" s="1300"/>
      <c r="AZ80" s="1300"/>
      <c r="BA80" s="1300"/>
      <c r="BB80" s="1298"/>
      <c r="BC80" s="1298"/>
      <c r="BD80" s="1298"/>
      <c r="BE80" s="1298"/>
      <c r="BF80" s="1298"/>
      <c r="BG80" s="1298"/>
      <c r="BH80" s="1298"/>
      <c r="BI80" s="1298"/>
      <c r="BJ80" s="1298"/>
      <c r="BK80" s="1298"/>
      <c r="BL80" s="1298"/>
      <c r="BM80" s="1298"/>
      <c r="BN80" s="1298"/>
      <c r="BO80" s="1298"/>
      <c r="BP80" s="1295"/>
      <c r="BQ80" s="1295"/>
      <c r="BR80" s="1295"/>
      <c r="BS80" s="1295"/>
      <c r="BT80" s="1295"/>
      <c r="BU80" s="1295"/>
      <c r="BV80" s="1295"/>
      <c r="BW80" s="1295"/>
      <c r="BX80" s="1295"/>
      <c r="BY80" s="1295"/>
      <c r="BZ80" s="1295"/>
      <c r="CA80" s="1295"/>
      <c r="CB80" s="1295"/>
      <c r="CC80" s="1295"/>
      <c r="CD80" s="1295"/>
      <c r="CE80" s="1295"/>
      <c r="CF80" s="1295"/>
      <c r="CG80" s="1295"/>
      <c r="CH80" s="1295"/>
      <c r="CI80" s="1295"/>
      <c r="CJ80" s="1295"/>
      <c r="CK80" s="1295"/>
      <c r="CL80" s="1295"/>
      <c r="CM80" s="1295"/>
      <c r="CN80" s="1295"/>
      <c r="CO80" s="1295"/>
      <c r="CP80" s="1295"/>
      <c r="CQ80" s="1295"/>
      <c r="CR80" s="1295"/>
      <c r="CS80" s="1295"/>
      <c r="CT80" s="1295"/>
      <c r="CU80" s="1295"/>
      <c r="CV80" s="1295"/>
      <c r="CW80" s="1295"/>
      <c r="CX80" s="1295"/>
      <c r="CY80" s="1295"/>
      <c r="CZ80" s="1295"/>
      <c r="DA80" s="1295"/>
      <c r="DB80" s="1295"/>
      <c r="DC80" s="129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XvXPs0EdNbGPBr0fHSGJBsiQ9RkhUdVAVw6Aol64OARHz2q/IHyUTsLtM1eWr5e/NlQWZ/BbkwnKyVHfw8B5g==" saltValue="eVsMlPhnpwVzl6V21tF6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hpK1hpU9MazCFMh+NsLqXXBGaSpGgBnU5dvbM3bmeibemeWH0pIO5wLmIKZApVnDNZ0rHVUcQY9OCK1Mw/Rt7Q==" saltValue="AHDGe1RvxHkABR60ZNPG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648</v>
      </c>
    </row>
  </sheetData>
  <sheetProtection algorithmName="SHA-512" hashValue="D1MQXHHCVp9Fez1865rmcE4+/5IHjS+vYqpRGCfrId68TWS8uvzi77dA7I4gX5IWEZ/J1hI78WhpAv6hzDuLUQ==" saltValue="fD/YxLrAMTS97JVlfMIp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26" t="s">
        <v>48</v>
      </c>
      <c r="D55" s="1326"/>
      <c r="E55" s="1327"/>
      <c r="F55" s="128">
        <v>7659</v>
      </c>
      <c r="G55" s="128">
        <v>5371</v>
      </c>
      <c r="H55" s="129">
        <v>5937</v>
      </c>
    </row>
    <row r="56" spans="2:8" ht="52.5" customHeight="1" x14ac:dyDescent="0.15">
      <c r="B56" s="130"/>
      <c r="C56" s="1328" t="s">
        <v>49</v>
      </c>
      <c r="D56" s="1328"/>
      <c r="E56" s="1329"/>
      <c r="F56" s="131">
        <v>876</v>
      </c>
      <c r="G56" s="131">
        <v>676</v>
      </c>
      <c r="H56" s="132">
        <v>526</v>
      </c>
    </row>
    <row r="57" spans="2:8" ht="53.25" customHeight="1" x14ac:dyDescent="0.15">
      <c r="B57" s="130"/>
      <c r="C57" s="1330" t="s">
        <v>50</v>
      </c>
      <c r="D57" s="1330"/>
      <c r="E57" s="1331"/>
      <c r="F57" s="133">
        <v>4754</v>
      </c>
      <c r="G57" s="133">
        <v>4734</v>
      </c>
      <c r="H57" s="134">
        <v>4724</v>
      </c>
    </row>
    <row r="58" spans="2:8" ht="45.75" customHeight="1" x14ac:dyDescent="0.15">
      <c r="B58" s="135"/>
      <c r="C58" s="1318" t="s">
        <v>631</v>
      </c>
      <c r="D58" s="1319"/>
      <c r="E58" s="1320"/>
      <c r="F58" s="136">
        <v>4000</v>
      </c>
      <c r="G58" s="136">
        <v>4000</v>
      </c>
      <c r="H58" s="137">
        <v>4000</v>
      </c>
    </row>
    <row r="59" spans="2:8" ht="45.75" customHeight="1" x14ac:dyDescent="0.15">
      <c r="B59" s="135"/>
      <c r="C59" s="1318" t="s">
        <v>632</v>
      </c>
      <c r="D59" s="1319"/>
      <c r="E59" s="1320"/>
      <c r="F59" s="136">
        <v>383</v>
      </c>
      <c r="G59" s="136">
        <v>380</v>
      </c>
      <c r="H59" s="137">
        <v>379</v>
      </c>
    </row>
    <row r="60" spans="2:8" ht="45.75" customHeight="1" x14ac:dyDescent="0.15">
      <c r="B60" s="135"/>
      <c r="C60" s="1318" t="s">
        <v>633</v>
      </c>
      <c r="D60" s="1319"/>
      <c r="E60" s="1320"/>
      <c r="F60" s="136">
        <v>180</v>
      </c>
      <c r="G60" s="136">
        <v>176</v>
      </c>
      <c r="H60" s="137">
        <v>156</v>
      </c>
    </row>
    <row r="61" spans="2:8" ht="45.75" customHeight="1" x14ac:dyDescent="0.15">
      <c r="B61" s="135"/>
      <c r="C61" s="1318" t="s">
        <v>634</v>
      </c>
      <c r="D61" s="1319"/>
      <c r="E61" s="1320"/>
      <c r="F61" s="136">
        <v>83</v>
      </c>
      <c r="G61" s="136">
        <v>69</v>
      </c>
      <c r="H61" s="137">
        <v>70</v>
      </c>
    </row>
    <row r="62" spans="2:8" ht="45.75" customHeight="1" thickBot="1" x14ac:dyDescent="0.2">
      <c r="B62" s="138"/>
      <c r="C62" s="1321" t="s">
        <v>635</v>
      </c>
      <c r="D62" s="1322"/>
      <c r="E62" s="1323"/>
      <c r="F62" s="139">
        <v>47</v>
      </c>
      <c r="G62" s="139">
        <v>47</v>
      </c>
      <c r="H62" s="140">
        <v>47</v>
      </c>
    </row>
    <row r="63" spans="2:8" ht="52.5" customHeight="1" thickBot="1" x14ac:dyDescent="0.2">
      <c r="B63" s="141"/>
      <c r="C63" s="1324" t="s">
        <v>51</v>
      </c>
      <c r="D63" s="1324"/>
      <c r="E63" s="1325"/>
      <c r="F63" s="142">
        <v>13289</v>
      </c>
      <c r="G63" s="142">
        <v>10782</v>
      </c>
      <c r="H63" s="143">
        <v>11188</v>
      </c>
    </row>
    <row r="64" spans="2:8" ht="15" customHeight="1" x14ac:dyDescent="0.15"/>
  </sheetData>
  <sheetProtection algorithmName="SHA-512" hashValue="tjKeFvS/4E5QoS4e1pLZHZUvQoKjQSe21me5IJInJHbBZfZ5UQ4lphqgi7nOPqYDgrXcXDrG72SdQfo4bYZK8w==" saltValue="PgsYHY2HliiwDa6226w0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81777</v>
      </c>
      <c r="E3" s="162"/>
      <c r="F3" s="163">
        <v>43554</v>
      </c>
      <c r="G3" s="164"/>
      <c r="H3" s="165"/>
    </row>
    <row r="4" spans="1:8" x14ac:dyDescent="0.15">
      <c r="A4" s="166"/>
      <c r="B4" s="167"/>
      <c r="C4" s="168"/>
      <c r="D4" s="169">
        <v>60236</v>
      </c>
      <c r="E4" s="170"/>
      <c r="F4" s="171">
        <v>24811</v>
      </c>
      <c r="G4" s="172"/>
      <c r="H4" s="173"/>
    </row>
    <row r="5" spans="1:8" x14ac:dyDescent="0.15">
      <c r="A5" s="154" t="s">
        <v>566</v>
      </c>
      <c r="B5" s="159"/>
      <c r="C5" s="160"/>
      <c r="D5" s="161">
        <v>32990</v>
      </c>
      <c r="E5" s="162"/>
      <c r="F5" s="163">
        <v>46395</v>
      </c>
      <c r="G5" s="164"/>
      <c r="H5" s="165"/>
    </row>
    <row r="6" spans="1:8" x14ac:dyDescent="0.15">
      <c r="A6" s="166"/>
      <c r="B6" s="167"/>
      <c r="C6" s="168"/>
      <c r="D6" s="169">
        <v>22553</v>
      </c>
      <c r="E6" s="170"/>
      <c r="F6" s="171">
        <v>26304</v>
      </c>
      <c r="G6" s="172"/>
      <c r="H6" s="173"/>
    </row>
    <row r="7" spans="1:8" x14ac:dyDescent="0.15">
      <c r="A7" s="154" t="s">
        <v>567</v>
      </c>
      <c r="B7" s="159"/>
      <c r="C7" s="160"/>
      <c r="D7" s="161">
        <v>42181</v>
      </c>
      <c r="E7" s="162"/>
      <c r="F7" s="163">
        <v>48088</v>
      </c>
      <c r="G7" s="164"/>
      <c r="H7" s="165"/>
    </row>
    <row r="8" spans="1:8" x14ac:dyDescent="0.15">
      <c r="A8" s="166"/>
      <c r="B8" s="167"/>
      <c r="C8" s="168"/>
      <c r="D8" s="169">
        <v>28864</v>
      </c>
      <c r="E8" s="170"/>
      <c r="F8" s="171">
        <v>25183</v>
      </c>
      <c r="G8" s="172"/>
      <c r="H8" s="173"/>
    </row>
    <row r="9" spans="1:8" x14ac:dyDescent="0.15">
      <c r="A9" s="154" t="s">
        <v>568</v>
      </c>
      <c r="B9" s="159"/>
      <c r="C9" s="160"/>
      <c r="D9" s="161">
        <v>58333</v>
      </c>
      <c r="E9" s="162"/>
      <c r="F9" s="163">
        <v>46457</v>
      </c>
      <c r="G9" s="164"/>
      <c r="H9" s="165"/>
    </row>
    <row r="10" spans="1:8" x14ac:dyDescent="0.15">
      <c r="A10" s="166"/>
      <c r="B10" s="167"/>
      <c r="C10" s="168"/>
      <c r="D10" s="169">
        <v>39285</v>
      </c>
      <c r="E10" s="170"/>
      <c r="F10" s="171">
        <v>24020</v>
      </c>
      <c r="G10" s="172"/>
      <c r="H10" s="173"/>
    </row>
    <row r="11" spans="1:8" x14ac:dyDescent="0.15">
      <c r="A11" s="154" t="s">
        <v>569</v>
      </c>
      <c r="B11" s="159"/>
      <c r="C11" s="160"/>
      <c r="D11" s="161">
        <v>61640</v>
      </c>
      <c r="E11" s="162"/>
      <c r="F11" s="163">
        <v>51849</v>
      </c>
      <c r="G11" s="164"/>
      <c r="H11" s="165"/>
    </row>
    <row r="12" spans="1:8" x14ac:dyDescent="0.15">
      <c r="A12" s="166"/>
      <c r="B12" s="167"/>
      <c r="C12" s="174"/>
      <c r="D12" s="169">
        <v>13686</v>
      </c>
      <c r="E12" s="170"/>
      <c r="F12" s="171">
        <v>26326</v>
      </c>
      <c r="G12" s="172"/>
      <c r="H12" s="173"/>
    </row>
    <row r="13" spans="1:8" x14ac:dyDescent="0.15">
      <c r="A13" s="154"/>
      <c r="B13" s="159"/>
      <c r="C13" s="175"/>
      <c r="D13" s="176">
        <v>55384</v>
      </c>
      <c r="E13" s="177"/>
      <c r="F13" s="178">
        <v>47269</v>
      </c>
      <c r="G13" s="179"/>
      <c r="H13" s="165"/>
    </row>
    <row r="14" spans="1:8" x14ac:dyDescent="0.15">
      <c r="A14" s="166"/>
      <c r="B14" s="167"/>
      <c r="C14" s="168"/>
      <c r="D14" s="169">
        <v>32925</v>
      </c>
      <c r="E14" s="170"/>
      <c r="F14" s="171">
        <v>25329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3.45</v>
      </c>
      <c r="C19" s="180">
        <f>ROUND(VALUE(SUBSTITUTE(実質収支比率等に係る経年分析!G$48,"▲","-")),2)</f>
        <v>2.2000000000000002</v>
      </c>
      <c r="D19" s="180">
        <f>ROUND(VALUE(SUBSTITUTE(実質収支比率等に係る経年分析!H$48,"▲","-")),2)</f>
        <v>1.88</v>
      </c>
      <c r="E19" s="180">
        <f>ROUND(VALUE(SUBSTITUTE(実質収支比率等に係る経年分析!I$48,"▲","-")),2)</f>
        <v>4.92</v>
      </c>
      <c r="F19" s="180">
        <f>ROUND(VALUE(SUBSTITUTE(実質収支比率等に係る経年分析!J$48,"▲","-")),2)</f>
        <v>1.76</v>
      </c>
    </row>
    <row r="20" spans="1:11" x14ac:dyDescent="0.15">
      <c r="A20" s="180" t="s">
        <v>55</v>
      </c>
      <c r="B20" s="180">
        <f>ROUND(VALUE(SUBSTITUTE(実質収支比率等に係る経年分析!F$47,"▲","-")),2)</f>
        <v>13.84</v>
      </c>
      <c r="C20" s="180">
        <f>ROUND(VALUE(SUBSTITUTE(実質収支比率等に係る経年分析!G$47,"▲","-")),2)</f>
        <v>14.9</v>
      </c>
      <c r="D20" s="180">
        <f>ROUND(VALUE(SUBSTITUTE(実質収支比率等に係る経年分析!H$47,"▲","-")),2)</f>
        <v>13.71</v>
      </c>
      <c r="E20" s="180">
        <f>ROUND(VALUE(SUBSTITUTE(実質収支比率等に係る経年分析!I$47,"▲","-")),2)</f>
        <v>9.68</v>
      </c>
      <c r="F20" s="180">
        <f>ROUND(VALUE(SUBSTITUTE(実質収支比率等に係る経年分析!J$47,"▲","-")),2)</f>
        <v>10.76</v>
      </c>
    </row>
    <row r="21" spans="1:11" x14ac:dyDescent="0.15">
      <c r="A21" s="180" t="s">
        <v>56</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-1.93</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-2.16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0.28999999999999998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0.24</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介護保険事業（保険勘定）特別会計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1.1499999999999999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1.1100000000000001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国民健康保険事業（事業勘定）特別会計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2.1800000000000002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12563</v>
      </c>
      <c r="E42" s="182"/>
      <c r="F42" s="182"/>
      <c r="G42" s="182">
        <f>'実質公債費比率（分子）の構造'!L$52</f>
        <v>12262</v>
      </c>
      <c r="H42" s="182"/>
      <c r="I42" s="182"/>
      <c r="J42" s="182">
        <f>'実質公債費比率（分子）の構造'!M$52</f>
        <v>11781</v>
      </c>
      <c r="K42" s="182"/>
      <c r="L42" s="182"/>
      <c r="M42" s="182">
        <f>'実質公債費比率（分子）の構造'!N$52</f>
        <v>11842</v>
      </c>
      <c r="N42" s="182"/>
      <c r="O42" s="182"/>
      <c r="P42" s="182">
        <f>'実質公債費比率（分子）の構造'!O$52</f>
        <v>11966</v>
      </c>
    </row>
    <row r="43" spans="1:16" x14ac:dyDescent="0.15">
      <c r="A43" s="182" t="s">
        <v>64</v>
      </c>
      <c r="B43" s="182">
        <f>'実質公債費比率（分子）の構造'!K$51</f>
        <v>3</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f>'実質公債費比率（分子）の構造'!K$50</f>
        <v>1130</v>
      </c>
      <c r="C44" s="182"/>
      <c r="D44" s="182"/>
      <c r="E44" s="182">
        <f>'実質公債費比率（分子）の構造'!L$50</f>
        <v>1092</v>
      </c>
      <c r="F44" s="182"/>
      <c r="G44" s="182"/>
      <c r="H44" s="182">
        <f>'実質公債費比率（分子）の構造'!M$50</f>
        <v>1093</v>
      </c>
      <c r="I44" s="182"/>
      <c r="J44" s="182"/>
      <c r="K44" s="182">
        <f>'実質公債費比率（分子）の構造'!N$50</f>
        <v>1032</v>
      </c>
      <c r="L44" s="182"/>
      <c r="M44" s="182"/>
      <c r="N44" s="182">
        <f>'実質公債費比率（分子）の構造'!O$50</f>
        <v>93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2171</v>
      </c>
      <c r="C46" s="182"/>
      <c r="D46" s="182"/>
      <c r="E46" s="182">
        <f>'実質公債費比率（分子）の構造'!L$48</f>
        <v>2137</v>
      </c>
      <c r="F46" s="182"/>
      <c r="G46" s="182"/>
      <c r="H46" s="182">
        <f>'実質公債費比率（分子）の構造'!M$48</f>
        <v>1897</v>
      </c>
      <c r="I46" s="182"/>
      <c r="J46" s="182"/>
      <c r="K46" s="182">
        <f>'実質公債費比率（分子）の構造'!N$48</f>
        <v>1844</v>
      </c>
      <c r="L46" s="182"/>
      <c r="M46" s="182"/>
      <c r="N46" s="182">
        <f>'実質公債費比率（分子）の構造'!O$48</f>
        <v>1768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14674</v>
      </c>
      <c r="C49" s="182"/>
      <c r="D49" s="182"/>
      <c r="E49" s="182">
        <f>'実質公債費比率（分子）の構造'!L$45</f>
        <v>14437</v>
      </c>
      <c r="F49" s="182"/>
      <c r="G49" s="182"/>
      <c r="H49" s="182">
        <f>'実質公債費比率（分子）の構造'!M$45</f>
        <v>13602</v>
      </c>
      <c r="I49" s="182"/>
      <c r="J49" s="182"/>
      <c r="K49" s="182">
        <f>'実質公債費比率（分子）の構造'!N$45</f>
        <v>13411</v>
      </c>
      <c r="L49" s="182"/>
      <c r="M49" s="182"/>
      <c r="N49" s="182">
        <f>'実質公債費比率（分子）の構造'!O$45</f>
        <v>13656</v>
      </c>
      <c r="O49" s="182"/>
      <c r="P49" s="182"/>
    </row>
    <row r="50" spans="1:16" x14ac:dyDescent="0.15">
      <c r="A50" s="182" t="s">
        <v>71</v>
      </c>
      <c r="B50" s="182" t="e">
        <f>NA()</f>
        <v>#N/A</v>
      </c>
      <c r="C50" s="182">
        <f>IF(ISNUMBER('実質公債費比率（分子）の構造'!K$53),'実質公債費比率（分子）の構造'!K$53,NA())</f>
        <v>5415</v>
      </c>
      <c r="D50" s="182" t="e">
        <f>NA()</f>
        <v>#N/A</v>
      </c>
      <c r="E50" s="182" t="e">
        <f>NA()</f>
        <v>#N/A</v>
      </c>
      <c r="F50" s="182">
        <f>IF(ISNUMBER('実質公債費比率（分子）の構造'!L$53),'実質公債費比率（分子）の構造'!L$53,NA())</f>
        <v>5404</v>
      </c>
      <c r="G50" s="182" t="e">
        <f>NA()</f>
        <v>#N/A</v>
      </c>
      <c r="H50" s="182" t="e">
        <f>NA()</f>
        <v>#N/A</v>
      </c>
      <c r="I50" s="182">
        <f>IF(ISNUMBER('実質公債費比率（分子）の構造'!M$53),'実質公債費比率（分子）の構造'!M$53,NA())</f>
        <v>4812</v>
      </c>
      <c r="J50" s="182" t="e">
        <f>NA()</f>
        <v>#N/A</v>
      </c>
      <c r="K50" s="182" t="e">
        <f>NA()</f>
        <v>#N/A</v>
      </c>
      <c r="L50" s="182">
        <f>IF(ISNUMBER('実質公債費比率（分子）の構造'!N$53),'実質公債費比率（分子）の構造'!N$53,NA())</f>
        <v>4446</v>
      </c>
      <c r="M50" s="182" t="e">
        <f>NA()</f>
        <v>#N/A</v>
      </c>
      <c r="N50" s="182" t="e">
        <f>NA()</f>
        <v>#N/A</v>
      </c>
      <c r="O50" s="182">
        <f>IF(ISNUMBER('実質公債費比率（分子）の構造'!O$53),'実質公債費比率（分子）の構造'!O$53,NA())</f>
        <v>3553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110650</v>
      </c>
      <c r="E56" s="181"/>
      <c r="F56" s="181"/>
      <c r="G56" s="181">
        <f>'将来負担比率（分子）の構造'!J$52</f>
        <v>107309</v>
      </c>
      <c r="H56" s="181"/>
      <c r="I56" s="181"/>
      <c r="J56" s="181">
        <f>'将来負担比率（分子）の構造'!K$52</f>
        <v>104784</v>
      </c>
      <c r="K56" s="181"/>
      <c r="L56" s="181"/>
      <c r="M56" s="181">
        <f>'将来負担比率（分子）の構造'!L$52</f>
        <v>104687</v>
      </c>
      <c r="N56" s="181"/>
      <c r="O56" s="181"/>
      <c r="P56" s="181">
        <f>'将来負担比率（分子）の構造'!M$52</f>
        <v>106928</v>
      </c>
    </row>
    <row r="57" spans="1:16" x14ac:dyDescent="0.15">
      <c r="A57" s="181" t="s">
        <v>42</v>
      </c>
      <c r="B57" s="181"/>
      <c r="C57" s="181"/>
      <c r="D57" s="181">
        <f>'将来負担比率（分子）の構造'!I$51</f>
        <v>19910</v>
      </c>
      <c r="E57" s="181"/>
      <c r="F57" s="181"/>
      <c r="G57" s="181">
        <f>'将来負担比率（分子）の構造'!J$51</f>
        <v>18248</v>
      </c>
      <c r="H57" s="181"/>
      <c r="I57" s="181"/>
      <c r="J57" s="181">
        <f>'将来負担比率（分子）の構造'!K$51</f>
        <v>16928</v>
      </c>
      <c r="K57" s="181"/>
      <c r="L57" s="181"/>
      <c r="M57" s="181">
        <f>'将来負担比率（分子）の構造'!L$51</f>
        <v>15522</v>
      </c>
      <c r="N57" s="181"/>
      <c r="O57" s="181"/>
      <c r="P57" s="181">
        <f>'将来負担比率（分子）の構造'!M$51</f>
        <v>15069</v>
      </c>
    </row>
    <row r="58" spans="1:16" x14ac:dyDescent="0.15">
      <c r="A58" s="181" t="s">
        <v>41</v>
      </c>
      <c r="B58" s="181"/>
      <c r="C58" s="181"/>
      <c r="D58" s="181">
        <f>'将来負担比率（分子）の構造'!I$50</f>
        <v>15201</v>
      </c>
      <c r="E58" s="181"/>
      <c r="F58" s="181"/>
      <c r="G58" s="181">
        <f>'将来負担比率（分子）の構造'!J$50</f>
        <v>15905</v>
      </c>
      <c r="H58" s="181"/>
      <c r="I58" s="181"/>
      <c r="J58" s="181">
        <f>'将来負担比率（分子）の構造'!K$50</f>
        <v>15936</v>
      </c>
      <c r="K58" s="181"/>
      <c r="L58" s="181"/>
      <c r="M58" s="181">
        <f>'将来負担比率（分子）の構造'!L$50</f>
        <v>13719</v>
      </c>
      <c r="N58" s="181"/>
      <c r="O58" s="181"/>
      <c r="P58" s="181">
        <f>'将来負担比率（分子）の構造'!M$50</f>
        <v>13944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703</v>
      </c>
      <c r="C61" s="181"/>
      <c r="D61" s="181"/>
      <c r="E61" s="181">
        <f>'将来負担比率（分子）の構造'!J$46</f>
        <v>753</v>
      </c>
      <c r="F61" s="181"/>
      <c r="G61" s="181"/>
      <c r="H61" s="181">
        <f>'将来負担比率（分子）の構造'!K$46</f>
        <v>745</v>
      </c>
      <c r="I61" s="181"/>
      <c r="J61" s="181"/>
      <c r="K61" s="181">
        <f>'将来負担比率（分子）の構造'!L$46</f>
        <v>728</v>
      </c>
      <c r="L61" s="181"/>
      <c r="M61" s="181"/>
      <c r="N61" s="181">
        <f>'将来負担比率（分子）の構造'!M$46</f>
        <v>713</v>
      </c>
      <c r="O61" s="181"/>
      <c r="P61" s="181"/>
    </row>
    <row r="62" spans="1:16" x14ac:dyDescent="0.15">
      <c r="A62" s="181" t="s">
        <v>35</v>
      </c>
      <c r="B62" s="181">
        <f>'将来負担比率（分子）の構造'!I$45</f>
        <v>20094</v>
      </c>
      <c r="C62" s="181"/>
      <c r="D62" s="181"/>
      <c r="E62" s="181">
        <f>'将来負担比率（分子）の構造'!J$45</f>
        <v>19361</v>
      </c>
      <c r="F62" s="181"/>
      <c r="G62" s="181"/>
      <c r="H62" s="181">
        <f>'将来負担比率（分子）の構造'!K$45</f>
        <v>18599</v>
      </c>
      <c r="I62" s="181"/>
      <c r="J62" s="181"/>
      <c r="K62" s="181">
        <f>'将来負担比率（分子）の構造'!L$45</f>
        <v>17106</v>
      </c>
      <c r="L62" s="181"/>
      <c r="M62" s="181"/>
      <c r="N62" s="181">
        <f>'将来負担比率（分子）の構造'!M$45</f>
        <v>16499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34809</v>
      </c>
      <c r="C64" s="181"/>
      <c r="D64" s="181"/>
      <c r="E64" s="181">
        <f>'将来負担比率（分子）の構造'!J$43</f>
        <v>34000</v>
      </c>
      <c r="F64" s="181"/>
      <c r="G64" s="181"/>
      <c r="H64" s="181">
        <f>'将来負担比率（分子）の構造'!K$43</f>
        <v>31880</v>
      </c>
      <c r="I64" s="181"/>
      <c r="J64" s="181"/>
      <c r="K64" s="181">
        <f>'将来負担比率（分子）の構造'!L$43</f>
        <v>30260</v>
      </c>
      <c r="L64" s="181"/>
      <c r="M64" s="181"/>
      <c r="N64" s="181">
        <f>'将来負担比率（分子）の構造'!M$43</f>
        <v>28057</v>
      </c>
      <c r="O64" s="181"/>
      <c r="P64" s="181"/>
    </row>
    <row r="65" spans="1:16" x14ac:dyDescent="0.15">
      <c r="A65" s="181" t="s">
        <v>32</v>
      </c>
      <c r="B65" s="181">
        <f>'将来負担比率（分子）の構造'!I$42</f>
        <v>3798</v>
      </c>
      <c r="C65" s="181"/>
      <c r="D65" s="181"/>
      <c r="E65" s="181">
        <f>'将来負担比率（分子）の構造'!J$42</f>
        <v>2720</v>
      </c>
      <c r="F65" s="181"/>
      <c r="G65" s="181"/>
      <c r="H65" s="181">
        <f>'将来負担比率（分子）の構造'!K$42</f>
        <v>1640</v>
      </c>
      <c r="I65" s="181"/>
      <c r="J65" s="181"/>
      <c r="K65" s="181">
        <f>'将来負担比率（分子）の構造'!L$42</f>
        <v>618</v>
      </c>
      <c r="L65" s="181"/>
      <c r="M65" s="181"/>
      <c r="N65" s="181">
        <f>'将来負担比率（分子）の構造'!M$42</f>
        <v>533</v>
      </c>
      <c r="O65" s="181"/>
      <c r="P65" s="181"/>
    </row>
    <row r="66" spans="1:16" x14ac:dyDescent="0.15">
      <c r="A66" s="181" t="s">
        <v>31</v>
      </c>
      <c r="B66" s="181">
        <f>'将来負担比率（分子）の構造'!I$41</f>
        <v>133965</v>
      </c>
      <c r="C66" s="181"/>
      <c r="D66" s="181"/>
      <c r="E66" s="181">
        <f>'将来負担比率（分子）の構造'!J$41</f>
        <v>127521</v>
      </c>
      <c r="F66" s="181"/>
      <c r="G66" s="181"/>
      <c r="H66" s="181">
        <f>'将来負担比率（分子）の構造'!K$41</f>
        <v>122692</v>
      </c>
      <c r="I66" s="181"/>
      <c r="J66" s="181"/>
      <c r="K66" s="181">
        <f>'将来負担比率（分子）の構造'!L$41</f>
        <v>124835</v>
      </c>
      <c r="L66" s="181"/>
      <c r="M66" s="181"/>
      <c r="N66" s="181">
        <f>'将来負担比率（分子）の構造'!M$41</f>
        <v>123859</v>
      </c>
      <c r="O66" s="181"/>
      <c r="P66" s="181"/>
    </row>
    <row r="67" spans="1:16" x14ac:dyDescent="0.15">
      <c r="A67" s="181" t="s">
        <v>75</v>
      </c>
      <c r="B67" s="181" t="e">
        <f>NA()</f>
        <v>#N/A</v>
      </c>
      <c r="C67" s="181">
        <f>IF(ISNUMBER('将来負担比率（分子）の構造'!I$53), IF('将来負担比率（分子）の構造'!I$53 &lt; 0, 0, '将来負担比率（分子）の構造'!I$53), NA())</f>
        <v>47608</v>
      </c>
      <c r="D67" s="181" t="e">
        <f>NA()</f>
        <v>#N/A</v>
      </c>
      <c r="E67" s="181" t="e">
        <f>NA()</f>
        <v>#N/A</v>
      </c>
      <c r="F67" s="181">
        <f>IF(ISNUMBER('将来負担比率（分子）の構造'!J$53), IF('将来負担比率（分子）の構造'!J$53 &lt; 0, 0, '将来負担比率（分子）の構造'!J$53), NA())</f>
        <v>42893</v>
      </c>
      <c r="G67" s="181" t="e">
        <f>NA()</f>
        <v>#N/A</v>
      </c>
      <c r="H67" s="181" t="e">
        <f>NA()</f>
        <v>#N/A</v>
      </c>
      <c r="I67" s="181">
        <f>IF(ISNUMBER('将来負担比率（分子）の構造'!K$53), IF('将来負担比率（分子）の構造'!K$53 &lt; 0, 0, '将来負担比率（分子）の構造'!K$53), NA())</f>
        <v>37908</v>
      </c>
      <c r="J67" s="181" t="e">
        <f>NA()</f>
        <v>#N/A</v>
      </c>
      <c r="K67" s="181" t="e">
        <f>NA()</f>
        <v>#N/A</v>
      </c>
      <c r="L67" s="181">
        <f>IF(ISNUMBER('将来負担比率（分子）の構造'!L$53), IF('将来負担比率（分子）の構造'!L$53 &lt; 0, 0, '将来負担比率（分子）の構造'!L$53), NA())</f>
        <v>39618</v>
      </c>
      <c r="M67" s="181" t="e">
        <f>NA()</f>
        <v>#N/A</v>
      </c>
      <c r="N67" s="181" t="e">
        <f>NA()</f>
        <v>#N/A</v>
      </c>
      <c r="O67" s="181">
        <f>IF(ISNUMBER('将来負担比率（分子）の構造'!M$53), IF('将来負担比率（分子）の構造'!M$53 &lt; 0, 0, '将来負担比率（分子）の構造'!M$53), NA())</f>
        <v>33721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7659</v>
      </c>
      <c r="C72" s="185">
        <f>基金残高に係る経年分析!G55</f>
        <v>5371</v>
      </c>
      <c r="D72" s="185">
        <f>基金残高に係る経年分析!H55</f>
        <v>5937</v>
      </c>
    </row>
    <row r="73" spans="1:16" x14ac:dyDescent="0.15">
      <c r="A73" s="184" t="s">
        <v>78</v>
      </c>
      <c r="B73" s="185">
        <f>基金残高に係る経年分析!F56</f>
        <v>876</v>
      </c>
      <c r="C73" s="185">
        <f>基金残高に係る経年分析!G56</f>
        <v>676</v>
      </c>
      <c r="D73" s="185">
        <f>基金残高に係る経年分析!H56</f>
        <v>526</v>
      </c>
    </row>
    <row r="74" spans="1:16" x14ac:dyDescent="0.15">
      <c r="A74" s="184" t="s">
        <v>79</v>
      </c>
      <c r="B74" s="185">
        <f>基金残高に係る経年分析!F57</f>
        <v>4754</v>
      </c>
      <c r="C74" s="185">
        <f>基金残高に係る経年分析!G57</f>
        <v>4734</v>
      </c>
      <c r="D74" s="185">
        <f>基金残高に係る経年分析!H57</f>
        <v>4724</v>
      </c>
    </row>
  </sheetData>
  <sheetProtection algorithmName="SHA-512" hashValue="dwPD0utgkO5taFaXJKfAjTexDorBUt/rHffXc+WGZQwNm3qIyMGQ/ABUMQJT2D1/JiRQVKeeso+wx0ARP09WHg==" saltValue="wlP3uQrl1KDRhO76F3gH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ﾊﾌﾞ ﾜﾀﾙ</cp:lastModifiedBy>
  <cp:lastPrinted>2021-03-12T01:52:09Z</cp:lastPrinted>
  <dcterms:created xsi:type="dcterms:W3CDTF">2021-02-05T03:58:18Z</dcterms:created>
  <dcterms:modified xsi:type="dcterms:W3CDTF">2021-10-25T02:29:54Z</dcterms:modified>
  <cp:category/>
</cp:coreProperties>
</file>