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H29 経営比較分析表\03　公表\"/>
    </mc:Choice>
  </mc:AlternateContent>
  <workbookProtection workbookAlgorithmName="SHA-512" workbookHashValue="cv/U6+re8pciBo/p+fzccUwx5TZX9VxLjDgy9ucKqoHnOB06eIF4+VoK2mfG0Gypql51CqeXmz0Y5Tgfel/IUw==" workbookSaltValue="hGtqF7IGv5XyztVDfKjNhA==" workbookSpinCount="100000" lockStructure="1"/>
  <bookViews>
    <workbookView xWindow="0" yWindow="0" windowWidth="20490" windowHeight="7770"/>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<sst xmlns="http://schemas.openxmlformats.org/spreadsheetml/2006/main" count="235" uniqueCount="123">
  <si>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</si>
  <si>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</si>
  <si>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</si>
  <si>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</si>
  <si>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</si>
  <si>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</si>
  <si>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</si>
  <si>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</si>
  <si>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</si>
  <si>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</si>
  <si>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</si>
  <si>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</si>
  <si>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</si>
  <si>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</si>
  <si>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</si>
  <si>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</si>
  <si>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</si>
  <si>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</si>
  <si>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</si>
  <si>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</si>
  <si>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</si>
  <si>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</si>
  <si>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</si>
  <si>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</si>
  <si>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</si>
  <si>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</si>
  <si>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</si>
  <si>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</si>
  <si>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</si>
  <si>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</si>
  <si>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</si>
  <si>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</si>
  <si>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</si>
  <si>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</si>
  <si>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</si>
  <si>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</si>
  <si>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</si>
  <si>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</si>
  <si>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</si>
  <si>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</si>
  <si>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</si>
  <si>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</si>
  <si>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</si>
  <si>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</si>
  <si>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</si>
  <si>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</si>
  <si>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</si>
  <si>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</si>
  <si>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</si>
  <si>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</si>
  <si>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</si>
  <si>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</si>
  <si>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</si>
  <si>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</si>
  <si>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</si>
  <si>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</si>
  <si>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</si>
  <si>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</si>
  <si>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</si>
  <si>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</si>
  <si>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</si>
  <si>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</si>
  <si>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</si>
  <si>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</si>
  <si>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</si>
  <si>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</si>
  <si>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</si>
  <si>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</si>
  <si>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</si>
  <si>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</si>
  <si>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</si>
  <si>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</si>
  <si>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</si>
  <si>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</si>
  <si>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</si>
  <si>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</si>
  <si>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</si>
  <si>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</si>
  <si>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</si>
  <si>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</si>
  <si>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</si>
  <si>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</si>
  <si>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</si>
  <si>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</si>
  <si>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</si>
  <si>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</si>
  <si>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</si>
  <si>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</si>
  <si>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</si>
  <si>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</si>
  <si>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</si>
  <si>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</si>
  <si>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</si>
  <si>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</si>
  <si>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</si>
  <si>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</si>
  <si>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</si>
  <si>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</si>
  <si>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</si>
  <si>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</si>
  <si>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</si>
  <si>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</si>
  <si>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</si>
  <si>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</si>
  <si>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</si>
  <si>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</si>
  <si>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</si>
  <si>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</si>
  <si>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</si>
  <si>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</si>
  <si>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</si>
  <si>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</si>
  <si>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</si>
  <si>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</si>
  <si>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</si>
  <si>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</si>
  <si>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</si>
  <si>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</si>
  <si>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</si>
  <si>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</si>
  <si>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本市では現在，中長期的な視点に立って策定した，呉市上下水道ビジョン及び前期経営計画に基づき事業を推進しています。下水道事業は，建設投資規模が大きく建設期間も長期に渡るという特殊性があることから，これら計画を着実に実施し，更なる経営の効率化と安定した財源の確保に努めます。
１　経営効率化の推進
　　施設整備に当たっては，地域に適した最も効率
　的な方法を検討し，国の補助制度等を活用し計画
　的に進めます。
２　安定した財源の確保
　　下水道の接続率を向上させ使用料収入の確保を
　図るとともに，安定的な事業運営が可能となる下
　水道使用料の水準について，今後検討します。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69" eb="72">
      <t>ゲスイドウ</t>
    </rPh>
    <rPh sb="72" eb="74">
      <t>ジギョウ</t>
    </rPh>
    <rPh sb="76" eb="78">
      <t>ケンセツ</t>
    </rPh>
    <rPh sb="78" eb="80">
      <t>トウシ</t>
    </rPh>
    <rPh sb="80" eb="82">
      <t>キボ</t>
    </rPh>
    <rPh sb="83" eb="84">
      <t>オオ</t>
    </rPh>
    <rPh sb="86" eb="88">
      <t>ケンセツ</t>
    </rPh>
    <rPh sb="88" eb="90">
      <t>キカン</t>
    </rPh>
    <rPh sb="91" eb="93">
      <t>チョウキ</t>
    </rPh>
    <rPh sb="94" eb="95">
      <t>ワタ</t>
    </rPh>
    <rPh sb="99" eb="102">
      <t>トクシュセイ</t>
    </rPh>
    <rPh sb="113" eb="115">
      <t>ケイカク</t>
    </rPh>
    <rPh sb="116" eb="118">
      <t>チャクジツ</t>
    </rPh>
    <rPh sb="119" eb="121">
      <t>ジッシ</t>
    </rPh>
    <rPh sb="123" eb="124">
      <t>サラ</t>
    </rPh>
    <rPh sb="126" eb="128">
      <t>ケイエイ</t>
    </rPh>
    <rPh sb="129" eb="132">
      <t>コウリツカ</t>
    </rPh>
    <rPh sb="133" eb="135">
      <t>アンテイ</t>
    </rPh>
    <rPh sb="137" eb="139">
      <t>ザイゲン</t>
    </rPh>
    <rPh sb="140" eb="142">
      <t>カクホ</t>
    </rPh>
    <rPh sb="143" eb="144">
      <t>ツト</t>
    </rPh>
    <rPh sb="152" eb="154">
      <t>ケイエイ</t>
    </rPh>
    <rPh sb="154" eb="157">
      <t>コウリツカ</t>
    </rPh>
    <rPh sb="158" eb="160">
      <t>スイシン</t>
    </rPh>
    <rPh sb="163" eb="165">
      <t>シセツ</t>
    </rPh>
    <rPh sb="165" eb="167">
      <t>セイビ</t>
    </rPh>
    <rPh sb="168" eb="169">
      <t>ア</t>
    </rPh>
    <rPh sb="174" eb="176">
      <t>チイキ</t>
    </rPh>
    <rPh sb="177" eb="178">
      <t>テキ</t>
    </rPh>
    <rPh sb="180" eb="181">
      <t>モット</t>
    </rPh>
    <rPh sb="182" eb="184">
      <t>コウリツ</t>
    </rPh>
    <rPh sb="186" eb="187">
      <t>テキ</t>
    </rPh>
    <rPh sb="188" eb="190">
      <t>ホウホウ</t>
    </rPh>
    <rPh sb="191" eb="193">
      <t>ケントウ</t>
    </rPh>
    <rPh sb="195" eb="196">
      <t>クニ</t>
    </rPh>
    <rPh sb="197" eb="199">
      <t>ホジョ</t>
    </rPh>
    <rPh sb="199" eb="201">
      <t>セイド</t>
    </rPh>
    <rPh sb="201" eb="202">
      <t>トウ</t>
    </rPh>
    <rPh sb="203" eb="205">
      <t>カツヨウ</t>
    </rPh>
    <rPh sb="206" eb="208">
      <t>ケイカク</t>
    </rPh>
    <rPh sb="210" eb="211">
      <t>テキ</t>
    </rPh>
    <rPh sb="212" eb="213">
      <t>スス</t>
    </rPh>
    <rPh sb="221" eb="223">
      <t>アンテイ</t>
    </rPh>
    <rPh sb="225" eb="227">
      <t>ザイゲン</t>
    </rPh>
    <rPh sb="228" eb="230">
      <t>カクホ</t>
    </rPh>
    <rPh sb="233" eb="236">
      <t>ゲスイドウ</t>
    </rPh>
    <rPh sb="237" eb="239">
      <t>セツゾク</t>
    </rPh>
    <rPh sb="239" eb="240">
      <t>リツ</t>
    </rPh>
    <rPh sb="241" eb="243">
      <t>コウジョウ</t>
    </rPh>
    <rPh sb="245" eb="248">
      <t>シヨウリョウ</t>
    </rPh>
    <rPh sb="248" eb="250">
      <t>シュウニュウ</t>
    </rPh>
    <rPh sb="251" eb="253">
      <t>カクホ</t>
    </rPh>
    <rPh sb="256" eb="257">
      <t>ハカ</t>
    </rPh>
    <rPh sb="263" eb="266">
      <t>アンテイテキ</t>
    </rPh>
    <rPh sb="267" eb="269">
      <t>ジギョウ</t>
    </rPh>
    <rPh sb="269" eb="271">
      <t>ウンエイ</t>
    </rPh>
    <rPh sb="272" eb="274">
      <t>カノウ</t>
    </rPh>
    <phoneticPr fontId="4"/>
  </si>
  <si>
    <t>①有形固定資産減価償却率
　昭和37年の供用開始から56年が経過していることから，類似団体に比べ数値が高く，老朽化が進んでいることを示しています。
②管渠老朽化率，③管渠改善率
　現在は，施設のライフサイクルコストを勘案した更新又は改築による延命化を進めていますが，今後昭和40年代に普及に重点をおいて整備した管渠が更新を迎えます。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ショウワ</t>
    </rPh>
    <rPh sb="18" eb="19">
      <t>ネン</t>
    </rPh>
    <rPh sb="20" eb="22">
      <t>キョウヨウ</t>
    </rPh>
    <rPh sb="22" eb="24">
      <t>カイシ</t>
    </rPh>
    <rPh sb="28" eb="29">
      <t>ネン</t>
    </rPh>
    <rPh sb="30" eb="32">
      <t>ケイカ</t>
    </rPh>
    <rPh sb="41" eb="43">
      <t>ルイジ</t>
    </rPh>
    <rPh sb="43" eb="45">
      <t>ダンタイ</t>
    </rPh>
    <rPh sb="46" eb="47">
      <t>クラ</t>
    </rPh>
    <rPh sb="48" eb="50">
      <t>スウチ</t>
    </rPh>
    <rPh sb="51" eb="52">
      <t>タカ</t>
    </rPh>
    <rPh sb="54" eb="57">
      <t>ロウキュウカ</t>
    </rPh>
    <rPh sb="58" eb="59">
      <t>スス</t>
    </rPh>
    <rPh sb="66" eb="67">
      <t>シメ</t>
    </rPh>
    <rPh sb="75" eb="77">
      <t>カンキョ</t>
    </rPh>
    <rPh sb="77" eb="80">
      <t>ロウキュウカ</t>
    </rPh>
    <rPh sb="80" eb="81">
      <t>リツ</t>
    </rPh>
    <rPh sb="83" eb="85">
      <t>カンキョ</t>
    </rPh>
    <rPh sb="85" eb="87">
      <t>カイゼン</t>
    </rPh>
    <rPh sb="87" eb="88">
      <t>リツ</t>
    </rPh>
    <rPh sb="90" eb="92">
      <t>ゲンザイ</t>
    </rPh>
    <rPh sb="94" eb="96">
      <t>シセツ</t>
    </rPh>
    <rPh sb="108" eb="110">
      <t>カンアン</t>
    </rPh>
    <rPh sb="112" eb="114">
      <t>コウシン</t>
    </rPh>
    <rPh sb="114" eb="115">
      <t>マタ</t>
    </rPh>
    <rPh sb="116" eb="118">
      <t>カイチク</t>
    </rPh>
    <rPh sb="121" eb="123">
      <t>エンメイ</t>
    </rPh>
    <rPh sb="123" eb="124">
      <t>カ</t>
    </rPh>
    <rPh sb="125" eb="126">
      <t>スス</t>
    </rPh>
    <rPh sb="133" eb="135">
      <t>コンゴ</t>
    </rPh>
    <rPh sb="135" eb="137">
      <t>ショウワ</t>
    </rPh>
    <rPh sb="139" eb="141">
      <t>ネンダイ</t>
    </rPh>
    <rPh sb="142" eb="144">
      <t>フキュウ</t>
    </rPh>
    <rPh sb="145" eb="147">
      <t>ジュウテン</t>
    </rPh>
    <rPh sb="151" eb="153">
      <t>セイビ</t>
    </rPh>
    <rPh sb="155" eb="157">
      <t>カンキョ</t>
    </rPh>
    <rPh sb="158" eb="160">
      <t>コウシン</t>
    </rPh>
    <rPh sb="161" eb="162">
      <t>ムカ</t>
    </rPh>
    <rPh sb="168" eb="170">
      <t>コウシン</t>
    </rPh>
    <rPh sb="173" eb="174">
      <t>ナガ</t>
    </rPh>
    <rPh sb="175" eb="177">
      <t>ネンゲツ</t>
    </rPh>
    <rPh sb="178" eb="180">
      <t>タガク</t>
    </rPh>
    <rPh sb="181" eb="183">
      <t>ヒヨウ</t>
    </rPh>
    <rPh sb="184" eb="186">
      <t>ヒツヨウ</t>
    </rPh>
    <rPh sb="194" eb="198">
      <t>チュウチョウキテキ</t>
    </rPh>
    <rPh sb="199" eb="201">
      <t>シュウシ</t>
    </rPh>
    <rPh sb="206" eb="207">
      <t>タモ</t>
    </rPh>
    <rPh sb="212" eb="214">
      <t>テキセツ</t>
    </rPh>
    <rPh sb="215" eb="217">
      <t>イジ</t>
    </rPh>
    <rPh sb="217" eb="219">
      <t>カンリ</t>
    </rPh>
    <rPh sb="220" eb="222">
      <t>カイチク</t>
    </rPh>
    <rPh sb="222" eb="224">
      <t>コウシン</t>
    </rPh>
    <rPh sb="227" eb="229">
      <t>テキセイ</t>
    </rPh>
    <rPh sb="230" eb="232">
      <t>シサン</t>
    </rPh>
    <rPh sb="232" eb="234">
      <t>カンリ</t>
    </rPh>
    <rPh sb="235" eb="236">
      <t>ツト</t>
    </rPh>
    <phoneticPr fontId="16"/>
  </si>
  <si>
    <r>
      <t>①経常収支比率，②累積欠損金比率
　経常収支比率が黒字を示す100%を超え，累積欠損金の発生もないため，健全経営を維持しています。
③流動比率
　</t>
    </r>
    <r>
      <rPr>
        <sz val="11"/>
        <rFont val="ＭＳ ゴシック"/>
        <family val="3"/>
        <charset val="128"/>
      </rPr>
      <t>流動比率は100%を下回っていますが，平成26年度に実施した下水道使用料改定による増収のため，近年は回復傾向にあります。</t>
    </r>
    <r>
      <rPr>
        <sz val="11"/>
        <color theme="1"/>
        <rFont val="ＭＳ ゴシック"/>
        <family val="3"/>
        <charset val="128"/>
      </rPr>
      <t xml:space="preserve">
④企業債残高対事業規模比率，⑤経費回収率，⑥汚水処理原価
　総務省による</t>
    </r>
    <r>
      <rPr>
        <sz val="11"/>
        <rFont val="ＭＳ ゴシック"/>
        <family val="3"/>
        <charset val="128"/>
      </rPr>
      <t>分流式下水道等に要する経費に係る繰出金の算定式の統一化により，当該繰入金が大幅に減少したため，それぞれ数値が悪化しました。
　今後も有収水量の減少等により悪化していくことが予想されます。</t>
    </r>
    <r>
      <rPr>
        <sz val="11"/>
        <color theme="1"/>
        <rFont val="ＭＳ ゴシック"/>
        <family val="3"/>
        <charset val="128"/>
      </rPr>
      <t xml:space="preserve">
⑦施設利用率
　施設能力は一定ですが汚水処理水量の減により，近年は減少傾向となっています。
⑧水洗化率
　類似団体と比較して高い値となっており，水洗化率向上の取組が功を奏しています。
　海まで張り出した山塊によって分断された地域ごとに下水処理場が必要な本市の特性により，特に汚水処理原価が類似団体と比べて高くなっています。事業の効率を高めるため，引き続き前期経営計画の着実な実践に努めます。
　※Ｈ26年度の地方公営企業会計基準の見直しの影響で，数値が大きく変動していることがあります。</t>
    </r>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73" eb="75">
      <t>リュウドウ</t>
    </rPh>
    <rPh sb="75" eb="77">
      <t>ヒリツ</t>
    </rPh>
    <rPh sb="83" eb="85">
      <t>シタマワ</t>
    </rPh>
    <rPh sb="92" eb="94">
      <t>ヘイセイ</t>
    </rPh>
    <rPh sb="96" eb="98">
      <t>ネンド</t>
    </rPh>
    <rPh sb="99" eb="101">
      <t>ジッシ</t>
    </rPh>
    <rPh sb="103" eb="106">
      <t>ゲスイドウ</t>
    </rPh>
    <rPh sb="106" eb="109">
      <t>シヨウリョウ</t>
    </rPh>
    <rPh sb="109" eb="111">
      <t>カイテイ</t>
    </rPh>
    <rPh sb="114" eb="116">
      <t>ゾウシュウ</t>
    </rPh>
    <rPh sb="120" eb="122">
      <t>キンネン</t>
    </rPh>
    <rPh sb="123" eb="125">
      <t>カイフク</t>
    </rPh>
    <rPh sb="125" eb="127">
      <t>ケイコウ</t>
    </rPh>
    <rPh sb="149" eb="151">
      <t>ケイヒ</t>
    </rPh>
    <rPh sb="151" eb="153">
      <t>カイシュウ</t>
    </rPh>
    <rPh sb="153" eb="154">
      <t>リツ</t>
    </rPh>
    <rPh sb="156" eb="158">
      <t>オスイ</t>
    </rPh>
    <rPh sb="158" eb="160">
      <t>ショリ</t>
    </rPh>
    <rPh sb="160" eb="162">
      <t>ゲンカ</t>
    </rPh>
    <rPh sb="164" eb="167">
      <t>ソウムショウ</t>
    </rPh>
    <rPh sb="170" eb="172">
      <t>ブンリュウ</t>
    </rPh>
    <rPh sb="172" eb="173">
      <t>シキ</t>
    </rPh>
    <rPh sb="173" eb="176">
      <t>ゲスイドウ</t>
    </rPh>
    <rPh sb="176" eb="177">
      <t>トウ</t>
    </rPh>
    <rPh sb="178" eb="179">
      <t>ヨウ</t>
    </rPh>
    <rPh sb="181" eb="183">
      <t>ケイヒ</t>
    </rPh>
    <rPh sb="184" eb="185">
      <t>カカ</t>
    </rPh>
    <rPh sb="186" eb="188">
      <t>クリダ</t>
    </rPh>
    <rPh sb="188" eb="189">
      <t>キン</t>
    </rPh>
    <rPh sb="190" eb="192">
      <t>サンテイ</t>
    </rPh>
    <rPh sb="192" eb="193">
      <t>シキ</t>
    </rPh>
    <rPh sb="194" eb="197">
      <t>トウイツカ</t>
    </rPh>
    <rPh sb="201" eb="203">
      <t>トウガイ</t>
    </rPh>
    <rPh sb="203" eb="205">
      <t>クリイレ</t>
    </rPh>
    <rPh sb="205" eb="206">
      <t>キン</t>
    </rPh>
    <rPh sb="210" eb="212">
      <t>ゲンショウ</t>
    </rPh>
    <rPh sb="221" eb="223">
      <t>スウチ</t>
    </rPh>
    <rPh sb="224" eb="226">
      <t>アッカ</t>
    </rPh>
    <rPh sb="233" eb="235">
      <t>コンゴ</t>
    </rPh>
    <rPh sb="236" eb="238">
      <t>ユウシュウ</t>
    </rPh>
    <rPh sb="238" eb="240">
      <t>スイリョウ</t>
    </rPh>
    <rPh sb="241" eb="243">
      <t>ゲンショウ</t>
    </rPh>
    <rPh sb="243" eb="244">
      <t>トウ</t>
    </rPh>
    <rPh sb="247" eb="249">
      <t>アッカ</t>
    </rPh>
    <rPh sb="256" eb="258">
      <t>ヨソウ</t>
    </rPh>
    <rPh sb="265" eb="267">
      <t>シセツ</t>
    </rPh>
    <rPh sb="267" eb="269">
      <t>リヨウ</t>
    </rPh>
    <rPh sb="269" eb="270">
      <t>リツ</t>
    </rPh>
    <rPh sb="311" eb="314">
      <t>スイセンカ</t>
    </rPh>
    <rPh sb="314" eb="315">
      <t>リツ</t>
    </rPh>
    <rPh sb="317" eb="319">
      <t>ルイジ</t>
    </rPh>
    <rPh sb="319" eb="321">
      <t>ダンタイ</t>
    </rPh>
    <rPh sb="322" eb="324">
      <t>ヒカク</t>
    </rPh>
    <rPh sb="326" eb="327">
      <t>タカ</t>
    </rPh>
    <rPh sb="328" eb="329">
      <t>アタイ</t>
    </rPh>
    <rPh sb="336" eb="339">
      <t>スイセンカ</t>
    </rPh>
    <rPh sb="339" eb="340">
      <t>リツ</t>
    </rPh>
    <rPh sb="340" eb="342">
      <t>コウジョウ</t>
    </rPh>
    <rPh sb="343" eb="345">
      <t>トリクミ</t>
    </rPh>
    <rPh sb="346" eb="347">
      <t>コウ</t>
    </rPh>
    <rPh sb="348" eb="349">
      <t>ソウ</t>
    </rPh>
    <rPh sb="358" eb="359">
      <t>ウミ</t>
    </rPh>
    <rPh sb="361" eb="362">
      <t>ハ</t>
    </rPh>
    <rPh sb="363" eb="364">
      <t>ダ</t>
    </rPh>
    <rPh sb="366" eb="368">
      <t>サンカイ</t>
    </rPh>
    <rPh sb="372" eb="374">
      <t>ブンダン</t>
    </rPh>
    <rPh sb="377" eb="379">
      <t>チイキ</t>
    </rPh>
    <rPh sb="382" eb="384">
      <t>ゲスイ</t>
    </rPh>
    <rPh sb="384" eb="387">
      <t>ショリジョウ</t>
    </rPh>
    <rPh sb="388" eb="390">
      <t>ヒツヨウ</t>
    </rPh>
    <rPh sb="391" eb="393">
      <t>ホンシ</t>
    </rPh>
    <rPh sb="394" eb="396">
      <t>トクセイ</t>
    </rPh>
    <rPh sb="400" eb="401">
      <t>トク</t>
    </rPh>
    <rPh sb="402" eb="404">
      <t>オスイ</t>
    </rPh>
    <rPh sb="404" eb="406">
      <t>ショリ</t>
    </rPh>
    <rPh sb="406" eb="408">
      <t>ゲンカ</t>
    </rPh>
    <rPh sb="409" eb="411">
      <t>ルイジ</t>
    </rPh>
    <rPh sb="411" eb="413">
      <t>ダンタイ</t>
    </rPh>
    <rPh sb="414" eb="415">
      <t>クラ</t>
    </rPh>
    <rPh sb="417" eb="418">
      <t>タカ</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</si>
</sst>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0.28999999999999998</c:v>
                </c:pt>
                <c:pt idx="1">
                  <c:v>0.1</c:v>
                </c:pt>
                <c:pt idx="2">
                  <c:v>0.14000000000000001</c:v>
                </c:pt>
                <c:pt idx="3">
                  <c:v>0.05</c:v>
                </c:pt>
                <c:pt idx="4">
                  <c:v>0.06</c:v>
                </c:pt>
              </c:numCache>
            </c:numRef>
          </c:val>
          <c:extLst xmlns:c16r2="http://schemas.microsoft.com/office/drawing/2015/06/chart">
            <c:ext xmlns:c16="http://schemas.microsoft.com/office/drawing/2014/chart" uri="{C3380CC4-5D6E-409C-BE32-E72D297353CC}">
              <c16:uniqueId val="{00000000-1C21-45F0-8D93-2F2E9BA403FD}"/>
            </c:ext>
          </c:extLst>
        </c:ser>
        <c:dLbls>
          <c:showLegendKey val="0"/>
          <c:showVal val="0"/>
          <c:showCatName val="0"/>
          <c:showSerName val="0"/>
          <c:showPercent val="0"/>
          <c:showBubbleSize val="0"/>
        </c:dLbls>
        <c:gapWidth val="150"/>
        <c:axId val="1434638496"/>
        <c:axId val="143464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xmlns:c16r2="http://schemas.microsoft.com/office/drawing/2015/06/chart">
            <c:ext xmlns:c16="http://schemas.microsoft.com/office/drawing/2014/chart" uri="{C3380CC4-5D6E-409C-BE32-E72D297353CC}">
              <c16:uniqueId val="{00000001-1C21-45F0-8D93-2F2E9BA403FD}"/>
            </c:ext>
          </c:extLst>
        </c:ser>
        <c:dLbls>
          <c:showLegendKey val="0"/>
          <c:showVal val="0"/>
          <c:showCatName val="0"/>
          <c:showSerName val="0"/>
          <c:showPercent val="0"/>
          <c:showBubbleSize val="0"/>
        </c:dLbls>
        <c:marker val="1"/>
        <c:smooth val="0"/>
        <c:axId val="1434638496"/>
        <c:axId val="1434648832"/>
      </c:lineChart>
      <c:dateAx>
        <c:axId val="1434638496"/>
        <c:scaling>
          <c:orientation val="minMax"/>
        </c:scaling>
        <c:delete val="1"/>
        <c:axPos val="b"/>
        <c:numFmt formatCode="ge" sourceLinked="1"/>
        <c:majorTickMark val="none"/>
        <c:minorTickMark val="none"/>
        <c:tickLblPos val="none"/>
        <c:crossAx val="1434648832"/>
        <c:crosses val="autoZero"/>
        <c:auto val="1"/>
        <c:lblOffset val="100"/>
        <c:baseTimeUnit val="years"/>
      </c:dateAx>
      <c:valAx>
        <c:axId val="1434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58.87</c:v>
                </c:pt>
                <c:pt idx="1">
                  <c:v>57.08</c:v>
                </c:pt>
                <c:pt idx="2">
                  <c:v>57.11</c:v>
                </c:pt>
                <c:pt idx="3">
                  <c:v>56.82</c:v>
                </c:pt>
                <c:pt idx="4">
                  <c:v>56.98</c:v>
                </c:pt>
              </c:numCache>
            </c:numRef>
          </c:val>
          <c:extLst xmlns:c16r2="http://schemas.microsoft.com/office/drawing/2015/06/chart">
            <c:ext xmlns:c16="http://schemas.microsoft.com/office/drawing/2014/chart" uri="{C3380CC4-5D6E-409C-BE32-E72D297353CC}">
              <c16:uniqueId val="{00000000-F57D-4F53-A9A9-BF7BF745A675}"/>
            </c:ext>
          </c:extLst>
        </c:ser>
        <c:dLbls>
          <c:showLegendKey val="0"/>
          <c:showVal val="0"/>
          <c:showCatName val="0"/>
          <c:showSerName val="0"/>
          <c:showPercent val="0"/>
          <c:showBubbleSize val="0"/>
        </c:dLbls>
        <c:gapWidth val="150"/>
        <c:axId val="1530866512"/>
        <c:axId val="153085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xmlns:c16r2="http://schemas.microsoft.com/office/drawing/2015/06/chart">
            <c:ext xmlns:c16="http://schemas.microsoft.com/office/drawing/2014/chart" uri="{C3380CC4-5D6E-409C-BE32-E72D297353CC}">
              <c16:uniqueId val="{00000001-F57D-4F53-A9A9-BF7BF745A675}"/>
            </c:ext>
          </c:extLst>
        </c:ser>
        <c:dLbls>
          <c:showLegendKey val="0"/>
          <c:showVal val="0"/>
          <c:showCatName val="0"/>
          <c:showSerName val="0"/>
          <c:showPercent val="0"/>
          <c:showBubbleSize val="0"/>
        </c:dLbls>
        <c:marker val="1"/>
        <c:smooth val="0"/>
        <c:axId val="1530866512"/>
        <c:axId val="1530855088"/>
      </c:lineChart>
      <c:dateAx>
        <c:axId val="1530866512"/>
        <c:scaling>
          <c:orientation val="minMax"/>
        </c:scaling>
        <c:delete val="1"/>
        <c:axPos val="b"/>
        <c:numFmt formatCode="ge" sourceLinked="1"/>
        <c:majorTickMark val="none"/>
        <c:minorTickMark val="none"/>
        <c:tickLblPos val="none"/>
        <c:crossAx val="1530855088"/>
        <c:crosses val="autoZero"/>
        <c:auto val="1"/>
        <c:lblOffset val="100"/>
        <c:baseTimeUnit val="years"/>
      </c:dateAx>
      <c:valAx>
        <c:axId val="153085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6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95.78</c:v>
                </c:pt>
                <c:pt idx="1">
                  <c:v>96.96</c:v>
                </c:pt>
                <c:pt idx="2">
                  <c:v>97.18</c:v>
                </c:pt>
                <c:pt idx="3">
                  <c:v>97.36</c:v>
                </c:pt>
                <c:pt idx="4">
                  <c:v>97.13</c:v>
                </c:pt>
              </c:numCache>
            </c:numRef>
          </c:val>
          <c:extLst xmlns:c16r2="http://schemas.microsoft.com/office/drawing/2015/06/chart">
            <c:ext xmlns:c16="http://schemas.microsoft.com/office/drawing/2014/chart" uri="{C3380CC4-5D6E-409C-BE32-E72D297353CC}">
              <c16:uniqueId val="{00000000-5338-4A17-B0BF-7A6E158B0D66}"/>
            </c:ext>
          </c:extLst>
        </c:ser>
        <c:dLbls>
          <c:showLegendKey val="0"/>
          <c:showVal val="0"/>
          <c:showCatName val="0"/>
          <c:showSerName val="0"/>
          <c:showPercent val="0"/>
          <c:showBubbleSize val="0"/>
        </c:dLbls>
        <c:gapWidth val="150"/>
        <c:axId val="1444518384"/>
        <c:axId val="144451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xmlns:c16r2="http://schemas.microsoft.com/office/drawing/2015/06/chart">
            <c:ext xmlns:c16="http://schemas.microsoft.com/office/drawing/2014/chart" uri="{C3380CC4-5D6E-409C-BE32-E72D297353CC}">
              <c16:uniqueId val="{00000001-5338-4A17-B0BF-7A6E158B0D66}"/>
            </c:ext>
          </c:extLst>
        </c:ser>
        <c:dLbls>
          <c:showLegendKey val="0"/>
          <c:showVal val="0"/>
          <c:showCatName val="0"/>
          <c:showSerName val="0"/>
          <c:showPercent val="0"/>
          <c:showBubbleSize val="0"/>
        </c:dLbls>
        <c:marker val="1"/>
        <c:smooth val="0"/>
        <c:axId val="1444518384"/>
        <c:axId val="1444514032"/>
      </c:lineChart>
      <c:dateAx>
        <c:axId val="1444518384"/>
        <c:scaling>
          <c:orientation val="minMax"/>
        </c:scaling>
        <c:delete val="1"/>
        <c:axPos val="b"/>
        <c:numFmt formatCode="ge" sourceLinked="1"/>
        <c:majorTickMark val="none"/>
        <c:minorTickMark val="none"/>
        <c:tickLblPos val="none"/>
        <c:crossAx val="1444514032"/>
        <c:crosses val="autoZero"/>
        <c:auto val="1"/>
        <c:lblOffset val="100"/>
        <c:baseTimeUnit val="years"/>
      </c:dateAx>
      <c:valAx>
        <c:axId val="144451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51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103.95</c:v>
                </c:pt>
                <c:pt idx="1">
                  <c:v>105.11</c:v>
                </c:pt>
                <c:pt idx="2">
                  <c:v>108.11</c:v>
                </c:pt>
                <c:pt idx="3">
                  <c:v>107.98</c:v>
                </c:pt>
                <c:pt idx="4">
                  <c:v>106.79</c:v>
                </c:pt>
              </c:numCache>
            </c:numRef>
          </c:val>
          <c:extLst xmlns:c16r2="http://schemas.microsoft.com/office/drawing/2015/06/chart">
            <c:ext xmlns:c16="http://schemas.microsoft.com/office/drawing/2014/chart" uri="{C3380CC4-5D6E-409C-BE32-E72D297353CC}">
              <c16:uniqueId val="{00000000-6267-4220-9834-9DC8D3851932}"/>
            </c:ext>
          </c:extLst>
        </c:ser>
        <c:dLbls>
          <c:showLegendKey val="0"/>
          <c:showVal val="0"/>
          <c:showCatName val="0"/>
          <c:showSerName val="0"/>
          <c:showPercent val="0"/>
          <c:showBubbleSize val="0"/>
        </c:dLbls>
        <c:gapWidth val="150"/>
        <c:axId val="1434645568"/>
        <c:axId val="14346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103.51</c:v>
                </c:pt>
                <c:pt idx="1">
                  <c:v>105.47</c:v>
                </c:pt>
                <c:pt idx="2">
                  <c:v>106.67</c:v>
                </c:pt>
                <c:pt idx="3">
                  <c:v>107.45</c:v>
                </c:pt>
                <c:pt idx="4">
                  <c:v>107.43</c:v>
                </c:pt>
              </c:numCache>
            </c:numRef>
          </c:val>
          <c:smooth val="0"/>
          <c:extLst xmlns:c16r2="http://schemas.microsoft.com/office/drawing/2015/06/chart">
            <c:ext xmlns:c16="http://schemas.microsoft.com/office/drawing/2014/chart" uri="{C3380CC4-5D6E-409C-BE32-E72D297353CC}">
              <c16:uniqueId val="{00000001-6267-4220-9834-9DC8D3851932}"/>
            </c:ext>
          </c:extLst>
        </c:ser>
        <c:dLbls>
          <c:showLegendKey val="0"/>
          <c:showVal val="0"/>
          <c:showCatName val="0"/>
          <c:showSerName val="0"/>
          <c:showPercent val="0"/>
          <c:showBubbleSize val="0"/>
        </c:dLbls>
        <c:marker val="1"/>
        <c:smooth val="0"/>
        <c:axId val="1434645568"/>
        <c:axId val="1434646656"/>
      </c:lineChart>
      <c:dateAx>
        <c:axId val="1434645568"/>
        <c:scaling>
          <c:orientation val="minMax"/>
        </c:scaling>
        <c:delete val="1"/>
        <c:axPos val="b"/>
        <c:numFmt formatCode="ge" sourceLinked="1"/>
        <c:majorTickMark val="none"/>
        <c:minorTickMark val="none"/>
        <c:tickLblPos val="none"/>
        <c:crossAx val="1434646656"/>
        <c:crosses val="autoZero"/>
        <c:auto val="1"/>
        <c:lblOffset val="100"/>
        <c:baseTimeUnit val="years"/>
      </c:dateAx>
      <c:valAx>
        <c:axId val="14346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24.09</c:v>
                </c:pt>
                <c:pt idx="1">
                  <c:v>44.91</c:v>
                </c:pt>
                <c:pt idx="2">
                  <c:v>46.82</c:v>
                </c:pt>
                <c:pt idx="3">
                  <c:v>48.67</c:v>
                </c:pt>
                <c:pt idx="4">
                  <c:v>49.96</c:v>
                </c:pt>
              </c:numCache>
            </c:numRef>
          </c:val>
          <c:extLst xmlns:c16r2="http://schemas.microsoft.com/office/drawing/2015/06/chart">
            <c:ext xmlns:c16="http://schemas.microsoft.com/office/drawing/2014/chart" uri="{C3380CC4-5D6E-409C-BE32-E72D297353CC}">
              <c16:uniqueId val="{00000000-31E0-4C18-BB70-0A3F5E573DCC}"/>
            </c:ext>
          </c:extLst>
        </c:ser>
        <c:dLbls>
          <c:showLegendKey val="0"/>
          <c:showVal val="0"/>
          <c:showCatName val="0"/>
          <c:showSerName val="0"/>
          <c:showPercent val="0"/>
          <c:showBubbleSize val="0"/>
        </c:dLbls>
        <c:gapWidth val="150"/>
        <c:axId val="1434649376"/>
        <c:axId val="143463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16.57</c:v>
                </c:pt>
                <c:pt idx="1">
                  <c:v>28.06</c:v>
                </c:pt>
                <c:pt idx="2">
                  <c:v>29.48</c:v>
                </c:pt>
                <c:pt idx="3">
                  <c:v>28.95</c:v>
                </c:pt>
                <c:pt idx="4">
                  <c:v>30.11</c:v>
                </c:pt>
              </c:numCache>
            </c:numRef>
          </c:val>
          <c:smooth val="0"/>
          <c:extLst xmlns:c16r2="http://schemas.microsoft.com/office/drawing/2015/06/chart">
            <c:ext xmlns:c16="http://schemas.microsoft.com/office/drawing/2014/chart" uri="{C3380CC4-5D6E-409C-BE32-E72D297353CC}">
              <c16:uniqueId val="{00000001-31E0-4C18-BB70-0A3F5E573DCC}"/>
            </c:ext>
          </c:extLst>
        </c:ser>
        <c:dLbls>
          <c:showLegendKey val="0"/>
          <c:showVal val="0"/>
          <c:showCatName val="0"/>
          <c:showSerName val="0"/>
          <c:showPercent val="0"/>
          <c:showBubbleSize val="0"/>
        </c:dLbls>
        <c:marker val="1"/>
        <c:smooth val="0"/>
        <c:axId val="1434649376"/>
        <c:axId val="1434639584"/>
      </c:lineChart>
      <c:dateAx>
        <c:axId val="1434649376"/>
        <c:scaling>
          <c:orientation val="minMax"/>
        </c:scaling>
        <c:delete val="1"/>
        <c:axPos val="b"/>
        <c:numFmt formatCode="ge" sourceLinked="1"/>
        <c:majorTickMark val="none"/>
        <c:minorTickMark val="none"/>
        <c:tickLblPos val="none"/>
        <c:crossAx val="1434639584"/>
        <c:crosses val="autoZero"/>
        <c:auto val="1"/>
        <c:lblOffset val="100"/>
        <c:baseTimeUnit val="years"/>
      </c:dateAx>
      <c:valAx>
        <c:axId val="14346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1.62</c:v>
                </c:pt>
                <c:pt idx="1">
                  <c:v>1.81</c:v>
                </c:pt>
                <c:pt idx="2">
                  <c:v>0.77</c:v>
                </c:pt>
                <c:pt idx="3">
                  <c:v>0.77</c:v>
                </c:pt>
                <c:pt idx="4">
                  <c:v>2.0299999999999998</c:v>
                </c:pt>
              </c:numCache>
            </c:numRef>
          </c:val>
          <c:extLst xmlns:c16r2="http://schemas.microsoft.com/office/drawing/2015/06/chart">
            <c:ext xmlns:c16="http://schemas.microsoft.com/office/drawing/2014/chart" uri="{C3380CC4-5D6E-409C-BE32-E72D297353CC}">
              <c16:uniqueId val="{00000000-1F45-4DF2-8837-C4F2C87A8616}"/>
            </c:ext>
          </c:extLst>
        </c:ser>
        <c:dLbls>
          <c:showLegendKey val="0"/>
          <c:showVal val="0"/>
          <c:showCatName val="0"/>
          <c:showSerName val="0"/>
          <c:showPercent val="0"/>
          <c:showBubbleSize val="0"/>
        </c:dLbls>
        <c:gapWidth val="150"/>
        <c:axId val="1434636320"/>
        <c:axId val="143464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3.11</c:v>
                </c:pt>
                <c:pt idx="1">
                  <c:v>3.32</c:v>
                </c:pt>
                <c:pt idx="2">
                  <c:v>3.89</c:v>
                </c:pt>
                <c:pt idx="3">
                  <c:v>4.07</c:v>
                </c:pt>
                <c:pt idx="4">
                  <c:v>4.54</c:v>
                </c:pt>
              </c:numCache>
            </c:numRef>
          </c:val>
          <c:smooth val="0"/>
          <c:extLst xmlns:c16r2="http://schemas.microsoft.com/office/drawing/2015/06/chart">
            <c:ext xmlns:c16="http://schemas.microsoft.com/office/drawing/2014/chart" uri="{C3380CC4-5D6E-409C-BE32-E72D297353CC}">
              <c16:uniqueId val="{00000001-1F45-4DF2-8837-C4F2C87A8616}"/>
            </c:ext>
          </c:extLst>
        </c:ser>
        <c:dLbls>
          <c:showLegendKey val="0"/>
          <c:showVal val="0"/>
          <c:showCatName val="0"/>
          <c:showSerName val="0"/>
          <c:showPercent val="0"/>
          <c:showBubbleSize val="0"/>
        </c:dLbls>
        <c:marker val="1"/>
        <c:smooth val="0"/>
        <c:axId val="1434636320"/>
        <c:axId val="1434648288"/>
      </c:lineChart>
      <c:dateAx>
        <c:axId val="1434636320"/>
        <c:scaling>
          <c:orientation val="minMax"/>
        </c:scaling>
        <c:delete val="1"/>
        <c:axPos val="b"/>
        <c:numFmt formatCode="ge" sourceLinked="1"/>
        <c:majorTickMark val="none"/>
        <c:minorTickMark val="none"/>
        <c:tickLblPos val="none"/>
        <c:crossAx val="1434648288"/>
        <c:crosses val="autoZero"/>
        <c:auto val="1"/>
        <c:lblOffset val="100"/>
        <c:baseTimeUnit val="years"/>
      </c:dateAx>
      <c:valAx>
        <c:axId val="143464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46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D0-4138-A095-7A913DCCC7FA}"/>
            </c:ext>
          </c:extLst>
        </c:ser>
        <c:dLbls>
          <c:showLegendKey val="0"/>
          <c:showVal val="0"/>
          <c:showCatName val="0"/>
          <c:showSerName val="0"/>
          <c:showPercent val="0"/>
          <c:showBubbleSize val="0"/>
        </c:dLbls>
        <c:gapWidth val="150"/>
        <c:axId val="1530851824"/>
        <c:axId val="153086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11.76</c:v>
                </c:pt>
                <c:pt idx="1">
                  <c:v>13.3</c:v>
                </c:pt>
                <c:pt idx="2">
                  <c:v>12.51</c:v>
                </c:pt>
                <c:pt idx="3">
                  <c:v>11.01</c:v>
                </c:pt>
                <c:pt idx="4">
                  <c:v>10.199999999999999</c:v>
                </c:pt>
              </c:numCache>
            </c:numRef>
          </c:val>
          <c:smooth val="0"/>
          <c:extLst xmlns:c16r2="http://schemas.microsoft.com/office/drawing/2015/06/chart">
            <c:ext xmlns:c16="http://schemas.microsoft.com/office/drawing/2014/chart" uri="{C3380CC4-5D6E-409C-BE32-E72D297353CC}">
              <c16:uniqueId val="{00000001-C4D0-4138-A095-7A913DCCC7FA}"/>
            </c:ext>
          </c:extLst>
        </c:ser>
        <c:dLbls>
          <c:showLegendKey val="0"/>
          <c:showVal val="0"/>
          <c:showCatName val="0"/>
          <c:showSerName val="0"/>
          <c:showPercent val="0"/>
          <c:showBubbleSize val="0"/>
        </c:dLbls>
        <c:marker val="1"/>
        <c:smooth val="0"/>
        <c:axId val="1530851824"/>
        <c:axId val="1530863248"/>
      </c:lineChart>
      <c:dateAx>
        <c:axId val="1530851824"/>
        <c:scaling>
          <c:orientation val="minMax"/>
        </c:scaling>
        <c:delete val="1"/>
        <c:axPos val="b"/>
        <c:numFmt formatCode="ge" sourceLinked="1"/>
        <c:majorTickMark val="none"/>
        <c:minorTickMark val="none"/>
        <c:tickLblPos val="none"/>
        <c:crossAx val="1530863248"/>
        <c:crosses val="autoZero"/>
        <c:auto val="1"/>
        <c:lblOffset val="100"/>
        <c:baseTimeUnit val="years"/>
      </c:dateAx>
      <c:valAx>
        <c:axId val="153086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5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182.81</c:v>
                </c:pt>
                <c:pt idx="1">
                  <c:v>44.67</c:v>
                </c:pt>
                <c:pt idx="2">
                  <c:v>49.6</c:v>
                </c:pt>
                <c:pt idx="3">
                  <c:v>50.52</c:v>
                </c:pt>
                <c:pt idx="4">
                  <c:v>55.51</c:v>
                </c:pt>
              </c:numCache>
            </c:numRef>
          </c:val>
          <c:extLst xmlns:c16r2="http://schemas.microsoft.com/office/drawing/2015/06/chart">
            <c:ext xmlns:c16="http://schemas.microsoft.com/office/drawing/2014/chart" uri="{C3380CC4-5D6E-409C-BE32-E72D297353CC}">
              <c16:uniqueId val="{00000000-07EE-46C9-B5B5-C9395437A930}"/>
            </c:ext>
          </c:extLst>
        </c:ser>
        <c:dLbls>
          <c:showLegendKey val="0"/>
          <c:showVal val="0"/>
          <c:showCatName val="0"/>
          <c:showSerName val="0"/>
          <c:showPercent val="0"/>
          <c:showBubbleSize val="0"/>
        </c:dLbls>
        <c:gapWidth val="150"/>
        <c:axId val="1530858352"/>
        <c:axId val="153085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205.35</c:v>
                </c:pt>
                <c:pt idx="1">
                  <c:v>52.63</c:v>
                </c:pt>
                <c:pt idx="2">
                  <c:v>54.09</c:v>
                </c:pt>
                <c:pt idx="3">
                  <c:v>54.03</c:v>
                </c:pt>
                <c:pt idx="4">
                  <c:v>65.83</c:v>
                </c:pt>
              </c:numCache>
            </c:numRef>
          </c:val>
          <c:smooth val="0"/>
          <c:extLst xmlns:c16r2="http://schemas.microsoft.com/office/drawing/2015/06/chart">
            <c:ext xmlns:c16="http://schemas.microsoft.com/office/drawing/2014/chart" uri="{C3380CC4-5D6E-409C-BE32-E72D297353CC}">
              <c16:uniqueId val="{00000001-07EE-46C9-B5B5-C9395437A930}"/>
            </c:ext>
          </c:extLst>
        </c:ser>
        <c:dLbls>
          <c:showLegendKey val="0"/>
          <c:showVal val="0"/>
          <c:showCatName val="0"/>
          <c:showSerName val="0"/>
          <c:showPercent val="0"/>
          <c:showBubbleSize val="0"/>
        </c:dLbls>
        <c:marker val="1"/>
        <c:smooth val="0"/>
        <c:axId val="1530858352"/>
        <c:axId val="1530857808"/>
      </c:lineChart>
      <c:dateAx>
        <c:axId val="1530858352"/>
        <c:scaling>
          <c:orientation val="minMax"/>
        </c:scaling>
        <c:delete val="1"/>
        <c:axPos val="b"/>
        <c:numFmt formatCode="ge" sourceLinked="1"/>
        <c:majorTickMark val="none"/>
        <c:minorTickMark val="none"/>
        <c:tickLblPos val="none"/>
        <c:crossAx val="1530857808"/>
        <c:crosses val="autoZero"/>
        <c:auto val="1"/>
        <c:lblOffset val="100"/>
        <c:baseTimeUnit val="years"/>
      </c:dateAx>
      <c:valAx>
        <c:axId val="153085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5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629.20000000000005</c:v>
                </c:pt>
                <c:pt idx="1">
                  <c:v>603.74</c:v>
                </c:pt>
                <c:pt idx="2">
                  <c:v>559.02</c:v>
                </c:pt>
                <c:pt idx="3">
                  <c:v>524.66999999999996</c:v>
                </c:pt>
                <c:pt idx="4">
                  <c:v>760.4</c:v>
                </c:pt>
              </c:numCache>
            </c:numRef>
          </c:val>
          <c:extLst xmlns:c16r2="http://schemas.microsoft.com/office/drawing/2015/06/chart">
            <c:ext xmlns:c16="http://schemas.microsoft.com/office/drawing/2014/chart" uri="{C3380CC4-5D6E-409C-BE32-E72D297353CC}">
              <c16:uniqueId val="{00000000-34D2-4881-BE5F-7A56EE151C9D}"/>
            </c:ext>
          </c:extLst>
        </c:ser>
        <c:dLbls>
          <c:showLegendKey val="0"/>
          <c:showVal val="0"/>
          <c:showCatName val="0"/>
          <c:showSerName val="0"/>
          <c:showPercent val="0"/>
          <c:showBubbleSize val="0"/>
        </c:dLbls>
        <c:gapWidth val="150"/>
        <c:axId val="1530854000"/>
        <c:axId val="153086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xmlns:c16r2="http://schemas.microsoft.com/office/drawing/2015/06/chart">
            <c:ext xmlns:c16="http://schemas.microsoft.com/office/drawing/2014/chart" uri="{C3380CC4-5D6E-409C-BE32-E72D297353CC}">
              <c16:uniqueId val="{00000001-34D2-4881-BE5F-7A56EE151C9D}"/>
            </c:ext>
          </c:extLst>
        </c:ser>
        <c:dLbls>
          <c:showLegendKey val="0"/>
          <c:showVal val="0"/>
          <c:showCatName val="0"/>
          <c:showSerName val="0"/>
          <c:showPercent val="0"/>
          <c:showBubbleSize val="0"/>
        </c:dLbls>
        <c:marker val="1"/>
        <c:smooth val="0"/>
        <c:axId val="1530854000"/>
        <c:axId val="1530864880"/>
      </c:lineChart>
      <c:dateAx>
        <c:axId val="1530854000"/>
        <c:scaling>
          <c:orientation val="minMax"/>
        </c:scaling>
        <c:delete val="1"/>
        <c:axPos val="b"/>
        <c:numFmt formatCode="ge" sourceLinked="1"/>
        <c:majorTickMark val="none"/>
        <c:minorTickMark val="none"/>
        <c:tickLblPos val="none"/>
        <c:crossAx val="1530864880"/>
        <c:crosses val="autoZero"/>
        <c:auto val="1"/>
        <c:lblOffset val="100"/>
        <c:baseTimeUnit val="years"/>
      </c:dateAx>
      <c:valAx>
        <c:axId val="153086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5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114.57</c:v>
                </c:pt>
                <c:pt idx="1">
                  <c:v>113.78</c:v>
                </c:pt>
                <c:pt idx="2">
                  <c:v>119.68</c:v>
                </c:pt>
                <c:pt idx="3">
                  <c:v>118.93</c:v>
                </c:pt>
                <c:pt idx="4">
                  <c:v>100</c:v>
                </c:pt>
              </c:numCache>
            </c:numRef>
          </c:val>
          <c:extLst xmlns:c16r2="http://schemas.microsoft.com/office/drawing/2015/06/chart">
            <c:ext xmlns:c16="http://schemas.microsoft.com/office/drawing/2014/chart" uri="{C3380CC4-5D6E-409C-BE32-E72D297353CC}">
              <c16:uniqueId val="{00000000-A4FB-42FE-914A-18C64505ABB2}"/>
            </c:ext>
          </c:extLst>
        </c:ser>
        <c:dLbls>
          <c:showLegendKey val="0"/>
          <c:showVal val="0"/>
          <c:showCatName val="0"/>
          <c:showSerName val="0"/>
          <c:showPercent val="0"/>
          <c:showBubbleSize val="0"/>
        </c:dLbls>
        <c:gapWidth val="150"/>
        <c:axId val="1530863792"/>
        <c:axId val="153086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xmlns:c16r2="http://schemas.microsoft.com/office/drawing/2015/06/chart">
            <c:ext xmlns:c16="http://schemas.microsoft.com/office/drawing/2014/chart" uri="{C3380CC4-5D6E-409C-BE32-E72D297353CC}">
              <c16:uniqueId val="{00000001-A4FB-42FE-914A-18C64505ABB2}"/>
            </c:ext>
          </c:extLst>
        </c:ser>
        <c:dLbls>
          <c:showLegendKey val="0"/>
          <c:showVal val="0"/>
          <c:showCatName val="0"/>
          <c:showSerName val="0"/>
          <c:showPercent val="0"/>
          <c:showBubbleSize val="0"/>
        </c:dLbls>
        <c:marker val="1"/>
        <c:smooth val="0"/>
        <c:axId val="1530863792"/>
        <c:axId val="1530861616"/>
      </c:lineChart>
      <c:dateAx>
        <c:axId val="1530863792"/>
        <c:scaling>
          <c:orientation val="minMax"/>
        </c:scaling>
        <c:delete val="1"/>
        <c:axPos val="b"/>
        <c:numFmt formatCode="ge" sourceLinked="1"/>
        <c:majorTickMark val="none"/>
        <c:minorTickMark val="none"/>
        <c:tickLblPos val="none"/>
        <c:crossAx val="1530861616"/>
        <c:crosses val="autoZero"/>
        <c:auto val="1"/>
        <c:lblOffset val="100"/>
        <c:baseTimeUnit val="years"/>
      </c:dateAx>
      <c:valAx>
        <c:axId val="153086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6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152.6</c:v>
                </c:pt>
                <c:pt idx="1">
                  <c:v>160.47999999999999</c:v>
                </c:pt>
                <c:pt idx="2">
                  <c:v>162.80000000000001</c:v>
                </c:pt>
                <c:pt idx="3">
                  <c:v>163.38999999999999</c:v>
                </c:pt>
                <c:pt idx="4">
                  <c:v>195.05</c:v>
                </c:pt>
              </c:numCache>
            </c:numRef>
          </c:val>
          <c:extLst xmlns:c16r2="http://schemas.microsoft.com/office/drawing/2015/06/chart">
            <c:ext xmlns:c16="http://schemas.microsoft.com/office/drawing/2014/chart" uri="{C3380CC4-5D6E-409C-BE32-E72D297353CC}">
              <c16:uniqueId val="{00000000-77D0-4A7A-A154-46AED48F3303}"/>
            </c:ext>
          </c:extLst>
        </c:ser>
        <c:dLbls>
          <c:showLegendKey val="0"/>
          <c:showVal val="0"/>
          <c:showCatName val="0"/>
          <c:showSerName val="0"/>
          <c:showPercent val="0"/>
          <c:showBubbleSize val="0"/>
        </c:dLbls>
        <c:gapWidth val="150"/>
        <c:axId val="1530852368"/>
        <c:axId val="153085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xmlns:c16r2="http://schemas.microsoft.com/office/drawing/2015/06/chart">
            <c:ext xmlns:c16="http://schemas.microsoft.com/office/drawing/2014/chart" uri="{C3380CC4-5D6E-409C-BE32-E72D297353CC}">
              <c16:uniqueId val="{00000001-77D0-4A7A-A154-46AED48F3303}"/>
            </c:ext>
          </c:extLst>
        </c:ser>
        <c:dLbls>
          <c:showLegendKey val="0"/>
          <c:showVal val="0"/>
          <c:showCatName val="0"/>
          <c:showSerName val="0"/>
          <c:showPercent val="0"/>
          <c:showBubbleSize val="0"/>
        </c:dLbls>
        <c:marker val="1"/>
        <c:smooth val="0"/>
        <c:axId val="1530852368"/>
        <c:axId val="1530852912"/>
      </c:lineChart>
      <c:dateAx>
        <c:axId val="1530852368"/>
        <c:scaling>
          <c:orientation val="minMax"/>
        </c:scaling>
        <c:delete val="1"/>
        <c:axPos val="b"/>
        <c:numFmt formatCode="ge" sourceLinked="1"/>
        <c:majorTickMark val="none"/>
        <c:minorTickMark val="none"/>
        <c:tickLblPos val="none"/>
        <c:crossAx val="1530852912"/>
        <c:crosses val="autoZero"/>
        <c:auto val="1"/>
        <c:lblOffset val="100"/>
        <c:baseTimeUnit val="years"/>
      </c:dateAx>
      <c:valAx>
        <c:axId val="153085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85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7">
        <f>データ!S6</f>
        <v>227965</v>
      </c>
      <c r="AM8" s="67"/>
      <c r="AN8" s="67"/>
      <c r="AO8" s="67"/>
      <c r="AP8" s="67"/>
      <c r="AQ8" s="67"/>
      <c r="AR8" s="67"/>
      <c r="AS8" s="67"/>
      <c r="AT8" s="66">
        <f>データ!T6</f>
        <v>352.8</v>
      </c>
      <c r="AU8" s="66"/>
      <c r="AV8" s="66"/>
      <c r="AW8" s="66"/>
      <c r="AX8" s="66"/>
      <c r="AY8" s="66"/>
      <c r="AZ8" s="66"/>
      <c r="BA8" s="66"/>
      <c r="BB8" s="66">
        <f>データ!U6</f>
        <v>646.16</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55.74</v>
      </c>
      <c r="J10" s="66"/>
      <c r="K10" s="66"/>
      <c r="L10" s="66"/>
      <c r="M10" s="66"/>
      <c r="N10" s="66"/>
      <c r="O10" s="66"/>
      <c r="P10" s="66">
        <f>データ!P6</f>
        <v>84.22</v>
      </c>
      <c r="Q10" s="66"/>
      <c r="R10" s="66"/>
      <c r="S10" s="66"/>
      <c r="T10" s="66"/>
      <c r="U10" s="66"/>
      <c r="V10" s="66"/>
      <c r="W10" s="66">
        <f>データ!Q6</f>
        <v>88.78</v>
      </c>
      <c r="X10" s="66"/>
      <c r="Y10" s="66"/>
      <c r="Z10" s="66"/>
      <c r="AA10" s="66"/>
      <c r="AB10" s="66"/>
      <c r="AC10" s="66"/>
      <c r="AD10" s="67">
        <f>データ!R6</f>
        <v>3477</v>
      </c>
      <c r="AE10" s="67"/>
      <c r="AF10" s="67"/>
      <c r="AG10" s="67"/>
      <c r="AH10" s="67"/>
      <c r="AI10" s="67"/>
      <c r="AJ10" s="67"/>
      <c r="AK10" s="2"/>
      <c r="AL10" s="67">
        <f>データ!V6</f>
        <v>190950</v>
      </c>
      <c r="AM10" s="67"/>
      <c r="AN10" s="67"/>
      <c r="AO10" s="67"/>
      <c r="AP10" s="67"/>
      <c r="AQ10" s="67"/>
      <c r="AR10" s="67"/>
      <c r="AS10" s="67"/>
      <c r="AT10" s="66">
        <f>データ!W6</f>
        <v>35.5</v>
      </c>
      <c r="AU10" s="66"/>
      <c r="AV10" s="66"/>
      <c r="AW10" s="66"/>
      <c r="AX10" s="66"/>
      <c r="AY10" s="66"/>
      <c r="AZ10" s="66"/>
      <c r="BA10" s="66"/>
      <c r="BB10" s="66">
        <f>データ!X6</f>
        <v>5378.87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GOaefgReSc0SL0iDwvByP7Ddvv8N/+8sMXIUuwmsiHwMFZZ3OVwj31duaCFj1NhQKv95wN6pBn9ah2wkd9COtA==" saltValue="bAOjc7weL7Hiqh6qXkHJU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342025</v>
      </c>
      <c r="D6" s="33">
        <f t="shared" si="3"/>
        <v>46</v>
      </c>
      <c r="E6" s="33">
        <f t="shared" si="3"/>
        <v>17</v>
      </c>
      <c r="F6" s="33">
        <f t="shared" si="3"/>
        <v>1</v>
      </c>
      <c r="G6" s="33">
        <f t="shared" si="3"/>
        <v>0</v>
      </c>
      <c r="H6" s="33" t="str">
        <f t="shared" si="3"/>
        <v>広島県　呉市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55.74</v>
      </c>
      <c r="P6" s="34">
        <f t="shared" si="3"/>
        <v>84.22</v>
      </c>
      <c r="Q6" s="34">
        <f t="shared" si="3"/>
        <v>88.78</v>
      </c>
      <c r="R6" s="34">
        <f t="shared" si="3"/>
        <v>3477</v>
      </c>
      <c r="S6" s="34">
        <f t="shared" si="3"/>
        <v>227965</v>
      </c>
      <c r="T6" s="34">
        <f t="shared" si="3"/>
        <v>352.8</v>
      </c>
      <c r="U6" s="34">
        <f t="shared" si="3"/>
        <v>646.16</v>
      </c>
      <c r="V6" s="34">
        <f t="shared" si="3"/>
        <v>190950</v>
      </c>
      <c r="W6" s="34">
        <f t="shared" si="3"/>
        <v>35.5</v>
      </c>
      <c r="X6" s="34">
        <f t="shared" si="3"/>
        <v>5378.87</v>
      </c>
      <c r="Y6" s="35">
        <f>IF(Y7="",NA(),Y7)</f>
        <v>103.95</v>
      </c>
      <c r="Z6" s="35">
        <f t="shared" ref="Z6:AH6" si="4">IF(Z7="",NA(),Z7)</f>
        <v>105.11</v>
      </c>
      <c r="AA6" s="35">
        <f t="shared" si="4"/>
        <v>108.11</v>
      </c>
      <c r="AB6" s="35">
        <f t="shared" si="4"/>
        <v>107.98</v>
      </c>
      <c r="AC6" s="35">
        <f t="shared" si="4"/>
        <v>106.79</v>
      </c>
      <c r="AD6" s="35">
        <f t="shared" si="4"/>
        <v>103.51</v>
      </c>
      <c r="AE6" s="35">
        <f t="shared" si="4"/>
        <v>105.47</v>
      </c>
      <c r="AF6" s="35">
        <f t="shared" si="4"/>
        <v>106.67</v>
      </c>
      <c r="AG6" s="35">
        <f t="shared" si="4"/>
        <v>107.45</v>
      </c>
      <c r="AH6" s="35">
        <f t="shared" si="4"/>
        <v>107.43</v>
      </c>
      <c r="AI6" s="34" t="str">
        <f>IF(AI7="","",IF(AI7="-","【-】","【"&amp;SUBSTITUTE(TEXT(AI7,"#,##0.00"),"-","△")&amp;"】"))</f>
        <v>【108.80】</v>
      </c>
      <c r="AJ6" s="34">
        <f>IF(AJ7="",NA(),AJ7)</f>
        <v>0</v>
      </c>
      <c r="AK6" s="34">
        <f t="shared" ref="AK6:AS6" si="5">IF(AK7="",NA(),AK7)</f>
        <v>0</v>
      </c>
      <c r="AL6" s="34">
        <f t="shared" si="5"/>
        <v>0</v>
      </c>
      <c r="AM6" s="34">
        <f t="shared" si="5"/>
        <v>0</v>
      </c>
      <c r="AN6" s="34">
        <f t="shared" si="5"/>
        <v>0</v>
      </c>
      <c r="AO6" s="35">
        <f t="shared" si="5"/>
        <v>11.76</v>
      </c>
      <c r="AP6" s="35">
        <f t="shared" si="5"/>
        <v>13.3</v>
      </c>
      <c r="AQ6" s="35">
        <f t="shared" si="5"/>
        <v>12.51</v>
      </c>
      <c r="AR6" s="35">
        <f t="shared" si="5"/>
        <v>11.01</v>
      </c>
      <c r="AS6" s="35">
        <f t="shared" si="5"/>
        <v>10.199999999999999</v>
      </c>
      <c r="AT6" s="34" t="str">
        <f>IF(AT7="","",IF(AT7="-","【-】","【"&amp;SUBSTITUTE(TEXT(AT7,"#,##0.00"),"-","△")&amp;"】"))</f>
        <v>【4.27】</v>
      </c>
      <c r="AU6" s="35">
        <f>IF(AU7="",NA(),AU7)</f>
        <v>182.81</v>
      </c>
      <c r="AV6" s="35">
        <f t="shared" ref="AV6:BD6" si="6">IF(AV7="",NA(),AV7)</f>
        <v>44.67</v>
      </c>
      <c r="AW6" s="35">
        <f t="shared" si="6"/>
        <v>49.6</v>
      </c>
      <c r="AX6" s="35">
        <f t="shared" si="6"/>
        <v>50.52</v>
      </c>
      <c r="AY6" s="35">
        <f t="shared" si="6"/>
        <v>55.51</v>
      </c>
      <c r="AZ6" s="35">
        <f t="shared" si="6"/>
        <v>205.35</v>
      </c>
      <c r="BA6" s="35">
        <f t="shared" si="6"/>
        <v>52.63</v>
      </c>
      <c r="BB6" s="35">
        <f t="shared" si="6"/>
        <v>54.09</v>
      </c>
      <c r="BC6" s="35">
        <f t="shared" si="6"/>
        <v>54.03</v>
      </c>
      <c r="BD6" s="35">
        <f t="shared" si="6"/>
        <v>65.83</v>
      </c>
      <c r="BE6" s="34" t="str">
        <f>IF(BE7="","",IF(BE7="-","【-】","【"&amp;SUBSTITUTE(TEXT(BE7,"#,##0.00"),"-","△")&amp;"】"))</f>
        <v>【66.41】</v>
      </c>
      <c r="BF6" s="35">
        <f>IF(BF7="",NA(),BF7)</f>
        <v>629.20000000000005</v>
      </c>
      <c r="BG6" s="35">
        <f t="shared" ref="BG6:BO6" si="7">IF(BG7="",NA(),BG7)</f>
        <v>603.74</v>
      </c>
      <c r="BH6" s="35">
        <f t="shared" si="7"/>
        <v>559.02</v>
      </c>
      <c r="BI6" s="35">
        <f t="shared" si="7"/>
        <v>524.66999999999996</v>
      </c>
      <c r="BJ6" s="35">
        <f t="shared" si="7"/>
        <v>760.4</v>
      </c>
      <c r="BK6" s="35">
        <f t="shared" si="7"/>
        <v>893.45</v>
      </c>
      <c r="BL6" s="35">
        <f t="shared" si="7"/>
        <v>843.57</v>
      </c>
      <c r="BM6" s="35">
        <f t="shared" si="7"/>
        <v>845.86</v>
      </c>
      <c r="BN6" s="35">
        <f t="shared" si="7"/>
        <v>802.49</v>
      </c>
      <c r="BO6" s="35">
        <f t="shared" si="7"/>
        <v>805.14</v>
      </c>
      <c r="BP6" s="34" t="str">
        <f>IF(BP7="","",IF(BP7="-","【-】","【"&amp;SUBSTITUTE(TEXT(BP7,"#,##0.00"),"-","△")&amp;"】"))</f>
        <v>【707.33】</v>
      </c>
      <c r="BQ6" s="35">
        <f>IF(BQ7="",NA(),BQ7)</f>
        <v>114.57</v>
      </c>
      <c r="BR6" s="35">
        <f t="shared" ref="BR6:BZ6" si="8">IF(BR7="",NA(),BR7)</f>
        <v>113.78</v>
      </c>
      <c r="BS6" s="35">
        <f t="shared" si="8"/>
        <v>119.68</v>
      </c>
      <c r="BT6" s="35">
        <f t="shared" si="8"/>
        <v>118.93</v>
      </c>
      <c r="BU6" s="35">
        <f t="shared" si="8"/>
        <v>100</v>
      </c>
      <c r="BV6" s="35">
        <f t="shared" si="8"/>
        <v>95.24</v>
      </c>
      <c r="BW6" s="35">
        <f t="shared" si="8"/>
        <v>99.86</v>
      </c>
      <c r="BX6" s="35">
        <f t="shared" si="8"/>
        <v>101.88</v>
      </c>
      <c r="BY6" s="35">
        <f t="shared" si="8"/>
        <v>103.18</v>
      </c>
      <c r="BZ6" s="35">
        <f t="shared" si="8"/>
        <v>100.22</v>
      </c>
      <c r="CA6" s="34" t="str">
        <f>IF(CA7="","",IF(CA7="-","【-】","【"&amp;SUBSTITUTE(TEXT(CA7,"#,##0.00"),"-","△")&amp;"】"))</f>
        <v>【101.26】</v>
      </c>
      <c r="CB6" s="35">
        <f>IF(CB7="",NA(),CB7)</f>
        <v>152.6</v>
      </c>
      <c r="CC6" s="35">
        <f t="shared" ref="CC6:CK6" si="9">IF(CC7="",NA(),CC7)</f>
        <v>160.47999999999999</v>
      </c>
      <c r="CD6" s="35">
        <f t="shared" si="9"/>
        <v>162.80000000000001</v>
      </c>
      <c r="CE6" s="35">
        <f t="shared" si="9"/>
        <v>163.38999999999999</v>
      </c>
      <c r="CF6" s="35">
        <f t="shared" si="9"/>
        <v>195.05</v>
      </c>
      <c r="CG6" s="35">
        <f t="shared" si="9"/>
        <v>150.75</v>
      </c>
      <c r="CH6" s="35">
        <f t="shared" si="9"/>
        <v>147.29</v>
      </c>
      <c r="CI6" s="35">
        <f t="shared" si="9"/>
        <v>143.15</v>
      </c>
      <c r="CJ6" s="35">
        <f t="shared" si="9"/>
        <v>141.11000000000001</v>
      </c>
      <c r="CK6" s="35">
        <f t="shared" si="9"/>
        <v>144.79</v>
      </c>
      <c r="CL6" s="34" t="str">
        <f>IF(CL7="","",IF(CL7="-","【-】","【"&amp;SUBSTITUTE(TEXT(CL7,"#,##0.00"),"-","△")&amp;"】"))</f>
        <v>【136.39】</v>
      </c>
      <c r="CM6" s="35">
        <f>IF(CM7="",NA(),CM7)</f>
        <v>58.87</v>
      </c>
      <c r="CN6" s="35">
        <f t="shared" ref="CN6:CV6" si="10">IF(CN7="",NA(),CN7)</f>
        <v>57.08</v>
      </c>
      <c r="CO6" s="35">
        <f t="shared" si="10"/>
        <v>57.11</v>
      </c>
      <c r="CP6" s="35">
        <f t="shared" si="10"/>
        <v>56.82</v>
      </c>
      <c r="CQ6" s="35">
        <f t="shared" si="10"/>
        <v>56.98</v>
      </c>
      <c r="CR6" s="35">
        <f t="shared" si="10"/>
        <v>61.1</v>
      </c>
      <c r="CS6" s="35">
        <f t="shared" si="10"/>
        <v>61.03</v>
      </c>
      <c r="CT6" s="35">
        <f t="shared" si="10"/>
        <v>62.5</v>
      </c>
      <c r="CU6" s="35">
        <f t="shared" si="10"/>
        <v>63.26</v>
      </c>
      <c r="CV6" s="35">
        <f t="shared" si="10"/>
        <v>61.54</v>
      </c>
      <c r="CW6" s="34" t="str">
        <f>IF(CW7="","",IF(CW7="-","【-】","【"&amp;SUBSTITUTE(TEXT(CW7,"#,##0.00"),"-","△")&amp;"】"))</f>
        <v>【60.13】</v>
      </c>
      <c r="CX6" s="35">
        <f>IF(CX7="",NA(),CX7)</f>
        <v>95.78</v>
      </c>
      <c r="CY6" s="35">
        <f t="shared" ref="CY6:DG6" si="11">IF(CY7="",NA(),CY7)</f>
        <v>96.96</v>
      </c>
      <c r="CZ6" s="35">
        <f t="shared" si="11"/>
        <v>97.18</v>
      </c>
      <c r="DA6" s="35">
        <f t="shared" si="11"/>
        <v>97.36</v>
      </c>
      <c r="DB6" s="35">
        <f t="shared" si="11"/>
        <v>97.13</v>
      </c>
      <c r="DC6" s="35">
        <f t="shared" si="11"/>
        <v>93.47</v>
      </c>
      <c r="DD6" s="35">
        <f t="shared" si="11"/>
        <v>93.83</v>
      </c>
      <c r="DE6" s="35">
        <f t="shared" si="11"/>
        <v>93.88</v>
      </c>
      <c r="DF6" s="35">
        <f t="shared" si="11"/>
        <v>94.07</v>
      </c>
      <c r="DG6" s="35">
        <f t="shared" si="11"/>
        <v>94.13</v>
      </c>
      <c r="DH6" s="34" t="str">
        <f>IF(DH7="","",IF(DH7="-","【-】","【"&amp;SUBSTITUTE(TEXT(DH7,"#,##0.00"),"-","△")&amp;"】"))</f>
        <v>【95.06】</v>
      </c>
      <c r="DI6" s="35">
        <f>IF(DI7="",NA(),DI7)</f>
        <v>24.09</v>
      </c>
      <c r="DJ6" s="35">
        <f t="shared" ref="DJ6:DR6" si="12">IF(DJ7="",NA(),DJ7)</f>
        <v>44.91</v>
      </c>
      <c r="DK6" s="35">
        <f t="shared" si="12"/>
        <v>46.82</v>
      </c>
      <c r="DL6" s="35">
        <f t="shared" si="12"/>
        <v>48.67</v>
      </c>
      <c r="DM6" s="35">
        <f t="shared" si="12"/>
        <v>49.96</v>
      </c>
      <c r="DN6" s="35">
        <f t="shared" si="12"/>
        <v>16.57</v>
      </c>
      <c r="DO6" s="35">
        <f t="shared" si="12"/>
        <v>28.06</v>
      </c>
      <c r="DP6" s="35">
        <f t="shared" si="12"/>
        <v>29.48</v>
      </c>
      <c r="DQ6" s="35">
        <f t="shared" si="12"/>
        <v>28.95</v>
      </c>
      <c r="DR6" s="35">
        <f t="shared" si="12"/>
        <v>30.11</v>
      </c>
      <c r="DS6" s="34" t="str">
        <f>IF(DS7="","",IF(DS7="-","【-】","【"&amp;SUBSTITUTE(TEXT(DS7,"#,##0.00"),"-","△")&amp;"】"))</f>
        <v>【38.13】</v>
      </c>
      <c r="DT6" s="35">
        <f>IF(DT7="",NA(),DT7)</f>
        <v>1.62</v>
      </c>
      <c r="DU6" s="35">
        <f t="shared" ref="DU6:EC6" si="13">IF(DU7="",NA(),DU7)</f>
        <v>1.81</v>
      </c>
      <c r="DV6" s="35">
        <f t="shared" si="13"/>
        <v>0.77</v>
      </c>
      <c r="DW6" s="35">
        <f t="shared" si="13"/>
        <v>0.77</v>
      </c>
      <c r="DX6" s="35">
        <f t="shared" si="13"/>
        <v>2.0299999999999998</v>
      </c>
      <c r="DY6" s="35">
        <f t="shared" si="13"/>
        <v>3.11</v>
      </c>
      <c r="DZ6" s="35">
        <f t="shared" si="13"/>
        <v>3.32</v>
      </c>
      <c r="EA6" s="35">
        <f t="shared" si="13"/>
        <v>3.89</v>
      </c>
      <c r="EB6" s="35">
        <f t="shared" si="13"/>
        <v>4.07</v>
      </c>
      <c r="EC6" s="35">
        <f t="shared" si="13"/>
        <v>4.54</v>
      </c>
      <c r="ED6" s="34" t="str">
        <f>IF(ED7="","",IF(ED7="-","【-】","【"&amp;SUBSTITUTE(TEXT(ED7,"#,##0.00"),"-","△")&amp;"】"))</f>
        <v>【5.37】</v>
      </c>
      <c r="EE6" s="35">
        <f>IF(EE7="",NA(),EE7)</f>
        <v>0.28999999999999998</v>
      </c>
      <c r="EF6" s="35">
        <f t="shared" ref="EF6:EN6" si="14">IF(EF7="",NA(),EF7)</f>
        <v>0.1</v>
      </c>
      <c r="EG6" s="35">
        <f t="shared" si="14"/>
        <v>0.14000000000000001</v>
      </c>
      <c r="EH6" s="35">
        <f t="shared" si="14"/>
        <v>0.05</v>
      </c>
      <c r="EI6" s="35">
        <f t="shared" si="14"/>
        <v>0.06</v>
      </c>
      <c r="EJ6" s="35">
        <f t="shared" si="14"/>
        <v>0.1</v>
      </c>
      <c r="EK6" s="35">
        <f t="shared" si="14"/>
        <v>0.11</v>
      </c>
      <c r="EL6" s="35">
        <f t="shared" si="14"/>
        <v>0.12</v>
      </c>
      <c r="EM6" s="35">
        <f t="shared" si="14"/>
        <v>0.13</v>
      </c>
      <c r="EN6" s="35">
        <f t="shared" si="14"/>
        <v>0.17</v>
      </c>
      <c r="EO6" s="34" t="str">
        <f>IF(EO7="","",IF(EO7="-","【-】","【"&amp;SUBSTITUTE(TEXT(EO7,"#,##0.00"),"-","△")&amp;"】"))</f>
        <v>【0.23】</v>
      </c>
    </row>
    <row r="7" spans="1:148" s="36" customFormat="1" x14ac:dyDescent="0.15">
      <c r="A7" s="28"/>
      <c r="B7" s="37">
        <v>2017</v>
      </c>
      <c r="C7" s="37">
        <v>342025</v>
      </c>
      <c r="D7" s="37">
        <v>46</v>
      </c>
      <c r="E7" s="37">
        <v>17</v>
      </c>
      <c r="F7" s="37">
        <v>1</v>
      </c>
      <c r="G7" s="37">
        <v>0</v>
      </c>
      <c r="H7" s="37" t="s">
        <v>108</v>
      </c>
      <c r="I7" s="37" t="s">
        <v>109</v>
      </c>
      <c r="J7" s="37" t="s">
        <v>110</v>
      </c>
      <c r="K7" s="37" t="s">
        <v>111</v>
      </c>
      <c r="L7" s="37" t="s">
        <v>112</v>
      </c>
      <c r="M7" s="37" t="s">
        <v>113</v>
      </c>
      <c r="N7" s="38" t="s">
        <v>114</v>
      </c>
      <c r="O7" s="38">
        <v>55.74</v>
      </c>
      <c r="P7" s="38">
        <v>84.22</v>
      </c>
      <c r="Q7" s="38">
        <v>88.78</v>
      </c>
      <c r="R7" s="38">
        <v>3477</v>
      </c>
      <c r="S7" s="38">
        <v>227965</v>
      </c>
      <c r="T7" s="38">
        <v>352.8</v>
      </c>
      <c r="U7" s="38">
        <v>646.16</v>
      </c>
      <c r="V7" s="38">
        <v>190950</v>
      </c>
      <c r="W7" s="38">
        <v>35.5</v>
      </c>
      <c r="X7" s="38">
        <v>5378.87</v>
      </c>
      <c r="Y7" s="38">
        <v>103.95</v>
      </c>
      <c r="Z7" s="38">
        <v>105.11</v>
      </c>
      <c r="AA7" s="38">
        <v>108.11</v>
      </c>
      <c r="AB7" s="38">
        <v>107.98</v>
      </c>
      <c r="AC7" s="38">
        <v>106.79</v>
      </c>
      <c r="AD7" s="38">
        <v>103.51</v>
      </c>
      <c r="AE7" s="38">
        <v>105.47</v>
      </c>
      <c r="AF7" s="38">
        <v>106.67</v>
      </c>
      <c r="AG7" s="38">
        <v>107.45</v>
      </c>
      <c r="AH7" s="38">
        <v>107.43</v>
      </c>
      <c r="AI7" s="38">
        <v>108.8</v>
      </c>
      <c r="AJ7" s="38">
        <v>0</v>
      </c>
      <c r="AK7" s="38">
        <v>0</v>
      </c>
      <c r="AL7" s="38">
        <v>0</v>
      </c>
      <c r="AM7" s="38">
        <v>0</v>
      </c>
      <c r="AN7" s="38">
        <v>0</v>
      </c>
      <c r="AO7" s="38">
        <v>11.76</v>
      </c>
      <c r="AP7" s="38">
        <v>13.3</v>
      </c>
      <c r="AQ7" s="38">
        <v>12.51</v>
      </c>
      <c r="AR7" s="38">
        <v>11.01</v>
      </c>
      <c r="AS7" s="38">
        <v>10.199999999999999</v>
      </c>
      <c r="AT7" s="38">
        <v>4.2699999999999996</v>
      </c>
      <c r="AU7" s="38">
        <v>182.81</v>
      </c>
      <c r="AV7" s="38">
        <v>44.67</v>
      </c>
      <c r="AW7" s="38">
        <v>49.6</v>
      </c>
      <c r="AX7" s="38">
        <v>50.52</v>
      </c>
      <c r="AY7" s="38">
        <v>55.51</v>
      </c>
      <c r="AZ7" s="38">
        <v>205.35</v>
      </c>
      <c r="BA7" s="38">
        <v>52.63</v>
      </c>
      <c r="BB7" s="38">
        <v>54.09</v>
      </c>
      <c r="BC7" s="38">
        <v>54.03</v>
      </c>
      <c r="BD7" s="38">
        <v>65.83</v>
      </c>
      <c r="BE7" s="38">
        <v>66.41</v>
      </c>
      <c r="BF7" s="38">
        <v>629.20000000000005</v>
      </c>
      <c r="BG7" s="38">
        <v>603.74</v>
      </c>
      <c r="BH7" s="38">
        <v>559.02</v>
      </c>
      <c r="BI7" s="38">
        <v>524.66999999999996</v>
      </c>
      <c r="BJ7" s="38">
        <v>760.4</v>
      </c>
      <c r="BK7" s="38">
        <v>893.45</v>
      </c>
      <c r="BL7" s="38">
        <v>843.57</v>
      </c>
      <c r="BM7" s="38">
        <v>845.86</v>
      </c>
      <c r="BN7" s="38">
        <v>802.49</v>
      </c>
      <c r="BO7" s="38">
        <v>805.14</v>
      </c>
      <c r="BP7" s="38">
        <v>707.33</v>
      </c>
      <c r="BQ7" s="38">
        <v>114.57</v>
      </c>
      <c r="BR7" s="38">
        <v>113.78</v>
      </c>
      <c r="BS7" s="38">
        <v>119.68</v>
      </c>
      <c r="BT7" s="38">
        <v>118.93</v>
      </c>
      <c r="BU7" s="38">
        <v>100</v>
      </c>
      <c r="BV7" s="38">
        <v>95.24</v>
      </c>
      <c r="BW7" s="38">
        <v>99.86</v>
      </c>
      <c r="BX7" s="38">
        <v>101.88</v>
      </c>
      <c r="BY7" s="38">
        <v>103.18</v>
      </c>
      <c r="BZ7" s="38">
        <v>100.22</v>
      </c>
      <c r="CA7" s="38">
        <v>101.26</v>
      </c>
      <c r="CB7" s="38">
        <v>152.6</v>
      </c>
      <c r="CC7" s="38">
        <v>160.47999999999999</v>
      </c>
      <c r="CD7" s="38">
        <v>162.80000000000001</v>
      </c>
      <c r="CE7" s="38">
        <v>163.38999999999999</v>
      </c>
      <c r="CF7" s="38">
        <v>195.05</v>
      </c>
      <c r="CG7" s="38">
        <v>150.75</v>
      </c>
      <c r="CH7" s="38">
        <v>147.29</v>
      </c>
      <c r="CI7" s="38">
        <v>143.15</v>
      </c>
      <c r="CJ7" s="38">
        <v>141.11000000000001</v>
      </c>
      <c r="CK7" s="38">
        <v>144.79</v>
      </c>
      <c r="CL7" s="38">
        <v>136.38999999999999</v>
      </c>
      <c r="CM7" s="38">
        <v>58.87</v>
      </c>
      <c r="CN7" s="38">
        <v>57.08</v>
      </c>
      <c r="CO7" s="38">
        <v>57.11</v>
      </c>
      <c r="CP7" s="38">
        <v>56.82</v>
      </c>
      <c r="CQ7" s="38">
        <v>56.98</v>
      </c>
      <c r="CR7" s="38">
        <v>61.1</v>
      </c>
      <c r="CS7" s="38">
        <v>61.03</v>
      </c>
      <c r="CT7" s="38">
        <v>62.5</v>
      </c>
      <c r="CU7" s="38">
        <v>63.26</v>
      </c>
      <c r="CV7" s="38">
        <v>61.54</v>
      </c>
      <c r="CW7" s="38">
        <v>60.13</v>
      </c>
      <c r="CX7" s="38">
        <v>95.78</v>
      </c>
      <c r="CY7" s="38">
        <v>96.96</v>
      </c>
      <c r="CZ7" s="38">
        <v>97.18</v>
      </c>
      <c r="DA7" s="38">
        <v>97.36</v>
      </c>
      <c r="DB7" s="38">
        <v>97.13</v>
      </c>
      <c r="DC7" s="38">
        <v>93.47</v>
      </c>
      <c r="DD7" s="38">
        <v>93.83</v>
      </c>
      <c r="DE7" s="38">
        <v>93.88</v>
      </c>
      <c r="DF7" s="38">
        <v>94.07</v>
      </c>
      <c r="DG7" s="38">
        <v>94.13</v>
      </c>
      <c r="DH7" s="38">
        <v>95.06</v>
      </c>
      <c r="DI7" s="38">
        <v>24.09</v>
      </c>
      <c r="DJ7" s="38">
        <v>44.91</v>
      </c>
      <c r="DK7" s="38">
        <v>46.82</v>
      </c>
      <c r="DL7" s="38">
        <v>48.67</v>
      </c>
      <c r="DM7" s="38">
        <v>49.96</v>
      </c>
      <c r="DN7" s="38">
        <v>16.57</v>
      </c>
      <c r="DO7" s="38">
        <v>28.06</v>
      </c>
      <c r="DP7" s="38">
        <v>29.48</v>
      </c>
      <c r="DQ7" s="38">
        <v>28.95</v>
      </c>
      <c r="DR7" s="38">
        <v>30.11</v>
      </c>
      <c r="DS7" s="38">
        <v>38.130000000000003</v>
      </c>
      <c r="DT7" s="38">
        <v>1.62</v>
      </c>
      <c r="DU7" s="38">
        <v>1.81</v>
      </c>
      <c r="DV7" s="38">
        <v>0.77</v>
      </c>
      <c r="DW7" s="38">
        <v>0.77</v>
      </c>
      <c r="DX7" s="38">
        <v>2.0299999999999998</v>
      </c>
      <c r="DY7" s="38">
        <v>3.11</v>
      </c>
      <c r="DZ7" s="38">
        <v>3.32</v>
      </c>
      <c r="EA7" s="38">
        <v>3.89</v>
      </c>
      <c r="EB7" s="38">
        <v>4.07</v>
      </c>
      <c r="EC7" s="38">
        <v>4.54</v>
      </c>
      <c r="ED7" s="38">
        <v>5.37</v>
      </c>
      <c r="EE7" s="38">
        <v>0.28999999999999998</v>
      </c>
      <c r="EF7" s="38">
        <v>0.1</v>
      </c>
      <c r="EG7" s="38">
        <v>0.14000000000000001</v>
      </c>
      <c r="EH7" s="38">
        <v>0.05</v>
      </c>
      <c r="EI7" s="38">
        <v>0.06</v>
      </c>
      <c r="EJ7" s="38">
        <v>0.1</v>
      </c>
      <c r="EK7" s="38">
        <v>0.11</v>
      </c>
      <c r="EL7" s="38">
        <v>0.12</v>
      </c>
      <c r="EM7" s="38">
        <v>0.13</v>
      </c>
      <c r="EN7" s="38">
        <v>0.17</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2018-12-03T08:50:43Z</dcterms:created>
  <dcterms:modified xsi:type="dcterms:W3CDTF">2019-03-04T02:08:50Z</dcterms:modified>
  <cp:category/>
</cp:coreProperties>
</file>