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9.0.15\02経営企画課\企画広報Ｇ\◆04 経営分析\01 経営比較分析表（水道・公共下水・特環）\H28 経営比較分析表\02　回答&amp;公表\2018.02.28_公表データ\"/>
    </mc:Choice>
  </mc:AlternateContent>
  <workbookProtection workbookPassword="B319"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W8" i="4"/>
  <c r="P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<sst xmlns="http://schemas.openxmlformats.org/spreadsheetml/2006/main" count="232" uniqueCount="120">
  <si>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</si>
  <si>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</si>
  <si>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</si>
  <si>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</si>
  <si>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</si>
  <si>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</si>
  <si>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</si>
  <si>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</si>
  <si>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</si>
  <si>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</si>
  <si>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</si>
  <si>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</si>
  <si>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</si>
  <si>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</si>
  <si>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</si>
  <si>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</si>
  <si>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</si>
  <si>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</si>
  <si>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</si>
  <si>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</si>
  <si>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</si>
  <si>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</si>
  <si>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</si>
  <si>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</si>
  <si>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</si>
  <si>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</si>
  <si>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</si>
  <si>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</si>
  <si>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</si>
  <si>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</si>
  <si>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</si>
  <si>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</si>
  <si>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</si>
  <si>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</si>
  <si>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</si>
  <si>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</si>
  <si>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</si>
  <si>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</si>
  <si>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</si>
  <si>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</si>
  <si>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</si>
  <si>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</si>
  <si>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</si>
  <si>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</si>
  <si>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</si>
  <si>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</si>
  <si>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</si>
  <si>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</si>
  <si>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</si>
  <si>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</si>
  <si>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</si>
  <si>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</si>
  <si>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</si>
  <si>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</si>
  <si>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</si>
  <si>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</si>
  <si>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</si>
  <si>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</si>
  <si>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</si>
  <si>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</si>
  <si>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</si>
  <si>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</si>
  <si>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</si>
  <si>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</si>
  <si>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</si>
  <si>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</si>
  <si>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</si>
  <si>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</si>
  <si>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</si>
  <si>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</si>
  <si>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</si>
  <si>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</si>
  <si>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</si>
  <si>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</si>
  <si>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</si>
  <si>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</si>
  <si>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</si>
  <si>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</si>
  <si>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</si>
  <si>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</si>
  <si>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</si>
  <si>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</si>
  <si>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</si>
  <si>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</si>
  <si>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</si>
  <si>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</si>
  <si>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</si>
  <si>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</si>
  <si>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</si>
  <si>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</si>
  <si>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</si>
  <si>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</si>
  <si>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</si>
  <si>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</si>
  <si>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</si>
  <si>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</si>
  <si>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</si>
  <si>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</si>
  <si>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</si>
  <si>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</si>
  <si>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</si>
  <si>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</si>
  <si>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</si>
  <si>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</si>
  <si>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</si>
  <si>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呉市</t>
  </si>
  <si>
    <t>法適用</t>
  </si>
  <si>
    <t>水道事業</t>
  </si>
  <si>
    <t>末端給水事業</t>
  </si>
  <si>
    <t>A2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</si>
  <si>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</si>
  <si>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</si>
  <si>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</si>
  <si>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</si>
  <si>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</si>
  <si>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</si>
  <si>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</si>
  <si>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①経常収支比率，②累積欠損金比率
　経常収支比率が黒字を示す100%を超え，累積欠損金の発生もないため，健全経営を維持しています。
③流動比率
　料金値上げ等により近年は回復傾向にあります。
④企業債残高対給水収益比率
　平成28年度は老朽化施設の更新のため多額の起債を発行したことから，当該値が上昇しました。
⑤料金回収率，⑥給水原価
　平成28年度は休止施設の解体に多額の費用がかかったことなどにより，料金回収率は100%を下回り，給水原価は上昇しました。
⑦施設利用率
　施設能力は一定ですが水需要の減により，近年は減少傾向となっています。
⑧有収率
　主要配水池の漏水を修繕したことにより漏水量が減少し，有収率は回復しました。
　長い海岸線に点在する給水地区につながる管路が長く，他都市に比べて施設数が多い本市の特性により，多くの項目で類似団体を下回っています。事業の効率を高めるため，引き続き前期経営計画の着実な実践に努めます。
　※Ｈ26年度の地方公営企業会計基準の見直しの影響で，数値が大きく変動していることがあります。</t>
    <rPh sb="1" eb="3">
      <t>ケイジョウ</t>
    </rPh>
    <rPh sb="3" eb="5">
      <t>シュウシ</t>
    </rPh>
    <rPh sb="5" eb="7">
      <t>ヒリツ</t>
    </rPh>
    <rPh sb="9" eb="11">
      <t>ルイセキ</t>
    </rPh>
    <rPh sb="11" eb="14">
      <t>ケッソンキン</t>
    </rPh>
    <rPh sb="14" eb="16">
      <t>ヒリツ</t>
    </rPh>
    <rPh sb="18" eb="20">
      <t>ケイジョウ</t>
    </rPh>
    <rPh sb="20" eb="22">
      <t>シュウシ</t>
    </rPh>
    <rPh sb="22" eb="24">
      <t>ヒリツ</t>
    </rPh>
    <rPh sb="25" eb="27">
      <t>クロジ</t>
    </rPh>
    <rPh sb="28" eb="29">
      <t>シメ</t>
    </rPh>
    <rPh sb="35" eb="36">
      <t>コ</t>
    </rPh>
    <rPh sb="38" eb="40">
      <t>ルイセキ</t>
    </rPh>
    <rPh sb="40" eb="43">
      <t>ケッソンキン</t>
    </rPh>
    <rPh sb="44" eb="46">
      <t>ハッセイ</t>
    </rPh>
    <rPh sb="52" eb="54">
      <t>ケンゼン</t>
    </rPh>
    <rPh sb="54" eb="56">
      <t>ケイエイ</t>
    </rPh>
    <rPh sb="57" eb="59">
      <t>イジ</t>
    </rPh>
    <rPh sb="67" eb="69">
      <t>リュウドウ</t>
    </rPh>
    <rPh sb="69" eb="71">
      <t>ヒリツ</t>
    </rPh>
    <rPh sb="85" eb="87">
      <t>カイフク</t>
    </rPh>
    <rPh sb="87" eb="89">
      <t>ケイコウ</t>
    </rPh>
    <rPh sb="97" eb="99">
      <t>キギョウ</t>
    </rPh>
    <rPh sb="99" eb="100">
      <t>サイ</t>
    </rPh>
    <rPh sb="100" eb="102">
      <t>ザンダカ</t>
    </rPh>
    <rPh sb="102" eb="103">
      <t>タイ</t>
    </rPh>
    <rPh sb="103" eb="105">
      <t>キュウスイ</t>
    </rPh>
    <rPh sb="105" eb="107">
      <t>シュウエキ</t>
    </rPh>
    <rPh sb="107" eb="109">
      <t>ヒリツ</t>
    </rPh>
    <rPh sb="111" eb="113">
      <t>ヘイセイ</t>
    </rPh>
    <rPh sb="115" eb="117">
      <t>ネンド</t>
    </rPh>
    <rPh sb="118" eb="120">
      <t>ロウキュウ</t>
    </rPh>
    <rPh sb="120" eb="121">
      <t>カ</t>
    </rPh>
    <rPh sb="121" eb="123">
      <t>シセツ</t>
    </rPh>
    <rPh sb="124" eb="126">
      <t>コウシン</t>
    </rPh>
    <rPh sb="129" eb="131">
      <t>タガク</t>
    </rPh>
    <rPh sb="132" eb="134">
      <t>キサイ</t>
    </rPh>
    <rPh sb="135" eb="137">
      <t>ハッコウ</t>
    </rPh>
    <rPh sb="164" eb="166">
      <t>キュウスイ</t>
    </rPh>
    <rPh sb="166" eb="168">
      <t>ゲンカ</t>
    </rPh>
    <rPh sb="170" eb="172">
      <t>ヘイセイ</t>
    </rPh>
    <rPh sb="174" eb="176">
      <t>ネンド</t>
    </rPh>
    <rPh sb="177" eb="179">
      <t>キュウシ</t>
    </rPh>
    <rPh sb="179" eb="181">
      <t>シセツ</t>
    </rPh>
    <rPh sb="182" eb="184">
      <t>カイタイ</t>
    </rPh>
    <rPh sb="185" eb="187">
      <t>タガク</t>
    </rPh>
    <rPh sb="188" eb="190">
      <t>ヒヨウ</t>
    </rPh>
    <rPh sb="203" eb="205">
      <t>リョウキン</t>
    </rPh>
    <rPh sb="205" eb="207">
      <t>カイシュウ</t>
    </rPh>
    <rPh sb="207" eb="208">
      <t>リツ</t>
    </rPh>
    <rPh sb="214" eb="216">
      <t>シタマワ</t>
    </rPh>
    <rPh sb="218" eb="220">
      <t>キュウスイ</t>
    </rPh>
    <rPh sb="220" eb="222">
      <t>ゲンカ</t>
    </rPh>
    <rPh sb="223" eb="225">
      <t>ジョウショウ</t>
    </rPh>
    <rPh sb="232" eb="234">
      <t>シセツ</t>
    </rPh>
    <rPh sb="234" eb="236">
      <t>リヨウ</t>
    </rPh>
    <rPh sb="236" eb="237">
      <t>リツ</t>
    </rPh>
    <rPh sb="239" eb="241">
      <t>シセツ</t>
    </rPh>
    <rPh sb="241" eb="243">
      <t>ノウリョク</t>
    </rPh>
    <rPh sb="244" eb="246">
      <t>イッテイ</t>
    </rPh>
    <rPh sb="249" eb="250">
      <t>ミズ</t>
    </rPh>
    <rPh sb="250" eb="252">
      <t>ジュヨウ</t>
    </rPh>
    <rPh sb="253" eb="254">
      <t>ゲン</t>
    </rPh>
    <rPh sb="258" eb="260">
      <t>キンネン</t>
    </rPh>
    <rPh sb="261" eb="263">
      <t>ゲンショウ</t>
    </rPh>
    <rPh sb="263" eb="265">
      <t>ケイコウ</t>
    </rPh>
    <rPh sb="275" eb="278">
      <t>ユウシュウリツ</t>
    </rPh>
    <rPh sb="280" eb="282">
      <t>シュヨウ</t>
    </rPh>
    <rPh sb="282" eb="285">
      <t>ハイスイチ</t>
    </rPh>
    <rPh sb="286" eb="288">
      <t>ロウスイ</t>
    </rPh>
    <rPh sb="289" eb="291">
      <t>シュウゼン</t>
    </rPh>
    <rPh sb="298" eb="300">
      <t>ロウスイ</t>
    </rPh>
    <rPh sb="300" eb="301">
      <t>リョウ</t>
    </rPh>
    <rPh sb="302" eb="304">
      <t>ゲンショウ</t>
    </rPh>
    <rPh sb="306" eb="309">
      <t>ユウシュウリツ</t>
    </rPh>
    <rPh sb="310" eb="312">
      <t>カイフク</t>
    </rPh>
    <rPh sb="320" eb="321">
      <t>ナガ</t>
    </rPh>
    <rPh sb="322" eb="325">
      <t>カイガンセン</t>
    </rPh>
    <rPh sb="326" eb="328">
      <t>テンザイ</t>
    </rPh>
    <rPh sb="330" eb="332">
      <t>キュウスイ</t>
    </rPh>
    <rPh sb="332" eb="334">
      <t>チク</t>
    </rPh>
    <rPh sb="339" eb="341">
      <t>カンロ</t>
    </rPh>
    <rPh sb="342" eb="343">
      <t>ナガ</t>
    </rPh>
    <rPh sb="345" eb="348">
      <t>タトシ</t>
    </rPh>
    <rPh sb="349" eb="350">
      <t>クラ</t>
    </rPh>
    <rPh sb="352" eb="354">
      <t>シセツ</t>
    </rPh>
    <rPh sb="354" eb="355">
      <t>スウ</t>
    </rPh>
    <rPh sb="356" eb="357">
      <t>オオ</t>
    </rPh>
    <rPh sb="358" eb="360">
      <t>ホンシ</t>
    </rPh>
    <rPh sb="361" eb="363">
      <t>トクセイ</t>
    </rPh>
    <rPh sb="386" eb="388">
      <t>ジギョウ</t>
    </rPh>
    <rPh sb="389" eb="391">
      <t>コウリツ</t>
    </rPh>
    <rPh sb="392" eb="393">
      <t>タカ</t>
    </rPh>
    <rPh sb="398" eb="399">
      <t>ヒ</t>
    </rPh>
    <rPh sb="400" eb="401">
      <t>ツヅ</t>
    </rPh>
    <rPh sb="402" eb="404">
      <t>ゼンキ</t>
    </rPh>
    <rPh sb="404" eb="406">
      <t>ケイエイ</t>
    </rPh>
    <rPh sb="406" eb="408">
      <t>ケイカク</t>
    </rPh>
    <rPh sb="409" eb="411">
      <t>チャクジツ</t>
    </rPh>
    <rPh sb="412" eb="414">
      <t>ジッセン</t>
    </rPh>
    <rPh sb="415" eb="416">
      <t>ツト</t>
    </rPh>
    <rPh sb="427" eb="429">
      <t>ネンド</t>
    </rPh>
    <rPh sb="430" eb="432">
      <t>チホウ</t>
    </rPh>
    <rPh sb="432" eb="434">
      <t>コウエイ</t>
    </rPh>
    <rPh sb="434" eb="436">
      <t>キギョウ</t>
    </rPh>
    <rPh sb="436" eb="438">
      <t>カイケイ</t>
    </rPh>
    <rPh sb="438" eb="440">
      <t>キジュン</t>
    </rPh>
    <rPh sb="441" eb="443">
      <t>ミナオ</t>
    </rPh>
    <rPh sb="445" eb="447">
      <t>エイキョウ</t>
    </rPh>
    <rPh sb="449" eb="451">
      <t>スウチ</t>
    </rPh>
    <rPh sb="452" eb="453">
      <t>オオ</t>
    </rPh>
    <rPh sb="455" eb="457">
      <t>ヘンドウ</t>
    </rPh>
    <phoneticPr fontId="4"/>
  </si>
  <si>
    <t>【戦略的な経営の取組】
　本市では現在，中長期的な視点に立って策定した，呉市上下水道ビジョン及び前期経営計画に基づき事業を推進しています。これからも健全経営を維持するため，更なる経営の効率化を進めるとともに，安定した財源の確保に努めます。
１　経営効率化の推進
　(1) 施設規模の最適化
　(2) 施設投資の平準化
　(3) 投資以外の経費削減（物件費，支払利息等）
　(4) 未利用地の売却等による資産のスリム化
２　安定した財源の確保
　　施設の整備や維持など，事業運営に必要な費
　用は料金収入等で賄うことのできる経営基盤を
　保持し，安定的な事業運営が可能となる水道料
　金の水準について今後検討します。</t>
    <rPh sb="1" eb="4">
      <t>センリャクテキ</t>
    </rPh>
    <rPh sb="5" eb="7">
      <t>ケイエイ</t>
    </rPh>
    <rPh sb="8" eb="10">
      <t>トリクミ</t>
    </rPh>
    <rPh sb="13" eb="15">
      <t>ホンシ</t>
    </rPh>
    <rPh sb="17" eb="19">
      <t>ゲンザイ</t>
    </rPh>
    <rPh sb="20" eb="24">
      <t>チュウチョウキテキ</t>
    </rPh>
    <rPh sb="25" eb="27">
      <t>シテン</t>
    </rPh>
    <rPh sb="28" eb="29">
      <t>タ</t>
    </rPh>
    <rPh sb="31" eb="33">
      <t>サクテイ</t>
    </rPh>
    <rPh sb="36" eb="38">
      <t>クレシ</t>
    </rPh>
    <rPh sb="38" eb="40">
      <t>ジョウゲ</t>
    </rPh>
    <rPh sb="40" eb="42">
      <t>スイドウ</t>
    </rPh>
    <rPh sb="46" eb="47">
      <t>オヨ</t>
    </rPh>
    <rPh sb="48" eb="50">
      <t>ゼンキ</t>
    </rPh>
    <rPh sb="50" eb="52">
      <t>ケイエイ</t>
    </rPh>
    <rPh sb="52" eb="54">
      <t>ケイカク</t>
    </rPh>
    <rPh sb="55" eb="56">
      <t>モト</t>
    </rPh>
    <rPh sb="58" eb="60">
      <t>ジギョウ</t>
    </rPh>
    <rPh sb="61" eb="63">
      <t>スイシン</t>
    </rPh>
    <rPh sb="74" eb="76">
      <t>ケンゼン</t>
    </rPh>
    <rPh sb="76" eb="78">
      <t>ケイエイ</t>
    </rPh>
    <rPh sb="79" eb="81">
      <t>イジ</t>
    </rPh>
    <rPh sb="86" eb="87">
      <t>サラ</t>
    </rPh>
    <rPh sb="89" eb="91">
      <t>ケイエイ</t>
    </rPh>
    <rPh sb="92" eb="95">
      <t>コウリツカ</t>
    </rPh>
    <rPh sb="96" eb="97">
      <t>スス</t>
    </rPh>
    <rPh sb="104" eb="106">
      <t>アンテイ</t>
    </rPh>
    <rPh sb="108" eb="110">
      <t>ザイゲン</t>
    </rPh>
    <rPh sb="111" eb="113">
      <t>カクホ</t>
    </rPh>
    <rPh sb="114" eb="115">
      <t>ツト</t>
    </rPh>
    <rPh sb="123" eb="125">
      <t>ケイエイ</t>
    </rPh>
    <rPh sb="125" eb="128">
      <t>コウリツカ</t>
    </rPh>
    <rPh sb="129" eb="131">
      <t>スイシン</t>
    </rPh>
    <rPh sb="137" eb="139">
      <t>シセツ</t>
    </rPh>
    <rPh sb="139" eb="141">
      <t>キボ</t>
    </rPh>
    <rPh sb="142" eb="145">
      <t>サイテキカ</t>
    </rPh>
    <rPh sb="151" eb="153">
      <t>シセツ</t>
    </rPh>
    <rPh sb="153" eb="155">
      <t>トウシ</t>
    </rPh>
    <rPh sb="156" eb="159">
      <t>ヘイジュンカ</t>
    </rPh>
    <rPh sb="165" eb="167">
      <t>トウシ</t>
    </rPh>
    <rPh sb="167" eb="169">
      <t>イガイ</t>
    </rPh>
    <rPh sb="170" eb="172">
      <t>ケイヒ</t>
    </rPh>
    <rPh sb="172" eb="174">
      <t>サクゲン</t>
    </rPh>
    <rPh sb="175" eb="178">
      <t>ブッケンヒ</t>
    </rPh>
    <rPh sb="179" eb="181">
      <t>シハライ</t>
    </rPh>
    <rPh sb="181" eb="183">
      <t>リソク</t>
    </rPh>
    <rPh sb="183" eb="184">
      <t>トウ</t>
    </rPh>
    <rPh sb="191" eb="195">
      <t>ミリヨウチ</t>
    </rPh>
    <rPh sb="196" eb="198">
      <t>バイキャク</t>
    </rPh>
    <rPh sb="198" eb="199">
      <t>トウ</t>
    </rPh>
    <rPh sb="202" eb="204">
      <t>シサン</t>
    </rPh>
    <rPh sb="208" eb="209">
      <t>カ</t>
    </rPh>
    <rPh sb="212" eb="214">
      <t>アンテイ</t>
    </rPh>
    <rPh sb="216" eb="218">
      <t>ザイゲン</t>
    </rPh>
    <rPh sb="219" eb="221">
      <t>カクホ</t>
    </rPh>
    <rPh sb="224" eb="226">
      <t>シセツ</t>
    </rPh>
    <rPh sb="227" eb="229">
      <t>セイビ</t>
    </rPh>
    <rPh sb="230" eb="232">
      <t>イジ</t>
    </rPh>
    <rPh sb="235" eb="237">
      <t>ジギョウ</t>
    </rPh>
    <rPh sb="237" eb="239">
      <t>ウンエイ</t>
    </rPh>
    <rPh sb="240" eb="242">
      <t>ヒツヨウ</t>
    </rPh>
    <phoneticPr fontId="7"/>
  </si>
  <si>
    <t>①有形固定資産減価償却率
　明治23年創設の旧海軍水道施設を引き継ぎ，大正7年の市民給水開始から98年が経過していることから，老朽施設が多くなっていますが，その一方で浄水施設を更新するなど着実な投資を行っていますので，類似団体と同様の水準となっています。
②管路経年化率，③管路更新率
　現在は，昭和44年度までに布設した管路を対象に計画的な改築更新を進めていますが，今後昭和50年代前半に一斉に整備した管路が更新を迎えます。
　更新には，長い年月と多額の費用が必要となることから，中長期的な収支バランスを保ちながら，適切な維持管理や改築更新による適正な資産管理に努めます。</t>
    <rPh sb="1" eb="3">
      <t>ユウケイ</t>
    </rPh>
    <rPh sb="3" eb="5">
      <t>コテイ</t>
    </rPh>
    <rPh sb="5" eb="7">
      <t>シサン</t>
    </rPh>
    <rPh sb="7" eb="9">
      <t>ゲンカ</t>
    </rPh>
    <rPh sb="9" eb="11">
      <t>ショウキャク</t>
    </rPh>
    <rPh sb="11" eb="12">
      <t>リツ</t>
    </rPh>
    <rPh sb="14" eb="16">
      <t>メイジ</t>
    </rPh>
    <rPh sb="18" eb="19">
      <t>ネン</t>
    </rPh>
    <rPh sb="19" eb="21">
      <t>ソウセツ</t>
    </rPh>
    <rPh sb="22" eb="25">
      <t>キュウカイグン</t>
    </rPh>
    <rPh sb="25" eb="27">
      <t>スイドウ</t>
    </rPh>
    <rPh sb="27" eb="29">
      <t>シセツ</t>
    </rPh>
    <rPh sb="30" eb="31">
      <t>ヒ</t>
    </rPh>
    <rPh sb="32" eb="33">
      <t>ツ</t>
    </rPh>
    <rPh sb="35" eb="37">
      <t>タイショウ</t>
    </rPh>
    <rPh sb="38" eb="39">
      <t>ネン</t>
    </rPh>
    <rPh sb="40" eb="42">
      <t>シミン</t>
    </rPh>
    <rPh sb="42" eb="44">
      <t>キュウスイ</t>
    </rPh>
    <rPh sb="44" eb="46">
      <t>カイシ</t>
    </rPh>
    <rPh sb="50" eb="51">
      <t>ネン</t>
    </rPh>
    <rPh sb="52" eb="54">
      <t>ケイカ</t>
    </rPh>
    <rPh sb="63" eb="65">
      <t>ロウキュウ</t>
    </rPh>
    <rPh sb="65" eb="67">
      <t>シセツ</t>
    </rPh>
    <rPh sb="68" eb="69">
      <t>オオ</t>
    </rPh>
    <rPh sb="80" eb="82">
      <t>イッポウ</t>
    </rPh>
    <rPh sb="83" eb="85">
      <t>ジョウスイ</t>
    </rPh>
    <rPh sb="85" eb="87">
      <t>シセツ</t>
    </rPh>
    <rPh sb="88" eb="90">
      <t>コウシン</t>
    </rPh>
    <rPh sb="94" eb="96">
      <t>チャクジツ</t>
    </rPh>
    <rPh sb="97" eb="99">
      <t>トウシ</t>
    </rPh>
    <rPh sb="100" eb="101">
      <t>オコナ</t>
    </rPh>
    <rPh sb="109" eb="111">
      <t>ルイジ</t>
    </rPh>
    <rPh sb="111" eb="113">
      <t>ダンタイ</t>
    </rPh>
    <rPh sb="114" eb="116">
      <t>ドウヨウ</t>
    </rPh>
    <rPh sb="117" eb="119">
      <t>スイジュン</t>
    </rPh>
    <rPh sb="129" eb="131">
      <t>カンロ</t>
    </rPh>
    <rPh sb="131" eb="134">
      <t>ケイネンカ</t>
    </rPh>
    <rPh sb="134" eb="135">
      <t>リツ</t>
    </rPh>
    <rPh sb="137" eb="139">
      <t>カンロ</t>
    </rPh>
    <rPh sb="139" eb="141">
      <t>コウシン</t>
    </rPh>
    <rPh sb="141" eb="142">
      <t>リツ</t>
    </rPh>
    <rPh sb="144" eb="146">
      <t>ゲンザイ</t>
    </rPh>
    <rPh sb="148" eb="150">
      <t>ショウワ</t>
    </rPh>
    <rPh sb="152" eb="154">
      <t>ネンド</t>
    </rPh>
    <rPh sb="157" eb="159">
      <t>フセツ</t>
    </rPh>
    <rPh sb="161" eb="163">
      <t>カンロ</t>
    </rPh>
    <rPh sb="164" eb="166">
      <t>タイショウ</t>
    </rPh>
    <rPh sb="167" eb="170">
      <t>ケイカクテキ</t>
    </rPh>
    <rPh sb="171" eb="173">
      <t>カイチク</t>
    </rPh>
    <rPh sb="173" eb="175">
      <t>コウシン</t>
    </rPh>
    <rPh sb="176" eb="177">
      <t>スス</t>
    </rPh>
    <rPh sb="184" eb="186">
      <t>コンゴ</t>
    </rPh>
    <rPh sb="186" eb="188">
      <t>ショウワ</t>
    </rPh>
    <rPh sb="190" eb="192">
      <t>ネンダイ</t>
    </rPh>
    <rPh sb="192" eb="194">
      <t>ゼンハン</t>
    </rPh>
    <rPh sb="195" eb="197">
      <t>イッセイ</t>
    </rPh>
    <rPh sb="198" eb="200">
      <t>セイビ</t>
    </rPh>
    <rPh sb="202" eb="204">
      <t>カンロ</t>
    </rPh>
    <rPh sb="205" eb="207">
      <t>コウシン</t>
    </rPh>
    <rPh sb="208" eb="209">
      <t>ムカ</t>
    </rPh>
    <rPh sb="215" eb="217">
      <t>コウシン</t>
    </rPh>
    <rPh sb="220" eb="221">
      <t>ナガ</t>
    </rPh>
    <rPh sb="222" eb="224">
      <t>ネンゲツ</t>
    </rPh>
    <rPh sb="225" eb="227">
      <t>タガク</t>
    </rPh>
    <rPh sb="228" eb="230">
      <t>ヒヨウ</t>
    </rPh>
    <rPh sb="231" eb="233">
      <t>ヒツヨウ</t>
    </rPh>
    <rPh sb="241" eb="245">
      <t>チュウチョウキテキ</t>
    </rPh>
    <rPh sb="246" eb="248">
      <t>シュウシ</t>
    </rPh>
    <rPh sb="253" eb="254">
      <t>タモ</t>
    </rPh>
    <rPh sb="259" eb="261">
      <t>テキセツ</t>
    </rPh>
    <rPh sb="262" eb="264">
      <t>イジ</t>
    </rPh>
    <rPh sb="264" eb="266">
      <t>カンリ</t>
    </rPh>
    <rPh sb="267" eb="269">
      <t>カイチク</t>
    </rPh>
    <rPh sb="269" eb="271">
      <t>コウシン</t>
    </rPh>
    <rPh sb="274" eb="276">
      <t>テキセイ</t>
    </rPh>
    <rPh sb="277" eb="279">
      <t>シサン</t>
    </rPh>
    <rPh sb="279" eb="281">
      <t>カンリ</t>
    </rPh>
    <rPh sb="282" eb="28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</si>
</sst>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0.99</c:v>
                </c:pt>
                <c:pt idx="1">
                  <c:v>1.08</c:v>
                </c:pt>
                <c:pt idx="2">
                  <c:v>1.06</c:v>
                </c:pt>
                <c:pt idx="3">
                  <c:v>0.8</c:v>
                </c:pt>
                <c:pt idx="4">
                  <c:v>0.92</c:v>
                </c:pt>
              </c:numCache>
            </c:numRef>
          </c:val>
        </c:ser>
        <c:dLbls>
          <c:showLegendKey val="0"/>
          <c:showVal val="0"/>
          <c:showCatName val="0"/>
          <c:showSerName val="0"/>
          <c:showPercent val="0"/>
          <c:showBubbleSize val="0"/>
        </c:dLbls>
        <c:gapWidth val="150"/>
        <c:axId val="1260740880"/>
        <c:axId val="126073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0.8</c:v>
                </c:pt>
                <c:pt idx="2">
                  <c:v>0.72</c:v>
                </c:pt>
                <c:pt idx="3">
                  <c:v>0.67</c:v>
                </c:pt>
                <c:pt idx="4">
                  <c:v>0.67</c:v>
                </c:pt>
              </c:numCache>
            </c:numRef>
          </c:val>
          <c:smooth val="0"/>
        </c:ser>
        <c:dLbls>
          <c:showLegendKey val="0"/>
          <c:showVal val="0"/>
          <c:showCatName val="0"/>
          <c:showSerName val="0"/>
          <c:showPercent val="0"/>
          <c:showBubbleSize val="0"/>
        </c:dLbls>
        <c:marker val="1"/>
        <c:smooth val="0"/>
        <c:axId val="1260740880"/>
        <c:axId val="1260734352"/>
      </c:lineChart>
      <c:dateAx>
        <c:axId val="1260740880"/>
        <c:scaling>
          <c:orientation val="minMax"/>
        </c:scaling>
        <c:delete val="1"/>
        <c:axPos val="b"/>
        <c:numFmt formatCode="ge" sourceLinked="1"/>
        <c:majorTickMark val="none"/>
        <c:minorTickMark val="none"/>
        <c:tickLblPos val="none"/>
        <c:crossAx val="1260734352"/>
        <c:crosses val="autoZero"/>
        <c:auto val="1"/>
        <c:lblOffset val="100"/>
        <c:baseTimeUnit val="years"/>
      </c:dateAx>
      <c:valAx>
        <c:axId val="126073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074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55.14</c:v>
                </c:pt>
                <c:pt idx="1">
                  <c:v>61.69</c:v>
                </c:pt>
                <c:pt idx="2">
                  <c:v>59.75</c:v>
                </c:pt>
                <c:pt idx="3">
                  <c:v>60</c:v>
                </c:pt>
                <c:pt idx="4">
                  <c:v>58.44</c:v>
                </c:pt>
              </c:numCache>
            </c:numRef>
          </c:val>
        </c:ser>
        <c:dLbls>
          <c:showLegendKey val="0"/>
          <c:showVal val="0"/>
          <c:showCatName val="0"/>
          <c:showSerName val="0"/>
          <c:showPercent val="0"/>
          <c:showBubbleSize val="0"/>
        </c:dLbls>
        <c:gapWidth val="150"/>
        <c:axId val="1378397280"/>
        <c:axId val="137839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62.71</c:v>
                </c:pt>
                <c:pt idx="1">
                  <c:v>62.15</c:v>
                </c:pt>
                <c:pt idx="2">
                  <c:v>61.61</c:v>
                </c:pt>
                <c:pt idx="3">
                  <c:v>62.34</c:v>
                </c:pt>
                <c:pt idx="4">
                  <c:v>62.46</c:v>
                </c:pt>
              </c:numCache>
            </c:numRef>
          </c:val>
          <c:smooth val="0"/>
        </c:ser>
        <c:dLbls>
          <c:showLegendKey val="0"/>
          <c:showVal val="0"/>
          <c:showCatName val="0"/>
          <c:showSerName val="0"/>
          <c:showPercent val="0"/>
          <c:showBubbleSize val="0"/>
        </c:dLbls>
        <c:marker val="1"/>
        <c:smooth val="0"/>
        <c:axId val="1378397280"/>
        <c:axId val="1378392384"/>
      </c:lineChart>
      <c:dateAx>
        <c:axId val="1378397280"/>
        <c:scaling>
          <c:orientation val="minMax"/>
        </c:scaling>
        <c:delete val="1"/>
        <c:axPos val="b"/>
        <c:numFmt formatCode="ge" sourceLinked="1"/>
        <c:majorTickMark val="none"/>
        <c:minorTickMark val="none"/>
        <c:tickLblPos val="none"/>
        <c:crossAx val="1378392384"/>
        <c:crosses val="autoZero"/>
        <c:auto val="1"/>
        <c:lblOffset val="100"/>
        <c:baseTimeUnit val="years"/>
      </c:dateAx>
      <c:valAx>
        <c:axId val="137839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3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90.09</c:v>
                </c:pt>
                <c:pt idx="1">
                  <c:v>90.95</c:v>
                </c:pt>
                <c:pt idx="2">
                  <c:v>91.13</c:v>
                </c:pt>
                <c:pt idx="3">
                  <c:v>89.54</c:v>
                </c:pt>
                <c:pt idx="4">
                  <c:v>91.72</c:v>
                </c:pt>
              </c:numCache>
            </c:numRef>
          </c:val>
        </c:ser>
        <c:dLbls>
          <c:showLegendKey val="0"/>
          <c:showVal val="0"/>
          <c:showCatName val="0"/>
          <c:showSerName val="0"/>
          <c:showPercent val="0"/>
          <c:showBubbleSize val="0"/>
        </c:dLbls>
        <c:gapWidth val="150"/>
        <c:axId val="1378394016"/>
        <c:axId val="137838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90.54</c:v>
                </c:pt>
                <c:pt idx="1">
                  <c:v>90.64</c:v>
                </c:pt>
                <c:pt idx="2">
                  <c:v>90.23</c:v>
                </c:pt>
                <c:pt idx="3">
                  <c:v>90.15</c:v>
                </c:pt>
                <c:pt idx="4">
                  <c:v>90.62</c:v>
                </c:pt>
              </c:numCache>
            </c:numRef>
          </c:val>
          <c:smooth val="0"/>
        </c:ser>
        <c:dLbls>
          <c:showLegendKey val="0"/>
          <c:showVal val="0"/>
          <c:showCatName val="0"/>
          <c:showSerName val="0"/>
          <c:showPercent val="0"/>
          <c:showBubbleSize val="0"/>
        </c:dLbls>
        <c:marker val="1"/>
        <c:smooth val="0"/>
        <c:axId val="1378394016"/>
        <c:axId val="1378385856"/>
      </c:lineChart>
      <c:dateAx>
        <c:axId val="1378394016"/>
        <c:scaling>
          <c:orientation val="minMax"/>
        </c:scaling>
        <c:delete val="1"/>
        <c:axPos val="b"/>
        <c:numFmt formatCode="ge" sourceLinked="1"/>
        <c:majorTickMark val="none"/>
        <c:minorTickMark val="none"/>
        <c:tickLblPos val="none"/>
        <c:crossAx val="1378385856"/>
        <c:crosses val="autoZero"/>
        <c:auto val="1"/>
        <c:lblOffset val="100"/>
        <c:baseTimeUnit val="years"/>
      </c:dateAx>
      <c:valAx>
        <c:axId val="137838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39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100.43</c:v>
                </c:pt>
                <c:pt idx="1">
                  <c:v>101.11</c:v>
                </c:pt>
                <c:pt idx="2">
                  <c:v>101.08</c:v>
                </c:pt>
                <c:pt idx="3">
                  <c:v>107.14</c:v>
                </c:pt>
                <c:pt idx="4">
                  <c:v>105.7</c:v>
                </c:pt>
              </c:numCache>
            </c:numRef>
          </c:val>
        </c:ser>
        <c:dLbls>
          <c:showLegendKey val="0"/>
          <c:showVal val="0"/>
          <c:showCatName val="0"/>
          <c:showSerName val="0"/>
          <c:showPercent val="0"/>
          <c:showBubbleSize val="0"/>
        </c:dLbls>
        <c:gapWidth val="150"/>
        <c:axId val="1260735440"/>
        <c:axId val="126074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108.39</c:v>
                </c:pt>
                <c:pt idx="1">
                  <c:v>108.9</c:v>
                </c:pt>
                <c:pt idx="2">
                  <c:v>114.43</c:v>
                </c:pt>
                <c:pt idx="3">
                  <c:v>114.08</c:v>
                </c:pt>
                <c:pt idx="4">
                  <c:v>115.36</c:v>
                </c:pt>
              </c:numCache>
            </c:numRef>
          </c:val>
          <c:smooth val="0"/>
        </c:ser>
        <c:dLbls>
          <c:showLegendKey val="0"/>
          <c:showVal val="0"/>
          <c:showCatName val="0"/>
          <c:showSerName val="0"/>
          <c:showPercent val="0"/>
          <c:showBubbleSize val="0"/>
        </c:dLbls>
        <c:marker val="1"/>
        <c:smooth val="0"/>
        <c:axId val="1260735440"/>
        <c:axId val="1260743600"/>
      </c:lineChart>
      <c:dateAx>
        <c:axId val="1260735440"/>
        <c:scaling>
          <c:orientation val="minMax"/>
        </c:scaling>
        <c:delete val="1"/>
        <c:axPos val="b"/>
        <c:numFmt formatCode="ge" sourceLinked="1"/>
        <c:majorTickMark val="none"/>
        <c:minorTickMark val="none"/>
        <c:tickLblPos val="none"/>
        <c:crossAx val="1260743600"/>
        <c:crosses val="autoZero"/>
        <c:auto val="1"/>
        <c:lblOffset val="100"/>
        <c:baseTimeUnit val="years"/>
      </c:dateAx>
      <c:valAx>
        <c:axId val="1260743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6073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35.799999999999997</c:v>
                </c:pt>
                <c:pt idx="1">
                  <c:v>36.869999999999997</c:v>
                </c:pt>
                <c:pt idx="2">
                  <c:v>45.58</c:v>
                </c:pt>
                <c:pt idx="3">
                  <c:v>46.5</c:v>
                </c:pt>
                <c:pt idx="4">
                  <c:v>46.97</c:v>
                </c:pt>
              </c:numCache>
            </c:numRef>
          </c:val>
        </c:ser>
        <c:dLbls>
          <c:showLegendKey val="0"/>
          <c:showVal val="0"/>
          <c:showCatName val="0"/>
          <c:showSerName val="0"/>
          <c:showPercent val="0"/>
          <c:showBubbleSize val="0"/>
        </c:dLbls>
        <c:gapWidth val="150"/>
        <c:axId val="1283516048"/>
        <c:axId val="128351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42.43</c:v>
                </c:pt>
                <c:pt idx="1">
                  <c:v>43.24</c:v>
                </c:pt>
                <c:pt idx="2">
                  <c:v>46.36</c:v>
                </c:pt>
                <c:pt idx="3">
                  <c:v>47.37</c:v>
                </c:pt>
                <c:pt idx="4">
                  <c:v>48.01</c:v>
                </c:pt>
              </c:numCache>
            </c:numRef>
          </c:val>
          <c:smooth val="0"/>
        </c:ser>
        <c:dLbls>
          <c:showLegendKey val="0"/>
          <c:showVal val="0"/>
          <c:showCatName val="0"/>
          <c:showSerName val="0"/>
          <c:showPercent val="0"/>
          <c:showBubbleSize val="0"/>
        </c:dLbls>
        <c:marker val="1"/>
        <c:smooth val="0"/>
        <c:axId val="1283516048"/>
        <c:axId val="1283513328"/>
      </c:lineChart>
      <c:dateAx>
        <c:axId val="1283516048"/>
        <c:scaling>
          <c:orientation val="minMax"/>
        </c:scaling>
        <c:delete val="1"/>
        <c:axPos val="b"/>
        <c:numFmt formatCode="ge" sourceLinked="1"/>
        <c:majorTickMark val="none"/>
        <c:minorTickMark val="none"/>
        <c:tickLblPos val="none"/>
        <c:crossAx val="1283513328"/>
        <c:crosses val="autoZero"/>
        <c:auto val="1"/>
        <c:lblOffset val="100"/>
        <c:baseTimeUnit val="years"/>
      </c:dateAx>
      <c:valAx>
        <c:axId val="128351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351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3.52</c:v>
                </c:pt>
                <c:pt idx="1">
                  <c:v>3.53</c:v>
                </c:pt>
                <c:pt idx="2">
                  <c:v>3.53</c:v>
                </c:pt>
                <c:pt idx="3">
                  <c:v>3.6</c:v>
                </c:pt>
                <c:pt idx="4">
                  <c:v>3.54</c:v>
                </c:pt>
              </c:numCache>
            </c:numRef>
          </c:val>
        </c:ser>
        <c:dLbls>
          <c:showLegendKey val="0"/>
          <c:showVal val="0"/>
          <c:showCatName val="0"/>
          <c:showSerName val="0"/>
          <c:showPercent val="0"/>
          <c:showBubbleSize val="0"/>
        </c:dLbls>
        <c:gapWidth val="150"/>
        <c:axId val="1283514960"/>
        <c:axId val="128351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11.07</c:v>
                </c:pt>
                <c:pt idx="1">
                  <c:v>12.21</c:v>
                </c:pt>
                <c:pt idx="2">
                  <c:v>13.57</c:v>
                </c:pt>
                <c:pt idx="3">
                  <c:v>14.27</c:v>
                </c:pt>
                <c:pt idx="4">
                  <c:v>16.170000000000002</c:v>
                </c:pt>
              </c:numCache>
            </c:numRef>
          </c:val>
          <c:smooth val="0"/>
        </c:ser>
        <c:dLbls>
          <c:showLegendKey val="0"/>
          <c:showVal val="0"/>
          <c:showCatName val="0"/>
          <c:showSerName val="0"/>
          <c:showPercent val="0"/>
          <c:showBubbleSize val="0"/>
        </c:dLbls>
        <c:marker val="1"/>
        <c:smooth val="0"/>
        <c:axId val="1283514960"/>
        <c:axId val="1283511152"/>
      </c:lineChart>
      <c:dateAx>
        <c:axId val="1283514960"/>
        <c:scaling>
          <c:orientation val="minMax"/>
        </c:scaling>
        <c:delete val="1"/>
        <c:axPos val="b"/>
        <c:numFmt formatCode="ge" sourceLinked="1"/>
        <c:majorTickMark val="none"/>
        <c:minorTickMark val="none"/>
        <c:tickLblPos val="none"/>
        <c:crossAx val="1283511152"/>
        <c:crosses val="autoZero"/>
        <c:auto val="1"/>
        <c:lblOffset val="100"/>
        <c:baseTimeUnit val="years"/>
      </c:dateAx>
      <c:valAx>
        <c:axId val="128351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351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83522576"/>
        <c:axId val="128352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3.08</c:v>
                </c:pt>
                <c:pt idx="1">
                  <c:v>3.47</c:v>
                </c:pt>
                <c:pt idx="2">
                  <c:v>0.13</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283522576"/>
        <c:axId val="1283524752"/>
      </c:lineChart>
      <c:dateAx>
        <c:axId val="1283522576"/>
        <c:scaling>
          <c:orientation val="minMax"/>
        </c:scaling>
        <c:delete val="1"/>
        <c:axPos val="b"/>
        <c:numFmt formatCode="ge" sourceLinked="1"/>
        <c:majorTickMark val="none"/>
        <c:minorTickMark val="none"/>
        <c:tickLblPos val="none"/>
        <c:crossAx val="1283524752"/>
        <c:crosses val="autoZero"/>
        <c:auto val="1"/>
        <c:lblOffset val="100"/>
        <c:baseTimeUnit val="years"/>
      </c:dateAx>
      <c:valAx>
        <c:axId val="1283524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352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258.52</c:v>
                </c:pt>
                <c:pt idx="1">
                  <c:v>252.79</c:v>
                </c:pt>
                <c:pt idx="2">
                  <c:v>103.9</c:v>
                </c:pt>
                <c:pt idx="3">
                  <c:v>121.22</c:v>
                </c:pt>
                <c:pt idx="4">
                  <c:v>136.41</c:v>
                </c:pt>
              </c:numCache>
            </c:numRef>
          </c:val>
        </c:ser>
        <c:dLbls>
          <c:showLegendKey val="0"/>
          <c:showVal val="0"/>
          <c:showCatName val="0"/>
          <c:showSerName val="0"/>
          <c:showPercent val="0"/>
          <c:showBubbleSize val="0"/>
        </c:dLbls>
        <c:gapWidth val="150"/>
        <c:axId val="1283524208"/>
        <c:axId val="128351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590.46</c:v>
                </c:pt>
                <c:pt idx="1">
                  <c:v>628.34</c:v>
                </c:pt>
                <c:pt idx="2">
                  <c:v>289.8</c:v>
                </c:pt>
                <c:pt idx="3">
                  <c:v>299.44</c:v>
                </c:pt>
                <c:pt idx="4">
                  <c:v>311.99</c:v>
                </c:pt>
              </c:numCache>
            </c:numRef>
          </c:val>
          <c:smooth val="0"/>
        </c:ser>
        <c:dLbls>
          <c:showLegendKey val="0"/>
          <c:showVal val="0"/>
          <c:showCatName val="0"/>
          <c:showSerName val="0"/>
          <c:showPercent val="0"/>
          <c:showBubbleSize val="0"/>
        </c:dLbls>
        <c:marker val="1"/>
        <c:smooth val="0"/>
        <c:axId val="1283524208"/>
        <c:axId val="1283518768"/>
      </c:lineChart>
      <c:dateAx>
        <c:axId val="1283524208"/>
        <c:scaling>
          <c:orientation val="minMax"/>
        </c:scaling>
        <c:delete val="1"/>
        <c:axPos val="b"/>
        <c:numFmt formatCode="ge" sourceLinked="1"/>
        <c:majorTickMark val="none"/>
        <c:minorTickMark val="none"/>
        <c:tickLblPos val="none"/>
        <c:crossAx val="1283518768"/>
        <c:crosses val="autoZero"/>
        <c:auto val="1"/>
        <c:lblOffset val="100"/>
        <c:baseTimeUnit val="years"/>
      </c:dateAx>
      <c:valAx>
        <c:axId val="128351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352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378.71</c:v>
                </c:pt>
                <c:pt idx="1">
                  <c:v>380.57</c:v>
                </c:pt>
                <c:pt idx="2">
                  <c:v>379.56</c:v>
                </c:pt>
                <c:pt idx="3">
                  <c:v>374.73</c:v>
                </c:pt>
                <c:pt idx="4">
                  <c:v>388.18</c:v>
                </c:pt>
              </c:numCache>
            </c:numRef>
          </c:val>
        </c:ser>
        <c:dLbls>
          <c:showLegendKey val="0"/>
          <c:showVal val="0"/>
          <c:showCatName val="0"/>
          <c:showSerName val="0"/>
          <c:showPercent val="0"/>
          <c:showBubbleSize val="0"/>
        </c:dLbls>
        <c:gapWidth val="150"/>
        <c:axId val="1283522032"/>
        <c:axId val="128351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299.16000000000003</c:v>
                </c:pt>
                <c:pt idx="1">
                  <c:v>297.13</c:v>
                </c:pt>
                <c:pt idx="2">
                  <c:v>301.99</c:v>
                </c:pt>
                <c:pt idx="3">
                  <c:v>298.08999999999997</c:v>
                </c:pt>
                <c:pt idx="4">
                  <c:v>291.77999999999997</c:v>
                </c:pt>
              </c:numCache>
            </c:numRef>
          </c:val>
          <c:smooth val="0"/>
        </c:ser>
        <c:dLbls>
          <c:showLegendKey val="0"/>
          <c:showVal val="0"/>
          <c:showCatName val="0"/>
          <c:showSerName val="0"/>
          <c:showPercent val="0"/>
          <c:showBubbleSize val="0"/>
        </c:dLbls>
        <c:marker val="1"/>
        <c:smooth val="0"/>
        <c:axId val="1283522032"/>
        <c:axId val="1283519856"/>
      </c:lineChart>
      <c:dateAx>
        <c:axId val="1283522032"/>
        <c:scaling>
          <c:orientation val="minMax"/>
        </c:scaling>
        <c:delete val="1"/>
        <c:axPos val="b"/>
        <c:numFmt formatCode="ge" sourceLinked="1"/>
        <c:majorTickMark val="none"/>
        <c:minorTickMark val="none"/>
        <c:tickLblPos val="none"/>
        <c:crossAx val="1283519856"/>
        <c:crosses val="autoZero"/>
        <c:auto val="1"/>
        <c:lblOffset val="100"/>
        <c:baseTimeUnit val="years"/>
      </c:dateAx>
      <c:valAx>
        <c:axId val="1283519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8352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92.07</c:v>
                </c:pt>
                <c:pt idx="1">
                  <c:v>94.34</c:v>
                </c:pt>
                <c:pt idx="2">
                  <c:v>94.87</c:v>
                </c:pt>
                <c:pt idx="3">
                  <c:v>100.72</c:v>
                </c:pt>
                <c:pt idx="4">
                  <c:v>96.9</c:v>
                </c:pt>
              </c:numCache>
            </c:numRef>
          </c:val>
        </c:ser>
        <c:dLbls>
          <c:showLegendKey val="0"/>
          <c:showVal val="0"/>
          <c:showCatName val="0"/>
          <c:showSerName val="0"/>
          <c:showPercent val="0"/>
          <c:showBubbleSize val="0"/>
        </c:dLbls>
        <c:gapWidth val="150"/>
        <c:axId val="1283512784"/>
        <c:axId val="128352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99.91</c:v>
                </c:pt>
                <c:pt idx="1">
                  <c:v>99.89</c:v>
                </c:pt>
                <c:pt idx="2">
                  <c:v>107.05</c:v>
                </c:pt>
                <c:pt idx="3">
                  <c:v>106.4</c:v>
                </c:pt>
                <c:pt idx="4">
                  <c:v>107.61</c:v>
                </c:pt>
              </c:numCache>
            </c:numRef>
          </c:val>
          <c:smooth val="0"/>
        </c:ser>
        <c:dLbls>
          <c:showLegendKey val="0"/>
          <c:showVal val="0"/>
          <c:showCatName val="0"/>
          <c:showSerName val="0"/>
          <c:showPercent val="0"/>
          <c:showBubbleSize val="0"/>
        </c:dLbls>
        <c:marker val="1"/>
        <c:smooth val="0"/>
        <c:axId val="1283512784"/>
        <c:axId val="1283521488"/>
      </c:lineChart>
      <c:dateAx>
        <c:axId val="1283512784"/>
        <c:scaling>
          <c:orientation val="minMax"/>
        </c:scaling>
        <c:delete val="1"/>
        <c:axPos val="b"/>
        <c:numFmt formatCode="ge" sourceLinked="1"/>
        <c:majorTickMark val="none"/>
        <c:minorTickMark val="none"/>
        <c:tickLblPos val="none"/>
        <c:crossAx val="1283521488"/>
        <c:crosses val="autoZero"/>
        <c:auto val="1"/>
        <c:lblOffset val="100"/>
        <c:baseTimeUnit val="years"/>
      </c:dateAx>
      <c:valAx>
        <c:axId val="128352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351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213.07</c:v>
                </c:pt>
                <c:pt idx="1">
                  <c:v>208.28</c:v>
                </c:pt>
                <c:pt idx="2">
                  <c:v>213.75</c:v>
                </c:pt>
                <c:pt idx="3">
                  <c:v>214.3</c:v>
                </c:pt>
                <c:pt idx="4">
                  <c:v>222.78</c:v>
                </c:pt>
              </c:numCache>
            </c:numRef>
          </c:val>
        </c:ser>
        <c:dLbls>
          <c:showLegendKey val="0"/>
          <c:showVal val="0"/>
          <c:showCatName val="0"/>
          <c:showSerName val="0"/>
          <c:showPercent val="0"/>
          <c:showBubbleSize val="0"/>
        </c:dLbls>
        <c:gapWidth val="150"/>
        <c:axId val="1378399456"/>
        <c:axId val="13783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164.25</c:v>
                </c:pt>
                <c:pt idx="1">
                  <c:v>165.34</c:v>
                </c:pt>
                <c:pt idx="2">
                  <c:v>155.09</c:v>
                </c:pt>
                <c:pt idx="3">
                  <c:v>156.29</c:v>
                </c:pt>
                <c:pt idx="4">
                  <c:v>155.69</c:v>
                </c:pt>
              </c:numCache>
            </c:numRef>
          </c:val>
          <c:smooth val="0"/>
        </c:ser>
        <c:dLbls>
          <c:showLegendKey val="0"/>
          <c:showVal val="0"/>
          <c:showCatName val="0"/>
          <c:showSerName val="0"/>
          <c:showPercent val="0"/>
          <c:showBubbleSize val="0"/>
        </c:dLbls>
        <c:marker val="1"/>
        <c:smooth val="0"/>
        <c:axId val="1378399456"/>
        <c:axId val="1378392928"/>
      </c:lineChart>
      <c:dateAx>
        <c:axId val="1378399456"/>
        <c:scaling>
          <c:orientation val="minMax"/>
        </c:scaling>
        <c:delete val="1"/>
        <c:axPos val="b"/>
        <c:numFmt formatCode="ge" sourceLinked="1"/>
        <c:majorTickMark val="none"/>
        <c:minorTickMark val="none"/>
        <c:tickLblPos val="none"/>
        <c:crossAx val="1378392928"/>
        <c:crosses val="autoZero"/>
        <c:auto val="1"/>
        <c:lblOffset val="100"/>
        <c:baseTimeUnit val="years"/>
      </c:dateAx>
      <c:valAx>
        <c:axId val="13783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3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広島県　呉市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60" t="s">
        <v>116</v>
      </c>
      <c r="AE8" s="60"/>
      <c r="AF8" s="60"/>
      <c r="AG8" s="60"/>
      <c r="AH8" s="60"/>
      <c r="AI8" s="60"/>
      <c r="AJ8" s="60"/>
      <c r="AK8" s="5"/>
      <c r="AL8" s="61">
        <f>データ!$R$6</f>
        <v>231008</v>
      </c>
      <c r="AM8" s="61"/>
      <c r="AN8" s="61"/>
      <c r="AO8" s="61"/>
      <c r="AP8" s="61"/>
      <c r="AQ8" s="61"/>
      <c r="AR8" s="61"/>
      <c r="AS8" s="61"/>
      <c r="AT8" s="51">
        <f>データ!$S$6</f>
        <v>352.8</v>
      </c>
      <c r="AU8" s="52"/>
      <c r="AV8" s="52"/>
      <c r="AW8" s="52"/>
      <c r="AX8" s="52"/>
      <c r="AY8" s="52"/>
      <c r="AZ8" s="52"/>
      <c r="BA8" s="52"/>
      <c r="BB8" s="53">
        <f>データ!$T$6</f>
        <v>654.78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54.78</v>
      </c>
      <c r="J10" s="52"/>
      <c r="K10" s="52"/>
      <c r="L10" s="52"/>
      <c r="M10" s="52"/>
      <c r="N10" s="52"/>
      <c r="O10" s="64"/>
      <c r="P10" s="53">
        <f>データ!$P$6</f>
        <v>99.29</v>
      </c>
      <c r="Q10" s="53"/>
      <c r="R10" s="53"/>
      <c r="S10" s="53"/>
      <c r="T10" s="53"/>
      <c r="U10" s="53"/>
      <c r="V10" s="53"/>
      <c r="W10" s="61">
        <f>データ!$Q$6</f>
        <v>3715</v>
      </c>
      <c r="X10" s="61"/>
      <c r="Y10" s="61"/>
      <c r="Z10" s="61"/>
      <c r="AA10" s="61"/>
      <c r="AB10" s="61"/>
      <c r="AC10" s="61"/>
      <c r="AD10" s="2"/>
      <c r="AE10" s="2"/>
      <c r="AF10" s="2"/>
      <c r="AG10" s="2"/>
      <c r="AH10" s="5"/>
      <c r="AI10" s="5"/>
      <c r="AJ10" s="5"/>
      <c r="AK10" s="5"/>
      <c r="AL10" s="61">
        <f>データ!$U$6</f>
        <v>228227</v>
      </c>
      <c r="AM10" s="61"/>
      <c r="AN10" s="61"/>
      <c r="AO10" s="61"/>
      <c r="AP10" s="61"/>
      <c r="AQ10" s="61"/>
      <c r="AR10" s="61"/>
      <c r="AS10" s="61"/>
      <c r="AT10" s="51">
        <f>データ!$V$6</f>
        <v>85.92</v>
      </c>
      <c r="AU10" s="52"/>
      <c r="AV10" s="52"/>
      <c r="AW10" s="52"/>
      <c r="AX10" s="52"/>
      <c r="AY10" s="52"/>
      <c r="AZ10" s="52"/>
      <c r="BA10" s="52"/>
      <c r="BB10" s="53">
        <f>データ!$W$6</f>
        <v>2656.27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342025</v>
      </c>
      <c r="D6" s="34">
        <f t="shared" si="3"/>
        <v>46</v>
      </c>
      <c r="E6" s="34">
        <f t="shared" si="3"/>
        <v>1</v>
      </c>
      <c r="F6" s="34">
        <f t="shared" si="3"/>
        <v>0</v>
      </c>
      <c r="G6" s="34">
        <f t="shared" si="3"/>
        <v>1</v>
      </c>
      <c r="H6" s="34" t="str">
        <f t="shared" si="3"/>
        <v>広島県　呉市</v>
      </c>
      <c r="I6" s="34" t="str">
        <f t="shared" si="3"/>
        <v>法適用</v>
      </c>
      <c r="J6" s="34" t="str">
        <f t="shared" si="3"/>
        <v>水道事業</v>
      </c>
      <c r="K6" s="34" t="str">
        <f t="shared" si="3"/>
        <v>末端給水事業</v>
      </c>
      <c r="L6" s="34" t="str">
        <f t="shared" si="3"/>
        <v>A2</v>
      </c>
      <c r="M6" s="34">
        <f t="shared" si="3"/>
        <v>0</v>
      </c>
      <c r="N6" s="35" t="str">
        <f t="shared" si="3"/>
        <v>-</v>
      </c>
      <c r="O6" s="35">
        <f t="shared" si="3"/>
        <v>54.78</v>
      </c>
      <c r="P6" s="35">
        <f t="shared" si="3"/>
        <v>99.29</v>
      </c>
      <c r="Q6" s="35">
        <f t="shared" si="3"/>
        <v>3715</v>
      </c>
      <c r="R6" s="35">
        <f t="shared" si="3"/>
        <v>231008</v>
      </c>
      <c r="S6" s="35">
        <f t="shared" si="3"/>
        <v>352.8</v>
      </c>
      <c r="T6" s="35">
        <f t="shared" si="3"/>
        <v>654.78</v>
      </c>
      <c r="U6" s="35">
        <f t="shared" si="3"/>
        <v>228227</v>
      </c>
      <c r="V6" s="35">
        <f t="shared" si="3"/>
        <v>85.92</v>
      </c>
      <c r="W6" s="35">
        <f t="shared" si="3"/>
        <v>2656.27</v>
      </c>
      <c r="X6" s="36">
        <f>IF(X7="",NA(),X7)</f>
        <v>100.43</v>
      </c>
      <c r="Y6" s="36">
        <f t="shared" ref="Y6:AG6" si="4">IF(Y7="",NA(),Y7)</f>
        <v>101.11</v>
      </c>
      <c r="Z6" s="36">
        <f t="shared" si="4"/>
        <v>101.08</v>
      </c>
      <c r="AA6" s="36">
        <f t="shared" si="4"/>
        <v>107.14</v>
      </c>
      <c r="AB6" s="36">
        <f t="shared" si="4"/>
        <v>105.7</v>
      </c>
      <c r="AC6" s="36">
        <f t="shared" si="4"/>
        <v>108.39</v>
      </c>
      <c r="AD6" s="36">
        <f t="shared" si="4"/>
        <v>108.9</v>
      </c>
      <c r="AE6" s="36">
        <f t="shared" si="4"/>
        <v>114.43</v>
      </c>
      <c r="AF6" s="36">
        <f t="shared" si="4"/>
        <v>114.08</v>
      </c>
      <c r="AG6" s="36">
        <f t="shared" si="4"/>
        <v>115.36</v>
      </c>
      <c r="AH6" s="35" t="str">
        <f>IF(AH7="","",IF(AH7="-","【-】","【"&amp;SUBSTITUTE(TEXT(AH7,"#,##0.00"),"-","△")&amp;"】"))</f>
        <v>【114.35】</v>
      </c>
      <c r="AI6" s="35">
        <f>IF(AI7="",NA(),AI7)</f>
        <v>0</v>
      </c>
      <c r="AJ6" s="35">
        <f t="shared" ref="AJ6:AR6" si="5">IF(AJ7="",NA(),AJ7)</f>
        <v>0</v>
      </c>
      <c r="AK6" s="35">
        <f t="shared" si="5"/>
        <v>0</v>
      </c>
      <c r="AL6" s="35">
        <f t="shared" si="5"/>
        <v>0</v>
      </c>
      <c r="AM6" s="35">
        <f t="shared" si="5"/>
        <v>0</v>
      </c>
      <c r="AN6" s="36">
        <f t="shared" si="5"/>
        <v>3.08</v>
      </c>
      <c r="AO6" s="36">
        <f t="shared" si="5"/>
        <v>3.47</v>
      </c>
      <c r="AP6" s="36">
        <f t="shared" si="5"/>
        <v>0.13</v>
      </c>
      <c r="AQ6" s="35">
        <f t="shared" si="5"/>
        <v>0</v>
      </c>
      <c r="AR6" s="35">
        <f t="shared" si="5"/>
        <v>0</v>
      </c>
      <c r="AS6" s="35" t="str">
        <f>IF(AS7="","",IF(AS7="-","【-】","【"&amp;SUBSTITUTE(TEXT(AS7,"#,##0.00"),"-","△")&amp;"】"))</f>
        <v>【0.79】</v>
      </c>
      <c r="AT6" s="36">
        <f>IF(AT7="",NA(),AT7)</f>
        <v>258.52</v>
      </c>
      <c r="AU6" s="36">
        <f t="shared" ref="AU6:BC6" si="6">IF(AU7="",NA(),AU7)</f>
        <v>252.79</v>
      </c>
      <c r="AV6" s="36">
        <f t="shared" si="6"/>
        <v>103.9</v>
      </c>
      <c r="AW6" s="36">
        <f t="shared" si="6"/>
        <v>121.22</v>
      </c>
      <c r="AX6" s="36">
        <f t="shared" si="6"/>
        <v>136.41</v>
      </c>
      <c r="AY6" s="36">
        <f t="shared" si="6"/>
        <v>590.46</v>
      </c>
      <c r="AZ6" s="36">
        <f t="shared" si="6"/>
        <v>628.34</v>
      </c>
      <c r="BA6" s="36">
        <f t="shared" si="6"/>
        <v>289.8</v>
      </c>
      <c r="BB6" s="36">
        <f t="shared" si="6"/>
        <v>299.44</v>
      </c>
      <c r="BC6" s="36">
        <f t="shared" si="6"/>
        <v>311.99</v>
      </c>
      <c r="BD6" s="35" t="str">
        <f>IF(BD7="","",IF(BD7="-","【-】","【"&amp;SUBSTITUTE(TEXT(BD7,"#,##0.00"),"-","△")&amp;"】"))</f>
        <v>【262.87】</v>
      </c>
      <c r="BE6" s="36">
        <f>IF(BE7="",NA(),BE7)</f>
        <v>378.71</v>
      </c>
      <c r="BF6" s="36">
        <f t="shared" ref="BF6:BN6" si="7">IF(BF7="",NA(),BF7)</f>
        <v>380.57</v>
      </c>
      <c r="BG6" s="36">
        <f t="shared" si="7"/>
        <v>379.56</v>
      </c>
      <c r="BH6" s="36">
        <f t="shared" si="7"/>
        <v>374.73</v>
      </c>
      <c r="BI6" s="36">
        <f t="shared" si="7"/>
        <v>388.18</v>
      </c>
      <c r="BJ6" s="36">
        <f t="shared" si="7"/>
        <v>299.16000000000003</v>
      </c>
      <c r="BK6" s="36">
        <f t="shared" si="7"/>
        <v>297.13</v>
      </c>
      <c r="BL6" s="36">
        <f t="shared" si="7"/>
        <v>301.99</v>
      </c>
      <c r="BM6" s="36">
        <f t="shared" si="7"/>
        <v>298.08999999999997</v>
      </c>
      <c r="BN6" s="36">
        <f t="shared" si="7"/>
        <v>291.77999999999997</v>
      </c>
      <c r="BO6" s="35" t="str">
        <f>IF(BO7="","",IF(BO7="-","【-】","【"&amp;SUBSTITUTE(TEXT(BO7,"#,##0.00"),"-","△")&amp;"】"))</f>
        <v>【270.87】</v>
      </c>
      <c r="BP6" s="36">
        <f>IF(BP7="",NA(),BP7)</f>
        <v>92.07</v>
      </c>
      <c r="BQ6" s="36">
        <f t="shared" ref="BQ6:BY6" si="8">IF(BQ7="",NA(),BQ7)</f>
        <v>94.34</v>
      </c>
      <c r="BR6" s="36">
        <f t="shared" si="8"/>
        <v>94.87</v>
      </c>
      <c r="BS6" s="36">
        <f t="shared" si="8"/>
        <v>100.72</v>
      </c>
      <c r="BT6" s="36">
        <f t="shared" si="8"/>
        <v>96.9</v>
      </c>
      <c r="BU6" s="36">
        <f t="shared" si="8"/>
        <v>99.91</v>
      </c>
      <c r="BV6" s="36">
        <f t="shared" si="8"/>
        <v>99.89</v>
      </c>
      <c r="BW6" s="36">
        <f t="shared" si="8"/>
        <v>107.05</v>
      </c>
      <c r="BX6" s="36">
        <f t="shared" si="8"/>
        <v>106.4</v>
      </c>
      <c r="BY6" s="36">
        <f t="shared" si="8"/>
        <v>107.61</v>
      </c>
      <c r="BZ6" s="35" t="str">
        <f>IF(BZ7="","",IF(BZ7="-","【-】","【"&amp;SUBSTITUTE(TEXT(BZ7,"#,##0.00"),"-","△")&amp;"】"))</f>
        <v>【105.59】</v>
      </c>
      <c r="CA6" s="36">
        <f>IF(CA7="",NA(),CA7)</f>
        <v>213.07</v>
      </c>
      <c r="CB6" s="36">
        <f t="shared" ref="CB6:CJ6" si="9">IF(CB7="",NA(),CB7)</f>
        <v>208.28</v>
      </c>
      <c r="CC6" s="36">
        <f t="shared" si="9"/>
        <v>213.75</v>
      </c>
      <c r="CD6" s="36">
        <f t="shared" si="9"/>
        <v>214.3</v>
      </c>
      <c r="CE6" s="36">
        <f t="shared" si="9"/>
        <v>222.78</v>
      </c>
      <c r="CF6" s="36">
        <f t="shared" si="9"/>
        <v>164.25</v>
      </c>
      <c r="CG6" s="36">
        <f t="shared" si="9"/>
        <v>165.34</v>
      </c>
      <c r="CH6" s="36">
        <f t="shared" si="9"/>
        <v>155.09</v>
      </c>
      <c r="CI6" s="36">
        <f t="shared" si="9"/>
        <v>156.29</v>
      </c>
      <c r="CJ6" s="36">
        <f t="shared" si="9"/>
        <v>155.69</v>
      </c>
      <c r="CK6" s="35" t="str">
        <f>IF(CK7="","",IF(CK7="-","【-】","【"&amp;SUBSTITUTE(TEXT(CK7,"#,##0.00"),"-","△")&amp;"】"))</f>
        <v>【163.27】</v>
      </c>
      <c r="CL6" s="36">
        <f>IF(CL7="",NA(),CL7)</f>
        <v>55.14</v>
      </c>
      <c r="CM6" s="36">
        <f t="shared" ref="CM6:CU6" si="10">IF(CM7="",NA(),CM7)</f>
        <v>61.69</v>
      </c>
      <c r="CN6" s="36">
        <f t="shared" si="10"/>
        <v>59.75</v>
      </c>
      <c r="CO6" s="36">
        <f t="shared" si="10"/>
        <v>60</v>
      </c>
      <c r="CP6" s="36">
        <f t="shared" si="10"/>
        <v>58.44</v>
      </c>
      <c r="CQ6" s="36">
        <f t="shared" si="10"/>
        <v>62.71</v>
      </c>
      <c r="CR6" s="36">
        <f t="shared" si="10"/>
        <v>62.15</v>
      </c>
      <c r="CS6" s="36">
        <f t="shared" si="10"/>
        <v>61.61</v>
      </c>
      <c r="CT6" s="36">
        <f t="shared" si="10"/>
        <v>62.34</v>
      </c>
      <c r="CU6" s="36">
        <f t="shared" si="10"/>
        <v>62.46</v>
      </c>
      <c r="CV6" s="35" t="str">
        <f>IF(CV7="","",IF(CV7="-","【-】","【"&amp;SUBSTITUTE(TEXT(CV7,"#,##0.00"),"-","△")&amp;"】"))</f>
        <v>【59.94】</v>
      </c>
      <c r="CW6" s="36">
        <f>IF(CW7="",NA(),CW7)</f>
        <v>90.09</v>
      </c>
      <c r="CX6" s="36">
        <f t="shared" ref="CX6:DF6" si="11">IF(CX7="",NA(),CX7)</f>
        <v>90.95</v>
      </c>
      <c r="CY6" s="36">
        <f t="shared" si="11"/>
        <v>91.13</v>
      </c>
      <c r="CZ6" s="36">
        <f t="shared" si="11"/>
        <v>89.54</v>
      </c>
      <c r="DA6" s="36">
        <f t="shared" si="11"/>
        <v>91.72</v>
      </c>
      <c r="DB6" s="36">
        <f t="shared" si="11"/>
        <v>90.54</v>
      </c>
      <c r="DC6" s="36">
        <f t="shared" si="11"/>
        <v>90.64</v>
      </c>
      <c r="DD6" s="36">
        <f t="shared" si="11"/>
        <v>90.23</v>
      </c>
      <c r="DE6" s="36">
        <f t="shared" si="11"/>
        <v>90.15</v>
      </c>
      <c r="DF6" s="36">
        <f t="shared" si="11"/>
        <v>90.62</v>
      </c>
      <c r="DG6" s="35" t="str">
        <f>IF(DG7="","",IF(DG7="-","【-】","【"&amp;SUBSTITUTE(TEXT(DG7,"#,##0.00"),"-","△")&amp;"】"))</f>
        <v>【90.22】</v>
      </c>
      <c r="DH6" s="36">
        <f>IF(DH7="",NA(),DH7)</f>
        <v>35.799999999999997</v>
      </c>
      <c r="DI6" s="36">
        <f t="shared" ref="DI6:DQ6" si="12">IF(DI7="",NA(),DI7)</f>
        <v>36.869999999999997</v>
      </c>
      <c r="DJ6" s="36">
        <f t="shared" si="12"/>
        <v>45.58</v>
      </c>
      <c r="DK6" s="36">
        <f t="shared" si="12"/>
        <v>46.5</v>
      </c>
      <c r="DL6" s="36">
        <f t="shared" si="12"/>
        <v>46.97</v>
      </c>
      <c r="DM6" s="36">
        <f t="shared" si="12"/>
        <v>42.43</v>
      </c>
      <c r="DN6" s="36">
        <f t="shared" si="12"/>
        <v>43.24</v>
      </c>
      <c r="DO6" s="36">
        <f t="shared" si="12"/>
        <v>46.36</v>
      </c>
      <c r="DP6" s="36">
        <f t="shared" si="12"/>
        <v>47.37</v>
      </c>
      <c r="DQ6" s="36">
        <f t="shared" si="12"/>
        <v>48.01</v>
      </c>
      <c r="DR6" s="35" t="str">
        <f>IF(DR7="","",IF(DR7="-","【-】","【"&amp;SUBSTITUTE(TEXT(DR7,"#,##0.00"),"-","△")&amp;"】"))</f>
        <v>【47.91】</v>
      </c>
      <c r="DS6" s="36">
        <f>IF(DS7="",NA(),DS7)</f>
        <v>3.52</v>
      </c>
      <c r="DT6" s="36">
        <f t="shared" ref="DT6:EB6" si="13">IF(DT7="",NA(),DT7)</f>
        <v>3.53</v>
      </c>
      <c r="DU6" s="36">
        <f t="shared" si="13"/>
        <v>3.53</v>
      </c>
      <c r="DV6" s="36">
        <f t="shared" si="13"/>
        <v>3.6</v>
      </c>
      <c r="DW6" s="36">
        <f t="shared" si="13"/>
        <v>3.54</v>
      </c>
      <c r="DX6" s="36">
        <f t="shared" si="13"/>
        <v>11.07</v>
      </c>
      <c r="DY6" s="36">
        <f t="shared" si="13"/>
        <v>12.21</v>
      </c>
      <c r="DZ6" s="36">
        <f t="shared" si="13"/>
        <v>13.57</v>
      </c>
      <c r="EA6" s="36">
        <f t="shared" si="13"/>
        <v>14.27</v>
      </c>
      <c r="EB6" s="36">
        <f t="shared" si="13"/>
        <v>16.170000000000002</v>
      </c>
      <c r="EC6" s="35" t="str">
        <f>IF(EC7="","",IF(EC7="-","【-】","【"&amp;SUBSTITUTE(TEXT(EC7,"#,##0.00"),"-","△")&amp;"】"))</f>
        <v>【15.00】</v>
      </c>
      <c r="ED6" s="36">
        <f>IF(ED7="",NA(),ED7)</f>
        <v>0.99</v>
      </c>
      <c r="EE6" s="36">
        <f t="shared" ref="EE6:EM6" si="14">IF(EE7="",NA(),EE7)</f>
        <v>1.08</v>
      </c>
      <c r="EF6" s="36">
        <f t="shared" si="14"/>
        <v>1.06</v>
      </c>
      <c r="EG6" s="36">
        <f t="shared" si="14"/>
        <v>0.8</v>
      </c>
      <c r="EH6" s="36">
        <f t="shared" si="14"/>
        <v>0.92</v>
      </c>
      <c r="EI6" s="36">
        <f t="shared" si="14"/>
        <v>0.76</v>
      </c>
      <c r="EJ6" s="36">
        <f t="shared" si="14"/>
        <v>0.8</v>
      </c>
      <c r="EK6" s="36">
        <f t="shared" si="14"/>
        <v>0.72</v>
      </c>
      <c r="EL6" s="36">
        <f t="shared" si="14"/>
        <v>0.67</v>
      </c>
      <c r="EM6" s="36">
        <f t="shared" si="14"/>
        <v>0.67</v>
      </c>
      <c r="EN6" s="35" t="str">
        <f>IF(EN7="","",IF(EN7="-","【-】","【"&amp;SUBSTITUTE(TEXT(EN7,"#,##0.00"),"-","△")&amp;"】"))</f>
        <v>【0.76】</v>
      </c>
    </row>
    <row r="7" spans="1:144" s="37" customFormat="1">
      <c r="A7" s="29"/>
      <c r="B7" s="38">
        <v>2016</v>
      </c>
      <c r="C7" s="38">
        <v>342025</v>
      </c>
      <c r="D7" s="38">
        <v>46</v>
      </c>
      <c r="E7" s="38">
        <v>1</v>
      </c>
      <c r="F7" s="38">
        <v>0</v>
      </c>
      <c r="G7" s="38">
        <v>1</v>
      </c>
      <c r="H7" s="38" t="s">
        <v>105</v>
      </c>
      <c r="I7" s="38" t="s">
        <v>106</v>
      </c>
      <c r="J7" s="38" t="s">
        <v>107</v>
      </c>
      <c r="K7" s="38" t="s">
        <v>108</v>
      </c>
      <c r="L7" s="38" t="s">
        <v>109</v>
      </c>
      <c r="M7" s="38"/>
      <c r="N7" s="39" t="s">
        <v>110</v>
      </c>
      <c r="O7" s="39">
        <v>54.78</v>
      </c>
      <c r="P7" s="39">
        <v>99.29</v>
      </c>
      <c r="Q7" s="39">
        <v>3715</v>
      </c>
      <c r="R7" s="39">
        <v>231008</v>
      </c>
      <c r="S7" s="39">
        <v>352.8</v>
      </c>
      <c r="T7" s="39">
        <v>654.78</v>
      </c>
      <c r="U7" s="39">
        <v>228227</v>
      </c>
      <c r="V7" s="39">
        <v>85.92</v>
      </c>
      <c r="W7" s="39">
        <v>2656.27</v>
      </c>
      <c r="X7" s="39">
        <v>100.43</v>
      </c>
      <c r="Y7" s="39">
        <v>101.11</v>
      </c>
      <c r="Z7" s="39">
        <v>101.08</v>
      </c>
      <c r="AA7" s="39">
        <v>107.14</v>
      </c>
      <c r="AB7" s="39">
        <v>105.7</v>
      </c>
      <c r="AC7" s="39">
        <v>108.39</v>
      </c>
      <c r="AD7" s="39">
        <v>108.9</v>
      </c>
      <c r="AE7" s="39">
        <v>114.43</v>
      </c>
      <c r="AF7" s="39">
        <v>114.08</v>
      </c>
      <c r="AG7" s="39">
        <v>115.36</v>
      </c>
      <c r="AH7" s="39">
        <v>114.35</v>
      </c>
      <c r="AI7" s="39">
        <v>0</v>
      </c>
      <c r="AJ7" s="39">
        <v>0</v>
      </c>
      <c r="AK7" s="39">
        <v>0</v>
      </c>
      <c r="AL7" s="39">
        <v>0</v>
      </c>
      <c r="AM7" s="39">
        <v>0</v>
      </c>
      <c r="AN7" s="39">
        <v>3.08</v>
      </c>
      <c r="AO7" s="39">
        <v>3.47</v>
      </c>
      <c r="AP7" s="39">
        <v>0.13</v>
      </c>
      <c r="AQ7" s="39">
        <v>0</v>
      </c>
      <c r="AR7" s="39">
        <v>0</v>
      </c>
      <c r="AS7" s="39">
        <v>0.79</v>
      </c>
      <c r="AT7" s="39">
        <v>258.52</v>
      </c>
      <c r="AU7" s="39">
        <v>252.79</v>
      </c>
      <c r="AV7" s="39">
        <v>103.9</v>
      </c>
      <c r="AW7" s="39">
        <v>121.22</v>
      </c>
      <c r="AX7" s="39">
        <v>136.41</v>
      </c>
      <c r="AY7" s="39">
        <v>590.46</v>
      </c>
      <c r="AZ7" s="39">
        <v>628.34</v>
      </c>
      <c r="BA7" s="39">
        <v>289.8</v>
      </c>
      <c r="BB7" s="39">
        <v>299.44</v>
      </c>
      <c r="BC7" s="39">
        <v>311.99</v>
      </c>
      <c r="BD7" s="39">
        <v>262.87</v>
      </c>
      <c r="BE7" s="39">
        <v>378.71</v>
      </c>
      <c r="BF7" s="39">
        <v>380.57</v>
      </c>
      <c r="BG7" s="39">
        <v>379.56</v>
      </c>
      <c r="BH7" s="39">
        <v>374.73</v>
      </c>
      <c r="BI7" s="39">
        <v>388.18</v>
      </c>
      <c r="BJ7" s="39">
        <v>299.16000000000003</v>
      </c>
      <c r="BK7" s="39">
        <v>297.13</v>
      </c>
      <c r="BL7" s="39">
        <v>301.99</v>
      </c>
      <c r="BM7" s="39">
        <v>298.08999999999997</v>
      </c>
      <c r="BN7" s="39">
        <v>291.77999999999997</v>
      </c>
      <c r="BO7" s="39">
        <v>270.87</v>
      </c>
      <c r="BP7" s="39">
        <v>92.07</v>
      </c>
      <c r="BQ7" s="39">
        <v>94.34</v>
      </c>
      <c r="BR7" s="39">
        <v>94.87</v>
      </c>
      <c r="BS7" s="39">
        <v>100.72</v>
      </c>
      <c r="BT7" s="39">
        <v>96.9</v>
      </c>
      <c r="BU7" s="39">
        <v>99.91</v>
      </c>
      <c r="BV7" s="39">
        <v>99.89</v>
      </c>
      <c r="BW7" s="39">
        <v>107.05</v>
      </c>
      <c r="BX7" s="39">
        <v>106.4</v>
      </c>
      <c r="BY7" s="39">
        <v>107.61</v>
      </c>
      <c r="BZ7" s="39">
        <v>105.59</v>
      </c>
      <c r="CA7" s="39">
        <v>213.07</v>
      </c>
      <c r="CB7" s="39">
        <v>208.28</v>
      </c>
      <c r="CC7" s="39">
        <v>213.75</v>
      </c>
      <c r="CD7" s="39">
        <v>214.3</v>
      </c>
      <c r="CE7" s="39">
        <v>222.78</v>
      </c>
      <c r="CF7" s="39">
        <v>164.25</v>
      </c>
      <c r="CG7" s="39">
        <v>165.34</v>
      </c>
      <c r="CH7" s="39">
        <v>155.09</v>
      </c>
      <c r="CI7" s="39">
        <v>156.29</v>
      </c>
      <c r="CJ7" s="39">
        <v>155.69</v>
      </c>
      <c r="CK7" s="39">
        <v>163.27000000000001</v>
      </c>
      <c r="CL7" s="39">
        <v>55.14</v>
      </c>
      <c r="CM7" s="39">
        <v>61.69</v>
      </c>
      <c r="CN7" s="39">
        <v>59.75</v>
      </c>
      <c r="CO7" s="39">
        <v>60</v>
      </c>
      <c r="CP7" s="39">
        <v>58.44</v>
      </c>
      <c r="CQ7" s="39">
        <v>62.71</v>
      </c>
      <c r="CR7" s="39">
        <v>62.15</v>
      </c>
      <c r="CS7" s="39">
        <v>61.61</v>
      </c>
      <c r="CT7" s="39">
        <v>62.34</v>
      </c>
      <c r="CU7" s="39">
        <v>62.46</v>
      </c>
      <c r="CV7" s="39">
        <v>59.94</v>
      </c>
      <c r="CW7" s="39">
        <v>90.09</v>
      </c>
      <c r="CX7" s="39">
        <v>90.95</v>
      </c>
      <c r="CY7" s="39">
        <v>91.13</v>
      </c>
      <c r="CZ7" s="39">
        <v>89.54</v>
      </c>
      <c r="DA7" s="39">
        <v>91.72</v>
      </c>
      <c r="DB7" s="39">
        <v>90.54</v>
      </c>
      <c r="DC7" s="39">
        <v>90.64</v>
      </c>
      <c r="DD7" s="39">
        <v>90.23</v>
      </c>
      <c r="DE7" s="39">
        <v>90.15</v>
      </c>
      <c r="DF7" s="39">
        <v>90.62</v>
      </c>
      <c r="DG7" s="39">
        <v>90.22</v>
      </c>
      <c r="DH7" s="39">
        <v>35.799999999999997</v>
      </c>
      <c r="DI7" s="39">
        <v>36.869999999999997</v>
      </c>
      <c r="DJ7" s="39">
        <v>45.58</v>
      </c>
      <c r="DK7" s="39">
        <v>46.5</v>
      </c>
      <c r="DL7" s="39">
        <v>46.97</v>
      </c>
      <c r="DM7" s="39">
        <v>42.43</v>
      </c>
      <c r="DN7" s="39">
        <v>43.24</v>
      </c>
      <c r="DO7" s="39">
        <v>46.36</v>
      </c>
      <c r="DP7" s="39">
        <v>47.37</v>
      </c>
      <c r="DQ7" s="39">
        <v>48.01</v>
      </c>
      <c r="DR7" s="39">
        <v>47.91</v>
      </c>
      <c r="DS7" s="39">
        <v>3.52</v>
      </c>
      <c r="DT7" s="39">
        <v>3.53</v>
      </c>
      <c r="DU7" s="39">
        <v>3.53</v>
      </c>
      <c r="DV7" s="39">
        <v>3.6</v>
      </c>
      <c r="DW7" s="39">
        <v>3.54</v>
      </c>
      <c r="DX7" s="39">
        <v>11.07</v>
      </c>
      <c r="DY7" s="39">
        <v>12.21</v>
      </c>
      <c r="DZ7" s="39">
        <v>13.57</v>
      </c>
      <c r="EA7" s="39">
        <v>14.27</v>
      </c>
      <c r="EB7" s="39">
        <v>16.170000000000002</v>
      </c>
      <c r="EC7" s="39">
        <v>15</v>
      </c>
      <c r="ED7" s="39">
        <v>0.99</v>
      </c>
      <c r="EE7" s="39">
        <v>1.08</v>
      </c>
      <c r="EF7" s="39">
        <v>1.06</v>
      </c>
      <c r="EG7" s="39">
        <v>0.8</v>
      </c>
      <c r="EH7" s="39">
        <v>0.92</v>
      </c>
      <c r="EI7" s="39">
        <v>0.76</v>
      </c>
      <c r="EJ7" s="39">
        <v>0.8</v>
      </c>
      <c r="EK7" s="39">
        <v>0.72</v>
      </c>
      <c r="EL7" s="39">
        <v>0.67</v>
      </c>
      <c r="EM7" s="39">
        <v>0.67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41450</cp:lastModifiedBy>
  <dcterms:created xsi:type="dcterms:W3CDTF">2017-12-25T01:34:26Z</dcterms:created>
  <dcterms:modified xsi:type="dcterms:W3CDTF">2018-02-27T01:17:44Z</dcterms:modified>
  <cp:category/>
</cp:coreProperties>
</file>