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0.15\02経営企画課\企画広報Ｇ\◆04 経営分析\01 経営比較分析表（水道・公共下水・特環）\H28 経営比較分析表\02　回答&amp;公表\2018.02.28_公表データ\"/>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<sst xmlns="http://schemas.openxmlformats.org/spreadsheetml/2006/main" count="235" uniqueCount="123">
  <si>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</si>
  <si>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</si>
  <si>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</si>
  <si>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</si>
  <si>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</si>
  <si>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</si>
  <si>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</si>
  <si>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</si>
  <si>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</si>
  <si>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</si>
  <si>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</si>
  <si>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</si>
  <si>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</si>
  <si>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</si>
  <si>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</si>
  <si>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</si>
  <si>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</si>
  <si>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</si>
  <si>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</si>
  <si>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</si>
  <si>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</si>
  <si>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</si>
  <si>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</si>
  <si>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</si>
  <si>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</si>
  <si>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</si>
  <si>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</si>
  <si>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</si>
  <si>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</si>
  <si>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</si>
  <si>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</si>
  <si>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</si>
  <si>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</si>
  <si>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</si>
  <si>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</si>
  <si>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</si>
  <si>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</si>
  <si>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</si>
  <si>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</si>
  <si>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</si>
  <si>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</si>
  <si>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</si>
  <si>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</si>
  <si>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</si>
  <si>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</si>
  <si>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</si>
  <si>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</si>
  <si>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</si>
  <si>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</si>
  <si>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</si>
  <si>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</si>
  <si>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</si>
  <si>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</si>
  <si>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</si>
  <si>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</si>
  <si>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</si>
  <si>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</si>
  <si>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</si>
  <si>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</si>
  <si>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</si>
  <si>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</si>
  <si>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</si>
  <si>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</si>
  <si>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</si>
  <si>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</si>
  <si>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</si>
  <si>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</si>
  <si>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</si>
  <si>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</si>
  <si>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</si>
  <si>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</si>
  <si>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</si>
  <si>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</si>
  <si>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</si>
  <si>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</si>
  <si>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</si>
  <si>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</si>
  <si>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</si>
  <si>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</si>
  <si>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</si>
  <si>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</si>
  <si>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</si>
  <si>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</si>
  <si>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</si>
  <si>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</si>
  <si>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</si>
  <si>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</si>
  <si>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</si>
  <si>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</si>
  <si>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</si>
  <si>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</si>
  <si>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</si>
  <si>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</si>
  <si>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</si>
  <si>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</si>
  <si>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</si>
  <si>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</si>
  <si>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</si>
  <si>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</si>
  <si>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</si>
  <si>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</si>
  <si>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</si>
  <si>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</si>
  <si>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</si>
  <si>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</si>
  <si>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</si>
  <si>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</si>
  <si>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</si>
  <si>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</si>
  <si>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</si>
  <si>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</si>
  <si>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</si>
  <si>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</si>
  <si>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</si>
  <si>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</si>
  <si>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</si>
  <si>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</si>
  <si>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</si>
  <si>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</si>
  <si>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</si>
  <si>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
　昭和37年の供用開始から55年が経過していることから，類似団体に比べ数値が高く，老朽化が進んでいることを示しています。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ショウワ</t>
    </rPh>
    <rPh sb="18" eb="19">
      <t>ネン</t>
    </rPh>
    <rPh sb="20" eb="22">
      <t>キョウヨウ</t>
    </rPh>
    <rPh sb="22" eb="24">
      <t>カイシ</t>
    </rPh>
    <rPh sb="28" eb="29">
      <t>ネン</t>
    </rPh>
    <rPh sb="30" eb="32">
      <t>ケイカ</t>
    </rPh>
    <rPh sb="41" eb="43">
      <t>ルイジ</t>
    </rPh>
    <rPh sb="43" eb="45">
      <t>ダンタイ</t>
    </rPh>
    <rPh sb="46" eb="47">
      <t>クラ</t>
    </rPh>
    <rPh sb="48" eb="50">
      <t>スウチ</t>
    </rPh>
    <rPh sb="51" eb="52">
      <t>タカ</t>
    </rPh>
    <rPh sb="54" eb="57">
      <t>ロウキュウカ</t>
    </rPh>
    <rPh sb="58" eb="59">
      <t>スス</t>
    </rPh>
    <rPh sb="66" eb="67">
      <t>シメ</t>
    </rPh>
    <rPh sb="75" eb="77">
      <t>カンキョ</t>
    </rPh>
    <rPh sb="77" eb="80">
      <t>ロウキュウカ</t>
    </rPh>
    <rPh sb="80" eb="81">
      <t>リツ</t>
    </rPh>
    <rPh sb="83" eb="85">
      <t>カンキョ</t>
    </rPh>
    <rPh sb="85" eb="87">
      <t>カイゼン</t>
    </rPh>
    <rPh sb="87" eb="88">
      <t>リツ</t>
    </rPh>
    <rPh sb="90" eb="92">
      <t>ゲンザイ</t>
    </rPh>
    <rPh sb="94" eb="96">
      <t>シセツ</t>
    </rPh>
    <rPh sb="108" eb="110">
      <t>カンアン</t>
    </rPh>
    <rPh sb="112" eb="114">
      <t>コウシン</t>
    </rPh>
    <rPh sb="114" eb="115">
      <t>マタ</t>
    </rPh>
    <rPh sb="116" eb="118">
      <t>カイチク</t>
    </rPh>
    <rPh sb="121" eb="123">
      <t>エンメイ</t>
    </rPh>
    <rPh sb="123" eb="124">
      <t>カ</t>
    </rPh>
    <rPh sb="125" eb="126">
      <t>スス</t>
    </rPh>
    <rPh sb="133" eb="135">
      <t>コンゴ</t>
    </rPh>
    <rPh sb="135" eb="137">
      <t>ショウワ</t>
    </rPh>
    <rPh sb="139" eb="141">
      <t>ネンダイ</t>
    </rPh>
    <rPh sb="142" eb="144">
      <t>フキュウ</t>
    </rPh>
    <rPh sb="145" eb="147">
      <t>ジュウテン</t>
    </rPh>
    <rPh sb="151" eb="153">
      <t>セイビ</t>
    </rPh>
    <rPh sb="155" eb="157">
      <t>カンキョ</t>
    </rPh>
    <rPh sb="158" eb="160">
      <t>コウシン</t>
    </rPh>
    <rPh sb="161" eb="162">
      <t>ムカ</t>
    </rPh>
    <rPh sb="168" eb="170">
      <t>コウシン</t>
    </rPh>
    <rPh sb="173" eb="174">
      <t>ナガ</t>
    </rPh>
    <rPh sb="175" eb="177">
      <t>ネンゲツ</t>
    </rPh>
    <rPh sb="178" eb="180">
      <t>タガク</t>
    </rPh>
    <rPh sb="181" eb="183">
      <t>ヒヨウ</t>
    </rPh>
    <rPh sb="184" eb="186">
      <t>ヒツヨウ</t>
    </rPh>
    <rPh sb="194" eb="198">
      <t>チュウチョウキテキ</t>
    </rPh>
    <rPh sb="199" eb="201">
      <t>シュウシ</t>
    </rPh>
    <rPh sb="206" eb="207">
      <t>タモ</t>
    </rPh>
    <rPh sb="212" eb="214">
      <t>テキセツ</t>
    </rPh>
    <rPh sb="215" eb="217">
      <t>イジ</t>
    </rPh>
    <rPh sb="217" eb="219">
      <t>カンリ</t>
    </rPh>
    <rPh sb="220" eb="222">
      <t>カイチク</t>
    </rPh>
    <rPh sb="222" eb="224">
      <t>コウシン</t>
    </rPh>
    <rPh sb="227" eb="229">
      <t>テキセイ</t>
    </rPh>
    <rPh sb="230" eb="232">
      <t>シサン</t>
    </rPh>
    <rPh sb="232" eb="234">
      <t>カンリ</t>
    </rPh>
    <rPh sb="235" eb="236">
      <t>ツト</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</si>
  <si>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7"/>
  </si>
  <si>
    <t>①経常収支比率，②累積欠損金比率
　経常収支比率が黒字を示す100%を超え，累積欠損金の発生もないため，健全経営を維持しています。
③流動比率，④企業債残高対給水収益比率
　流動比率は100%を下回っているため，資金繰りは厳しいものの，企業債残高対事業規模比率は，低下傾向にあることから，企業債への依存度が改善されています。その主な要因は，企業債の借入額の縮減と償還金の増加によるものです。引き続き財政収支計画を着実に実施します。
⑤経費回収率，⑥汚水処理原価
　どちらも前年度と同様の水準となっています。
⑦施設利用率
　施設能力は一定ですが汚水処理水量の減により，近年は減少傾向となっています。
⑧水洗化率
　類似団体と比較して高い値となっており，水洗化率向上の取組が功を奏しています。
　海まで張り出した山塊によって分断された地域ごとに下水処理場が必要な本市の特性により，特に汚水処理原価が類似団体と比べて高くな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87" eb="89">
      <t>リュウドウ</t>
    </rPh>
    <rPh sb="89" eb="91">
      <t>ヒリツ</t>
    </rPh>
    <rPh sb="97" eb="99">
      <t>シタマワ</t>
    </rPh>
    <rPh sb="106" eb="108">
      <t>シキン</t>
    </rPh>
    <rPh sb="108" eb="109">
      <t>グ</t>
    </rPh>
    <rPh sb="111" eb="112">
      <t>キビ</t>
    </rPh>
    <rPh sb="118" eb="120">
      <t>キギョウ</t>
    </rPh>
    <rPh sb="120" eb="121">
      <t>サイ</t>
    </rPh>
    <rPh sb="121" eb="123">
      <t>ザンダカ</t>
    </rPh>
    <rPh sb="123" eb="124">
      <t>タイ</t>
    </rPh>
    <rPh sb="124" eb="126">
      <t>ジギョウ</t>
    </rPh>
    <rPh sb="126" eb="128">
      <t>キボ</t>
    </rPh>
    <rPh sb="128" eb="130">
      <t>ヒリツ</t>
    </rPh>
    <rPh sb="132" eb="134">
      <t>テイカ</t>
    </rPh>
    <rPh sb="134" eb="136">
      <t>ケイコウ</t>
    </rPh>
    <rPh sb="144" eb="146">
      <t>キギョウ</t>
    </rPh>
    <rPh sb="146" eb="147">
      <t>サイ</t>
    </rPh>
    <rPh sb="149" eb="152">
      <t>イゾンド</t>
    </rPh>
    <rPh sb="153" eb="155">
      <t>カイゼン</t>
    </rPh>
    <rPh sb="164" eb="165">
      <t>オモ</t>
    </rPh>
    <rPh sb="166" eb="168">
      <t>ヨウイン</t>
    </rPh>
    <rPh sb="170" eb="172">
      <t>キギョウ</t>
    </rPh>
    <rPh sb="172" eb="173">
      <t>サイ</t>
    </rPh>
    <rPh sb="174" eb="176">
      <t>カリイレ</t>
    </rPh>
    <rPh sb="176" eb="177">
      <t>ガク</t>
    </rPh>
    <rPh sb="178" eb="180">
      <t>シュクゲン</t>
    </rPh>
    <rPh sb="181" eb="184">
      <t>ショウカンキン</t>
    </rPh>
    <rPh sb="185" eb="187">
      <t>ゾウカ</t>
    </rPh>
    <rPh sb="195" eb="196">
      <t>ヒ</t>
    </rPh>
    <rPh sb="197" eb="198">
      <t>ツヅ</t>
    </rPh>
    <rPh sb="199" eb="201">
      <t>ザイセイ</t>
    </rPh>
    <rPh sb="201" eb="203">
      <t>シュウシ</t>
    </rPh>
    <rPh sb="203" eb="205">
      <t>ケイカク</t>
    </rPh>
    <rPh sb="206" eb="208">
      <t>チャクジツ</t>
    </rPh>
    <rPh sb="209" eb="211">
      <t>ジッシ</t>
    </rPh>
    <rPh sb="217" eb="219">
      <t>ケイヒ</t>
    </rPh>
    <rPh sb="219" eb="221">
      <t>カイシュウ</t>
    </rPh>
    <rPh sb="221" eb="222">
      <t>リツ</t>
    </rPh>
    <rPh sb="224" eb="226">
      <t>オスイ</t>
    </rPh>
    <rPh sb="226" eb="228">
      <t>ショリ</t>
    </rPh>
    <rPh sb="228" eb="230">
      <t>ゲンカ</t>
    </rPh>
    <rPh sb="236" eb="239">
      <t>ゼンネンド</t>
    </rPh>
    <rPh sb="240" eb="242">
      <t>ドウヨウ</t>
    </rPh>
    <rPh sb="243" eb="245">
      <t>スイジュン</t>
    </rPh>
    <rPh sb="255" eb="257">
      <t>シセツ</t>
    </rPh>
    <rPh sb="257" eb="259">
      <t>リヨウ</t>
    </rPh>
    <rPh sb="259" eb="260">
      <t>リツ</t>
    </rPh>
    <rPh sb="301" eb="304">
      <t>スイセンカ</t>
    </rPh>
    <rPh sb="304" eb="305">
      <t>リツ</t>
    </rPh>
    <rPh sb="307" eb="309">
      <t>ルイジ</t>
    </rPh>
    <rPh sb="309" eb="311">
      <t>ダンタイ</t>
    </rPh>
    <rPh sb="312" eb="314">
      <t>ヒカク</t>
    </rPh>
    <rPh sb="316" eb="317">
      <t>タカ</t>
    </rPh>
    <rPh sb="318" eb="319">
      <t>アタイ</t>
    </rPh>
    <rPh sb="326" eb="329">
      <t>スイセンカ</t>
    </rPh>
    <rPh sb="329" eb="330">
      <t>リツ</t>
    </rPh>
    <rPh sb="330" eb="332">
      <t>コウジョウ</t>
    </rPh>
    <rPh sb="333" eb="335">
      <t>トリクミ</t>
    </rPh>
    <rPh sb="336" eb="337">
      <t>コウ</t>
    </rPh>
    <rPh sb="338" eb="339">
      <t>ソウ</t>
    </rPh>
    <rPh sb="348" eb="349">
      <t>ウミ</t>
    </rPh>
    <rPh sb="351" eb="352">
      <t>ハ</t>
    </rPh>
    <rPh sb="353" eb="354">
      <t>ダ</t>
    </rPh>
    <rPh sb="356" eb="358">
      <t>サンカイ</t>
    </rPh>
    <rPh sb="362" eb="364">
      <t>ブンダン</t>
    </rPh>
    <rPh sb="367" eb="369">
      <t>チイキ</t>
    </rPh>
    <rPh sb="372" eb="374">
      <t>ゲスイ</t>
    </rPh>
    <rPh sb="374" eb="377">
      <t>ショリジョウ</t>
    </rPh>
    <rPh sb="378" eb="380">
      <t>ヒツヨウ</t>
    </rPh>
    <rPh sb="381" eb="383">
      <t>ホンシ</t>
    </rPh>
    <rPh sb="384" eb="386">
      <t>トクセイ</t>
    </rPh>
    <rPh sb="390" eb="391">
      <t>トク</t>
    </rPh>
    <rPh sb="392" eb="394">
      <t>オスイ</t>
    </rPh>
    <rPh sb="394" eb="396">
      <t>ショリ</t>
    </rPh>
    <rPh sb="396" eb="398">
      <t>ゲンカ</t>
    </rPh>
    <rPh sb="399" eb="401">
      <t>ルイジ</t>
    </rPh>
    <rPh sb="401" eb="403">
      <t>ダンタイ</t>
    </rPh>
    <rPh sb="404" eb="405">
      <t>クラ</t>
    </rPh>
    <rPh sb="407" eb="40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</si>
</sst>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0.28999999999999998</c:v>
                </c:pt>
                <c:pt idx="1">
                  <c:v>0.28999999999999998</c:v>
                </c:pt>
                <c:pt idx="2">
                  <c:v>0.1</c:v>
                </c:pt>
                <c:pt idx="3">
                  <c:v>0.14000000000000001</c:v>
                </c:pt>
                <c:pt idx="4">
                  <c:v>0.05</c:v>
                </c:pt>
              </c:numCache>
            </c:numRef>
          </c:val>
        </c:ser>
        <c:dLbls>
          <c:showLegendKey val="0"/>
          <c:showVal val="0"/>
          <c:showCatName val="0"/>
          <c:showSerName val="0"/>
          <c:showPercent val="0"/>
          <c:showBubbleSize val="0"/>
        </c:dLbls>
        <c:gapWidth val="150"/>
        <c:axId val="1149289744"/>
        <c:axId val="114929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149289744"/>
        <c:axId val="1149290288"/>
      </c:lineChart>
      <c:dateAx>
        <c:axId val="1149289744"/>
        <c:scaling>
          <c:orientation val="minMax"/>
        </c:scaling>
        <c:delete val="1"/>
        <c:axPos val="b"/>
        <c:numFmt formatCode="ge" sourceLinked="1"/>
        <c:majorTickMark val="none"/>
        <c:minorTickMark val="none"/>
        <c:tickLblPos val="none"/>
        <c:crossAx val="1149290288"/>
        <c:crosses val="autoZero"/>
        <c:auto val="1"/>
        <c:lblOffset val="100"/>
        <c:baseTimeUnit val="years"/>
      </c:dateAx>
      <c:valAx>
        <c:axId val="114929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28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61.11</c:v>
                </c:pt>
                <c:pt idx="1">
                  <c:v>58.87</c:v>
                </c:pt>
                <c:pt idx="2">
                  <c:v>57.08</c:v>
                </c:pt>
                <c:pt idx="3">
                  <c:v>57.11</c:v>
                </c:pt>
                <c:pt idx="4">
                  <c:v>56.82</c:v>
                </c:pt>
              </c:numCache>
            </c:numRef>
          </c:val>
        </c:ser>
        <c:dLbls>
          <c:showLegendKey val="0"/>
          <c:showVal val="0"/>
          <c:showCatName val="0"/>
          <c:showSerName val="0"/>
          <c:showPercent val="0"/>
          <c:showBubbleSize val="0"/>
        </c:dLbls>
        <c:gapWidth val="150"/>
        <c:axId val="1259481584"/>
        <c:axId val="12594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259481584"/>
        <c:axId val="1259467984"/>
      </c:lineChart>
      <c:dateAx>
        <c:axId val="1259481584"/>
        <c:scaling>
          <c:orientation val="minMax"/>
        </c:scaling>
        <c:delete val="1"/>
        <c:axPos val="b"/>
        <c:numFmt formatCode="ge" sourceLinked="1"/>
        <c:majorTickMark val="none"/>
        <c:minorTickMark val="none"/>
        <c:tickLblPos val="none"/>
        <c:crossAx val="1259467984"/>
        <c:crosses val="autoZero"/>
        <c:auto val="1"/>
        <c:lblOffset val="100"/>
        <c:baseTimeUnit val="years"/>
      </c:dateAx>
      <c:valAx>
        <c:axId val="12594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95.75</c:v>
                </c:pt>
                <c:pt idx="1">
                  <c:v>95.78</c:v>
                </c:pt>
                <c:pt idx="2">
                  <c:v>96.96</c:v>
                </c:pt>
                <c:pt idx="3">
                  <c:v>97.18</c:v>
                </c:pt>
                <c:pt idx="4">
                  <c:v>97.36</c:v>
                </c:pt>
              </c:numCache>
            </c:numRef>
          </c:val>
        </c:ser>
        <c:dLbls>
          <c:showLegendKey val="0"/>
          <c:showVal val="0"/>
          <c:showCatName val="0"/>
          <c:showSerName val="0"/>
          <c:showPercent val="0"/>
          <c:showBubbleSize val="0"/>
        </c:dLbls>
        <c:gapWidth val="150"/>
        <c:axId val="1259471792"/>
        <c:axId val="125947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259471792"/>
        <c:axId val="1259473424"/>
      </c:lineChart>
      <c:dateAx>
        <c:axId val="1259471792"/>
        <c:scaling>
          <c:orientation val="minMax"/>
        </c:scaling>
        <c:delete val="1"/>
        <c:axPos val="b"/>
        <c:numFmt formatCode="ge" sourceLinked="1"/>
        <c:majorTickMark val="none"/>
        <c:minorTickMark val="none"/>
        <c:tickLblPos val="none"/>
        <c:crossAx val="1259473424"/>
        <c:crosses val="autoZero"/>
        <c:auto val="1"/>
        <c:lblOffset val="100"/>
        <c:baseTimeUnit val="years"/>
      </c:dateAx>
      <c:valAx>
        <c:axId val="125947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7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107.09</c:v>
                </c:pt>
                <c:pt idx="1">
                  <c:v>103.95</c:v>
                </c:pt>
                <c:pt idx="2">
                  <c:v>105.11</c:v>
                </c:pt>
                <c:pt idx="3">
                  <c:v>108.11</c:v>
                </c:pt>
                <c:pt idx="4">
                  <c:v>107.98</c:v>
                </c:pt>
              </c:numCache>
            </c:numRef>
          </c:val>
        </c:ser>
        <c:dLbls>
          <c:showLegendKey val="0"/>
          <c:showVal val="0"/>
          <c:showCatName val="0"/>
          <c:showSerName val="0"/>
          <c:showPercent val="0"/>
          <c:showBubbleSize val="0"/>
        </c:dLbls>
        <c:gapWidth val="150"/>
        <c:axId val="1058188112"/>
        <c:axId val="105819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1058188112"/>
        <c:axId val="1058190288"/>
      </c:lineChart>
      <c:dateAx>
        <c:axId val="1058188112"/>
        <c:scaling>
          <c:orientation val="minMax"/>
        </c:scaling>
        <c:delete val="1"/>
        <c:axPos val="b"/>
        <c:numFmt formatCode="ge" sourceLinked="1"/>
        <c:majorTickMark val="none"/>
        <c:minorTickMark val="none"/>
        <c:tickLblPos val="none"/>
        <c:crossAx val="1058190288"/>
        <c:crosses val="autoZero"/>
        <c:auto val="1"/>
        <c:lblOffset val="100"/>
        <c:baseTimeUnit val="years"/>
      </c:dateAx>
      <c:valAx>
        <c:axId val="105819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8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22.9</c:v>
                </c:pt>
                <c:pt idx="1">
                  <c:v>24.09</c:v>
                </c:pt>
                <c:pt idx="2">
                  <c:v>44.91</c:v>
                </c:pt>
                <c:pt idx="3">
                  <c:v>46.82</c:v>
                </c:pt>
                <c:pt idx="4">
                  <c:v>48.67</c:v>
                </c:pt>
              </c:numCache>
            </c:numRef>
          </c:val>
        </c:ser>
        <c:dLbls>
          <c:showLegendKey val="0"/>
          <c:showVal val="0"/>
          <c:showCatName val="0"/>
          <c:showSerName val="0"/>
          <c:showPercent val="0"/>
          <c:showBubbleSize val="0"/>
        </c:dLbls>
        <c:gapWidth val="150"/>
        <c:axId val="1258982352"/>
        <c:axId val="125897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1258982352"/>
        <c:axId val="1258976912"/>
      </c:lineChart>
      <c:dateAx>
        <c:axId val="1258982352"/>
        <c:scaling>
          <c:orientation val="minMax"/>
        </c:scaling>
        <c:delete val="1"/>
        <c:axPos val="b"/>
        <c:numFmt formatCode="ge" sourceLinked="1"/>
        <c:majorTickMark val="none"/>
        <c:minorTickMark val="none"/>
        <c:tickLblPos val="none"/>
        <c:crossAx val="1258976912"/>
        <c:crosses val="autoZero"/>
        <c:auto val="1"/>
        <c:lblOffset val="100"/>
        <c:baseTimeUnit val="years"/>
      </c:dateAx>
      <c:valAx>
        <c:axId val="125897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1.53</c:v>
                </c:pt>
                <c:pt idx="1">
                  <c:v>1.62</c:v>
                </c:pt>
                <c:pt idx="2">
                  <c:v>1.81</c:v>
                </c:pt>
                <c:pt idx="3">
                  <c:v>0.77</c:v>
                </c:pt>
                <c:pt idx="4">
                  <c:v>0.77</c:v>
                </c:pt>
              </c:numCache>
            </c:numRef>
          </c:val>
        </c:ser>
        <c:dLbls>
          <c:showLegendKey val="0"/>
          <c:showVal val="0"/>
          <c:showCatName val="0"/>
          <c:showSerName val="0"/>
          <c:showPercent val="0"/>
          <c:showBubbleSize val="0"/>
        </c:dLbls>
        <c:gapWidth val="150"/>
        <c:axId val="1258986160"/>
        <c:axId val="12589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1258986160"/>
        <c:axId val="1258981264"/>
      </c:lineChart>
      <c:dateAx>
        <c:axId val="1258986160"/>
        <c:scaling>
          <c:orientation val="minMax"/>
        </c:scaling>
        <c:delete val="1"/>
        <c:axPos val="b"/>
        <c:numFmt formatCode="ge" sourceLinked="1"/>
        <c:majorTickMark val="none"/>
        <c:minorTickMark val="none"/>
        <c:tickLblPos val="none"/>
        <c:crossAx val="1258981264"/>
        <c:crosses val="autoZero"/>
        <c:auto val="1"/>
        <c:lblOffset val="100"/>
        <c:baseTimeUnit val="years"/>
      </c:dateAx>
      <c:valAx>
        <c:axId val="12589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8978544"/>
        <c:axId val="125898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1258978544"/>
        <c:axId val="1258984528"/>
      </c:lineChart>
      <c:dateAx>
        <c:axId val="1258978544"/>
        <c:scaling>
          <c:orientation val="minMax"/>
        </c:scaling>
        <c:delete val="1"/>
        <c:axPos val="b"/>
        <c:numFmt formatCode="ge" sourceLinked="1"/>
        <c:majorTickMark val="none"/>
        <c:minorTickMark val="none"/>
        <c:tickLblPos val="none"/>
        <c:crossAx val="1258984528"/>
        <c:crosses val="autoZero"/>
        <c:auto val="1"/>
        <c:lblOffset val="100"/>
        <c:baseTimeUnit val="years"/>
      </c:dateAx>
      <c:valAx>
        <c:axId val="125898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185.47</c:v>
                </c:pt>
                <c:pt idx="1">
                  <c:v>182.81</c:v>
                </c:pt>
                <c:pt idx="2">
                  <c:v>44.67</c:v>
                </c:pt>
                <c:pt idx="3">
                  <c:v>49.6</c:v>
                </c:pt>
                <c:pt idx="4">
                  <c:v>50.52</c:v>
                </c:pt>
              </c:numCache>
            </c:numRef>
          </c:val>
        </c:ser>
        <c:dLbls>
          <c:showLegendKey val="0"/>
          <c:showVal val="0"/>
          <c:showCatName val="0"/>
          <c:showSerName val="0"/>
          <c:showPercent val="0"/>
          <c:showBubbleSize val="0"/>
        </c:dLbls>
        <c:gapWidth val="150"/>
        <c:axId val="1258982896"/>
        <c:axId val="12589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1258982896"/>
        <c:axId val="1258975824"/>
      </c:lineChart>
      <c:dateAx>
        <c:axId val="1258982896"/>
        <c:scaling>
          <c:orientation val="minMax"/>
        </c:scaling>
        <c:delete val="1"/>
        <c:axPos val="b"/>
        <c:numFmt formatCode="ge" sourceLinked="1"/>
        <c:majorTickMark val="none"/>
        <c:minorTickMark val="none"/>
        <c:tickLblPos val="none"/>
        <c:crossAx val="1258975824"/>
        <c:crosses val="autoZero"/>
        <c:auto val="1"/>
        <c:lblOffset val="100"/>
        <c:baseTimeUnit val="years"/>
      </c:dateAx>
      <c:valAx>
        <c:axId val="12589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619.69000000000005</c:v>
                </c:pt>
                <c:pt idx="1">
                  <c:v>629.20000000000005</c:v>
                </c:pt>
                <c:pt idx="2">
                  <c:v>603.74</c:v>
                </c:pt>
                <c:pt idx="3">
                  <c:v>559.02</c:v>
                </c:pt>
                <c:pt idx="4">
                  <c:v>524.66999999999996</c:v>
                </c:pt>
              </c:numCache>
            </c:numRef>
          </c:val>
        </c:ser>
        <c:dLbls>
          <c:showLegendKey val="0"/>
          <c:showVal val="0"/>
          <c:showCatName val="0"/>
          <c:showSerName val="0"/>
          <c:showPercent val="0"/>
          <c:showBubbleSize val="0"/>
        </c:dLbls>
        <c:gapWidth val="150"/>
        <c:axId val="1258987792"/>
        <c:axId val="125899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258987792"/>
        <c:axId val="1258990512"/>
      </c:lineChart>
      <c:dateAx>
        <c:axId val="1258987792"/>
        <c:scaling>
          <c:orientation val="minMax"/>
        </c:scaling>
        <c:delete val="1"/>
        <c:axPos val="b"/>
        <c:numFmt formatCode="ge" sourceLinked="1"/>
        <c:majorTickMark val="none"/>
        <c:minorTickMark val="none"/>
        <c:tickLblPos val="none"/>
        <c:crossAx val="1258990512"/>
        <c:crosses val="autoZero"/>
        <c:auto val="1"/>
        <c:lblOffset val="100"/>
        <c:baseTimeUnit val="years"/>
      </c:dateAx>
      <c:valAx>
        <c:axId val="125899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113.1</c:v>
                </c:pt>
                <c:pt idx="1">
                  <c:v>114.57</c:v>
                </c:pt>
                <c:pt idx="2">
                  <c:v>113.78</c:v>
                </c:pt>
                <c:pt idx="3">
                  <c:v>119.68</c:v>
                </c:pt>
                <c:pt idx="4">
                  <c:v>118.93</c:v>
                </c:pt>
              </c:numCache>
            </c:numRef>
          </c:val>
        </c:ser>
        <c:dLbls>
          <c:showLegendKey val="0"/>
          <c:showVal val="0"/>
          <c:showCatName val="0"/>
          <c:showSerName val="0"/>
          <c:showPercent val="0"/>
          <c:showBubbleSize val="0"/>
        </c:dLbls>
        <c:gapWidth val="150"/>
        <c:axId val="1258979088"/>
        <c:axId val="12594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258979088"/>
        <c:axId val="1259471248"/>
      </c:lineChart>
      <c:dateAx>
        <c:axId val="1258979088"/>
        <c:scaling>
          <c:orientation val="minMax"/>
        </c:scaling>
        <c:delete val="1"/>
        <c:axPos val="b"/>
        <c:numFmt formatCode="ge" sourceLinked="1"/>
        <c:majorTickMark val="none"/>
        <c:minorTickMark val="none"/>
        <c:tickLblPos val="none"/>
        <c:crossAx val="1259471248"/>
        <c:crosses val="autoZero"/>
        <c:auto val="1"/>
        <c:lblOffset val="100"/>
        <c:baseTimeUnit val="years"/>
      </c:dateAx>
      <c:valAx>
        <c:axId val="12594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7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157.66</c:v>
                </c:pt>
                <c:pt idx="1">
                  <c:v>152.6</c:v>
                </c:pt>
                <c:pt idx="2">
                  <c:v>160.47999999999999</c:v>
                </c:pt>
                <c:pt idx="3">
                  <c:v>162.80000000000001</c:v>
                </c:pt>
                <c:pt idx="4">
                  <c:v>163.38999999999999</c:v>
                </c:pt>
              </c:numCache>
            </c:numRef>
          </c:val>
        </c:ser>
        <c:dLbls>
          <c:showLegendKey val="0"/>
          <c:showVal val="0"/>
          <c:showCatName val="0"/>
          <c:showSerName val="0"/>
          <c:showPercent val="0"/>
          <c:showBubbleSize val="0"/>
        </c:dLbls>
        <c:gapWidth val="150"/>
        <c:axId val="1259476688"/>
        <c:axId val="125947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259476688"/>
        <c:axId val="1259478320"/>
      </c:lineChart>
      <c:dateAx>
        <c:axId val="1259476688"/>
        <c:scaling>
          <c:orientation val="minMax"/>
        </c:scaling>
        <c:delete val="1"/>
        <c:axPos val="b"/>
        <c:numFmt formatCode="ge" sourceLinked="1"/>
        <c:majorTickMark val="none"/>
        <c:minorTickMark val="none"/>
        <c:tickLblPos val="none"/>
        <c:crossAx val="1259478320"/>
        <c:crosses val="autoZero"/>
        <c:auto val="1"/>
        <c:lblOffset val="100"/>
        <c:baseTimeUnit val="years"/>
      </c:dateAx>
      <c:valAx>
        <c:axId val="125947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7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231008</v>
      </c>
      <c r="AM8" s="68"/>
      <c r="AN8" s="68"/>
      <c r="AO8" s="68"/>
      <c r="AP8" s="68"/>
      <c r="AQ8" s="68"/>
      <c r="AR8" s="68"/>
      <c r="AS8" s="68"/>
      <c r="AT8" s="67">
        <f>データ!T6</f>
        <v>352.8</v>
      </c>
      <c r="AU8" s="67"/>
      <c r="AV8" s="67"/>
      <c r="AW8" s="67"/>
      <c r="AX8" s="67"/>
      <c r="AY8" s="67"/>
      <c r="AZ8" s="67"/>
      <c r="BA8" s="67"/>
      <c r="BB8" s="67">
        <f>データ!U6</f>
        <v>654.78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55.18</v>
      </c>
      <c r="J10" s="67"/>
      <c r="K10" s="67"/>
      <c r="L10" s="67"/>
      <c r="M10" s="67"/>
      <c r="N10" s="67"/>
      <c r="O10" s="67"/>
      <c r="P10" s="67">
        <f>データ!P6</f>
        <v>84.07</v>
      </c>
      <c r="Q10" s="67"/>
      <c r="R10" s="67"/>
      <c r="S10" s="67"/>
      <c r="T10" s="67"/>
      <c r="U10" s="67"/>
      <c r="V10" s="67"/>
      <c r="W10" s="67">
        <f>データ!Q6</f>
        <v>90.68</v>
      </c>
      <c r="X10" s="67"/>
      <c r="Y10" s="67"/>
      <c r="Z10" s="67"/>
      <c r="AA10" s="67"/>
      <c r="AB10" s="67"/>
      <c r="AC10" s="67"/>
      <c r="AD10" s="68">
        <f>データ!R6</f>
        <v>3477</v>
      </c>
      <c r="AE10" s="68"/>
      <c r="AF10" s="68"/>
      <c r="AG10" s="68"/>
      <c r="AH10" s="68"/>
      <c r="AI10" s="68"/>
      <c r="AJ10" s="68"/>
      <c r="AK10" s="2"/>
      <c r="AL10" s="68">
        <f>データ!V6</f>
        <v>193243</v>
      </c>
      <c r="AM10" s="68"/>
      <c r="AN10" s="68"/>
      <c r="AO10" s="68"/>
      <c r="AP10" s="68"/>
      <c r="AQ10" s="68"/>
      <c r="AR10" s="68"/>
      <c r="AS10" s="68"/>
      <c r="AT10" s="67">
        <f>データ!W6</f>
        <v>35.4</v>
      </c>
      <c r="AU10" s="67"/>
      <c r="AV10" s="67"/>
      <c r="AW10" s="67"/>
      <c r="AX10" s="67"/>
      <c r="AY10" s="67"/>
      <c r="AZ10" s="67"/>
      <c r="BA10" s="67"/>
      <c r="BB10" s="67">
        <f>データ!X6</f>
        <v>5458.84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342025</v>
      </c>
      <c r="D6" s="34">
        <f t="shared" si="3"/>
        <v>46</v>
      </c>
      <c r="E6" s="34">
        <f t="shared" si="3"/>
        <v>17</v>
      </c>
      <c r="F6" s="34">
        <f t="shared" si="3"/>
        <v>1</v>
      </c>
      <c r="G6" s="34">
        <f t="shared" si="3"/>
        <v>0</v>
      </c>
      <c r="H6" s="34" t="str">
        <f t="shared" si="3"/>
        <v>広島県　呉市</v>
      </c>
      <c r="I6" s="34" t="str">
        <f t="shared" si="3"/>
        <v>法適用</v>
      </c>
      <c r="J6" s="34" t="str">
        <f t="shared" si="3"/>
        <v>下水道事業</v>
      </c>
      <c r="K6" s="34" t="str">
        <f t="shared" si="3"/>
        <v>公共下水道</v>
      </c>
      <c r="L6" s="34" t="str">
        <f t="shared" si="3"/>
        <v>Ac1</v>
      </c>
      <c r="M6" s="34">
        <f t="shared" si="3"/>
        <v>0</v>
      </c>
      <c r="N6" s="35" t="str">
        <f t="shared" si="3"/>
        <v>-</v>
      </c>
      <c r="O6" s="35">
        <f t="shared" si="3"/>
        <v>55.18</v>
      </c>
      <c r="P6" s="35">
        <f t="shared" si="3"/>
        <v>84.07</v>
      </c>
      <c r="Q6" s="35">
        <f t="shared" si="3"/>
        <v>90.68</v>
      </c>
      <c r="R6" s="35">
        <f t="shared" si="3"/>
        <v>3477</v>
      </c>
      <c r="S6" s="35">
        <f t="shared" si="3"/>
        <v>231008</v>
      </c>
      <c r="T6" s="35">
        <f t="shared" si="3"/>
        <v>352.8</v>
      </c>
      <c r="U6" s="35">
        <f t="shared" si="3"/>
        <v>654.78</v>
      </c>
      <c r="V6" s="35">
        <f t="shared" si="3"/>
        <v>193243</v>
      </c>
      <c r="W6" s="35">
        <f t="shared" si="3"/>
        <v>35.4</v>
      </c>
      <c r="X6" s="35">
        <f t="shared" si="3"/>
        <v>5458.84</v>
      </c>
      <c r="Y6" s="36">
        <f>IF(Y7="",NA(),Y7)</f>
        <v>107.09</v>
      </c>
      <c r="Z6" s="36">
        <f t="shared" ref="Z6:AH6" si="4">IF(Z7="",NA(),Z7)</f>
        <v>103.95</v>
      </c>
      <c r="AA6" s="36">
        <f t="shared" si="4"/>
        <v>105.11</v>
      </c>
      <c r="AB6" s="36">
        <f t="shared" si="4"/>
        <v>108.11</v>
      </c>
      <c r="AC6" s="36">
        <f t="shared" si="4"/>
        <v>107.98</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185.47</v>
      </c>
      <c r="AV6" s="36">
        <f t="shared" ref="AV6:BD6" si="6">IF(AV7="",NA(),AV7)</f>
        <v>182.81</v>
      </c>
      <c r="AW6" s="36">
        <f t="shared" si="6"/>
        <v>44.67</v>
      </c>
      <c r="AX6" s="36">
        <f t="shared" si="6"/>
        <v>49.6</v>
      </c>
      <c r="AY6" s="36">
        <f t="shared" si="6"/>
        <v>50.52</v>
      </c>
      <c r="AZ6" s="36">
        <f t="shared" si="6"/>
        <v>184.15</v>
      </c>
      <c r="BA6" s="36">
        <f t="shared" si="6"/>
        <v>205.35</v>
      </c>
      <c r="BB6" s="36">
        <f t="shared" si="6"/>
        <v>52.63</v>
      </c>
      <c r="BC6" s="36">
        <f t="shared" si="6"/>
        <v>54.09</v>
      </c>
      <c r="BD6" s="36">
        <f t="shared" si="6"/>
        <v>54.03</v>
      </c>
      <c r="BE6" s="35" t="str">
        <f>IF(BE7="","",IF(BE7="-","【-】","【"&amp;SUBSTITUTE(TEXT(BE7,"#,##0.00"),"-","△")&amp;"】"))</f>
        <v>【59.95】</v>
      </c>
      <c r="BF6" s="36">
        <f>IF(BF7="",NA(),BF7)</f>
        <v>619.69000000000005</v>
      </c>
      <c r="BG6" s="36">
        <f t="shared" ref="BG6:BO6" si="7">IF(BG7="",NA(),BG7)</f>
        <v>629.20000000000005</v>
      </c>
      <c r="BH6" s="36">
        <f t="shared" si="7"/>
        <v>603.74</v>
      </c>
      <c r="BI6" s="36">
        <f t="shared" si="7"/>
        <v>559.02</v>
      </c>
      <c r="BJ6" s="36">
        <f t="shared" si="7"/>
        <v>524.66999999999996</v>
      </c>
      <c r="BK6" s="36">
        <f t="shared" si="7"/>
        <v>941.18</v>
      </c>
      <c r="BL6" s="36">
        <f t="shared" si="7"/>
        <v>893.45</v>
      </c>
      <c r="BM6" s="36">
        <f t="shared" si="7"/>
        <v>843.57</v>
      </c>
      <c r="BN6" s="36">
        <f t="shared" si="7"/>
        <v>845.86</v>
      </c>
      <c r="BO6" s="36">
        <f t="shared" si="7"/>
        <v>802.49</v>
      </c>
      <c r="BP6" s="35" t="str">
        <f>IF(BP7="","",IF(BP7="-","【-】","【"&amp;SUBSTITUTE(TEXT(BP7,"#,##0.00"),"-","△")&amp;"】"))</f>
        <v>【728.30】</v>
      </c>
      <c r="BQ6" s="36">
        <f>IF(BQ7="",NA(),BQ7)</f>
        <v>113.1</v>
      </c>
      <c r="BR6" s="36">
        <f t="shared" ref="BR6:BZ6" si="8">IF(BR7="",NA(),BR7)</f>
        <v>114.57</v>
      </c>
      <c r="BS6" s="36">
        <f t="shared" si="8"/>
        <v>113.78</v>
      </c>
      <c r="BT6" s="36">
        <f t="shared" si="8"/>
        <v>119.68</v>
      </c>
      <c r="BU6" s="36">
        <f t="shared" si="8"/>
        <v>118.93</v>
      </c>
      <c r="BV6" s="36">
        <f t="shared" si="8"/>
        <v>93.55</v>
      </c>
      <c r="BW6" s="36">
        <f t="shared" si="8"/>
        <v>95.24</v>
      </c>
      <c r="BX6" s="36">
        <f t="shared" si="8"/>
        <v>99.86</v>
      </c>
      <c r="BY6" s="36">
        <f t="shared" si="8"/>
        <v>101.88</v>
      </c>
      <c r="BZ6" s="36">
        <f t="shared" si="8"/>
        <v>103.18</v>
      </c>
      <c r="CA6" s="35" t="str">
        <f>IF(CA7="","",IF(CA7="-","【-】","【"&amp;SUBSTITUTE(TEXT(CA7,"#,##0.00"),"-","△")&amp;"】"))</f>
        <v>【100.04】</v>
      </c>
      <c r="CB6" s="36">
        <f>IF(CB7="",NA(),CB7)</f>
        <v>157.66</v>
      </c>
      <c r="CC6" s="36">
        <f t="shared" ref="CC6:CK6" si="9">IF(CC7="",NA(),CC7)</f>
        <v>152.6</v>
      </c>
      <c r="CD6" s="36">
        <f t="shared" si="9"/>
        <v>160.47999999999999</v>
      </c>
      <c r="CE6" s="36">
        <f t="shared" si="9"/>
        <v>162.80000000000001</v>
      </c>
      <c r="CF6" s="36">
        <f t="shared" si="9"/>
        <v>163.38999999999999</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61.11</v>
      </c>
      <c r="CN6" s="36">
        <f t="shared" ref="CN6:CV6" si="10">IF(CN7="",NA(),CN7)</f>
        <v>58.87</v>
      </c>
      <c r="CO6" s="36">
        <f t="shared" si="10"/>
        <v>57.08</v>
      </c>
      <c r="CP6" s="36">
        <f t="shared" si="10"/>
        <v>57.11</v>
      </c>
      <c r="CQ6" s="36">
        <f t="shared" si="10"/>
        <v>56.82</v>
      </c>
      <c r="CR6" s="36">
        <f t="shared" si="10"/>
        <v>61.73</v>
      </c>
      <c r="CS6" s="36">
        <f t="shared" si="10"/>
        <v>61.1</v>
      </c>
      <c r="CT6" s="36">
        <f t="shared" si="10"/>
        <v>61.03</v>
      </c>
      <c r="CU6" s="36">
        <f t="shared" si="10"/>
        <v>62.5</v>
      </c>
      <c r="CV6" s="36">
        <f t="shared" si="10"/>
        <v>63.26</v>
      </c>
      <c r="CW6" s="35" t="str">
        <f>IF(CW7="","",IF(CW7="-","【-】","【"&amp;SUBSTITUTE(TEXT(CW7,"#,##0.00"),"-","△")&amp;"】"))</f>
        <v>【60.09】</v>
      </c>
      <c r="CX6" s="36">
        <f>IF(CX7="",NA(),CX7)</f>
        <v>95.75</v>
      </c>
      <c r="CY6" s="36">
        <f t="shared" ref="CY6:DG6" si="11">IF(CY7="",NA(),CY7)</f>
        <v>95.78</v>
      </c>
      <c r="CZ6" s="36">
        <f t="shared" si="11"/>
        <v>96.96</v>
      </c>
      <c r="DA6" s="36">
        <f t="shared" si="11"/>
        <v>97.18</v>
      </c>
      <c r="DB6" s="36">
        <f t="shared" si="11"/>
        <v>97.36</v>
      </c>
      <c r="DC6" s="36">
        <f t="shared" si="11"/>
        <v>93.1</v>
      </c>
      <c r="DD6" s="36">
        <f t="shared" si="11"/>
        <v>93.47</v>
      </c>
      <c r="DE6" s="36">
        <f t="shared" si="11"/>
        <v>93.83</v>
      </c>
      <c r="DF6" s="36">
        <f t="shared" si="11"/>
        <v>93.88</v>
      </c>
      <c r="DG6" s="36">
        <f t="shared" si="11"/>
        <v>94.07</v>
      </c>
      <c r="DH6" s="35" t="str">
        <f>IF(DH7="","",IF(DH7="-","【-】","【"&amp;SUBSTITUTE(TEXT(DH7,"#,##0.00"),"-","△")&amp;"】"))</f>
        <v>【94.90】</v>
      </c>
      <c r="DI6" s="36">
        <f>IF(DI7="",NA(),DI7)</f>
        <v>22.9</v>
      </c>
      <c r="DJ6" s="36">
        <f t="shared" ref="DJ6:DR6" si="12">IF(DJ7="",NA(),DJ7)</f>
        <v>24.09</v>
      </c>
      <c r="DK6" s="36">
        <f t="shared" si="12"/>
        <v>44.91</v>
      </c>
      <c r="DL6" s="36">
        <f t="shared" si="12"/>
        <v>46.82</v>
      </c>
      <c r="DM6" s="36">
        <f t="shared" si="12"/>
        <v>48.67</v>
      </c>
      <c r="DN6" s="36">
        <f t="shared" si="12"/>
        <v>15.36</v>
      </c>
      <c r="DO6" s="36">
        <f t="shared" si="12"/>
        <v>16.57</v>
      </c>
      <c r="DP6" s="36">
        <f t="shared" si="12"/>
        <v>28.06</v>
      </c>
      <c r="DQ6" s="36">
        <f t="shared" si="12"/>
        <v>29.48</v>
      </c>
      <c r="DR6" s="36">
        <f t="shared" si="12"/>
        <v>28.95</v>
      </c>
      <c r="DS6" s="35" t="str">
        <f>IF(DS7="","",IF(DS7="-","【-】","【"&amp;SUBSTITUTE(TEXT(DS7,"#,##0.00"),"-","△")&amp;"】"))</f>
        <v>【37.36】</v>
      </c>
      <c r="DT6" s="36">
        <f>IF(DT7="",NA(),DT7)</f>
        <v>1.53</v>
      </c>
      <c r="DU6" s="36">
        <f t="shared" ref="DU6:EC6" si="13">IF(DU7="",NA(),DU7)</f>
        <v>1.62</v>
      </c>
      <c r="DV6" s="36">
        <f t="shared" si="13"/>
        <v>1.81</v>
      </c>
      <c r="DW6" s="36">
        <f t="shared" si="13"/>
        <v>0.77</v>
      </c>
      <c r="DX6" s="36">
        <f t="shared" si="13"/>
        <v>0.77</v>
      </c>
      <c r="DY6" s="36">
        <f t="shared" si="13"/>
        <v>2.81</v>
      </c>
      <c r="DZ6" s="36">
        <f t="shared" si="13"/>
        <v>3.11</v>
      </c>
      <c r="EA6" s="36">
        <f t="shared" si="13"/>
        <v>3.32</v>
      </c>
      <c r="EB6" s="36">
        <f t="shared" si="13"/>
        <v>3.89</v>
      </c>
      <c r="EC6" s="36">
        <f t="shared" si="13"/>
        <v>4.07</v>
      </c>
      <c r="ED6" s="35" t="str">
        <f>IF(ED7="","",IF(ED7="-","【-】","【"&amp;SUBSTITUTE(TEXT(ED7,"#,##0.00"),"-","△")&amp;"】"))</f>
        <v>【4.96】</v>
      </c>
      <c r="EE6" s="36">
        <f>IF(EE7="",NA(),EE7)</f>
        <v>0.28999999999999998</v>
      </c>
      <c r="EF6" s="36">
        <f t="shared" ref="EF6:EN6" si="14">IF(EF7="",NA(),EF7)</f>
        <v>0.28999999999999998</v>
      </c>
      <c r="EG6" s="36">
        <f t="shared" si="14"/>
        <v>0.1</v>
      </c>
      <c r="EH6" s="36">
        <f t="shared" si="14"/>
        <v>0.14000000000000001</v>
      </c>
      <c r="EI6" s="36">
        <f t="shared" si="14"/>
        <v>0.05</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342025</v>
      </c>
      <c r="D7" s="38">
        <v>46</v>
      </c>
      <c r="E7" s="38">
        <v>17</v>
      </c>
      <c r="F7" s="38">
        <v>1</v>
      </c>
      <c r="G7" s="38">
        <v>0</v>
      </c>
      <c r="H7" s="38" t="s">
        <v>108</v>
      </c>
      <c r="I7" s="38" t="s">
        <v>109</v>
      </c>
      <c r="J7" s="38" t="s">
        <v>110</v>
      </c>
      <c r="K7" s="38" t="s">
        <v>111</v>
      </c>
      <c r="L7" s="38" t="s">
        <v>112</v>
      </c>
      <c r="M7" s="38"/>
      <c r="N7" s="39" t="s">
        <v>113</v>
      </c>
      <c r="O7" s="39">
        <v>55.18</v>
      </c>
      <c r="P7" s="39">
        <v>84.07</v>
      </c>
      <c r="Q7" s="39">
        <v>90.68</v>
      </c>
      <c r="R7" s="39">
        <v>3477</v>
      </c>
      <c r="S7" s="39">
        <v>231008</v>
      </c>
      <c r="T7" s="39">
        <v>352.8</v>
      </c>
      <c r="U7" s="39">
        <v>654.78</v>
      </c>
      <c r="V7" s="39">
        <v>193243</v>
      </c>
      <c r="W7" s="39">
        <v>35.4</v>
      </c>
      <c r="X7" s="39">
        <v>5458.84</v>
      </c>
      <c r="Y7" s="39">
        <v>107.09</v>
      </c>
      <c r="Z7" s="39">
        <v>103.95</v>
      </c>
      <c r="AA7" s="39">
        <v>105.11</v>
      </c>
      <c r="AB7" s="39">
        <v>108.11</v>
      </c>
      <c r="AC7" s="39">
        <v>107.98</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185.47</v>
      </c>
      <c r="AV7" s="39">
        <v>182.81</v>
      </c>
      <c r="AW7" s="39">
        <v>44.67</v>
      </c>
      <c r="AX7" s="39">
        <v>49.6</v>
      </c>
      <c r="AY7" s="39">
        <v>50.52</v>
      </c>
      <c r="AZ7" s="39">
        <v>184.15</v>
      </c>
      <c r="BA7" s="39">
        <v>205.35</v>
      </c>
      <c r="BB7" s="39">
        <v>52.63</v>
      </c>
      <c r="BC7" s="39">
        <v>54.09</v>
      </c>
      <c r="BD7" s="39">
        <v>54.03</v>
      </c>
      <c r="BE7" s="39">
        <v>59.95</v>
      </c>
      <c r="BF7" s="39">
        <v>619.69000000000005</v>
      </c>
      <c r="BG7" s="39">
        <v>629.20000000000005</v>
      </c>
      <c r="BH7" s="39">
        <v>603.74</v>
      </c>
      <c r="BI7" s="39">
        <v>559.02</v>
      </c>
      <c r="BJ7" s="39">
        <v>524.66999999999996</v>
      </c>
      <c r="BK7" s="39">
        <v>941.18</v>
      </c>
      <c r="BL7" s="39">
        <v>893.45</v>
      </c>
      <c r="BM7" s="39">
        <v>843.57</v>
      </c>
      <c r="BN7" s="39">
        <v>845.86</v>
      </c>
      <c r="BO7" s="39">
        <v>802.49</v>
      </c>
      <c r="BP7" s="39">
        <v>728.3</v>
      </c>
      <c r="BQ7" s="39">
        <v>113.1</v>
      </c>
      <c r="BR7" s="39">
        <v>114.57</v>
      </c>
      <c r="BS7" s="39">
        <v>113.78</v>
      </c>
      <c r="BT7" s="39">
        <v>119.68</v>
      </c>
      <c r="BU7" s="39">
        <v>118.93</v>
      </c>
      <c r="BV7" s="39">
        <v>93.55</v>
      </c>
      <c r="BW7" s="39">
        <v>95.24</v>
      </c>
      <c r="BX7" s="39">
        <v>99.86</v>
      </c>
      <c r="BY7" s="39">
        <v>101.88</v>
      </c>
      <c r="BZ7" s="39">
        <v>103.18</v>
      </c>
      <c r="CA7" s="39">
        <v>100.04</v>
      </c>
      <c r="CB7" s="39">
        <v>157.66</v>
      </c>
      <c r="CC7" s="39">
        <v>152.6</v>
      </c>
      <c r="CD7" s="39">
        <v>160.47999999999999</v>
      </c>
      <c r="CE7" s="39">
        <v>162.80000000000001</v>
      </c>
      <c r="CF7" s="39">
        <v>163.38999999999999</v>
      </c>
      <c r="CG7" s="39">
        <v>153.24</v>
      </c>
      <c r="CH7" s="39">
        <v>150.75</v>
      </c>
      <c r="CI7" s="39">
        <v>147.29</v>
      </c>
      <c r="CJ7" s="39">
        <v>143.15</v>
      </c>
      <c r="CK7" s="39">
        <v>141.11000000000001</v>
      </c>
      <c r="CL7" s="39">
        <v>137.82</v>
      </c>
      <c r="CM7" s="39">
        <v>61.11</v>
      </c>
      <c r="CN7" s="39">
        <v>58.87</v>
      </c>
      <c r="CO7" s="39">
        <v>57.08</v>
      </c>
      <c r="CP7" s="39">
        <v>57.11</v>
      </c>
      <c r="CQ7" s="39">
        <v>56.82</v>
      </c>
      <c r="CR7" s="39">
        <v>61.73</v>
      </c>
      <c r="CS7" s="39">
        <v>61.1</v>
      </c>
      <c r="CT7" s="39">
        <v>61.03</v>
      </c>
      <c r="CU7" s="39">
        <v>62.5</v>
      </c>
      <c r="CV7" s="39">
        <v>63.26</v>
      </c>
      <c r="CW7" s="39">
        <v>60.09</v>
      </c>
      <c r="CX7" s="39">
        <v>95.75</v>
      </c>
      <c r="CY7" s="39">
        <v>95.78</v>
      </c>
      <c r="CZ7" s="39">
        <v>96.96</v>
      </c>
      <c r="DA7" s="39">
        <v>97.18</v>
      </c>
      <c r="DB7" s="39">
        <v>97.36</v>
      </c>
      <c r="DC7" s="39">
        <v>93.1</v>
      </c>
      <c r="DD7" s="39">
        <v>93.47</v>
      </c>
      <c r="DE7" s="39">
        <v>93.83</v>
      </c>
      <c r="DF7" s="39">
        <v>93.88</v>
      </c>
      <c r="DG7" s="39">
        <v>94.07</v>
      </c>
      <c r="DH7" s="39">
        <v>94.9</v>
      </c>
      <c r="DI7" s="39">
        <v>22.9</v>
      </c>
      <c r="DJ7" s="39">
        <v>24.09</v>
      </c>
      <c r="DK7" s="39">
        <v>44.91</v>
      </c>
      <c r="DL7" s="39">
        <v>46.82</v>
      </c>
      <c r="DM7" s="39">
        <v>48.67</v>
      </c>
      <c r="DN7" s="39">
        <v>15.36</v>
      </c>
      <c r="DO7" s="39">
        <v>16.57</v>
      </c>
      <c r="DP7" s="39">
        <v>28.06</v>
      </c>
      <c r="DQ7" s="39">
        <v>29.48</v>
      </c>
      <c r="DR7" s="39">
        <v>28.95</v>
      </c>
      <c r="DS7" s="39">
        <v>37.36</v>
      </c>
      <c r="DT7" s="39">
        <v>1.53</v>
      </c>
      <c r="DU7" s="39">
        <v>1.62</v>
      </c>
      <c r="DV7" s="39">
        <v>1.81</v>
      </c>
      <c r="DW7" s="39">
        <v>0.77</v>
      </c>
      <c r="DX7" s="39">
        <v>0.77</v>
      </c>
      <c r="DY7" s="39">
        <v>2.81</v>
      </c>
      <c r="DZ7" s="39">
        <v>3.11</v>
      </c>
      <c r="EA7" s="39">
        <v>3.32</v>
      </c>
      <c r="EB7" s="39">
        <v>3.89</v>
      </c>
      <c r="EC7" s="39">
        <v>4.07</v>
      </c>
      <c r="ED7" s="39">
        <v>4.96</v>
      </c>
      <c r="EE7" s="39">
        <v>0.28999999999999998</v>
      </c>
      <c r="EF7" s="39">
        <v>0.28999999999999998</v>
      </c>
      <c r="EG7" s="39">
        <v>0.1</v>
      </c>
      <c r="EH7" s="39">
        <v>0.14000000000000001</v>
      </c>
      <c r="EI7" s="39">
        <v>0.05</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2017-12-25T01:53:02Z</dcterms:created>
  <dcterms:modified xsi:type="dcterms:W3CDTF">2018-02-27T01:19:06Z</dcterms:modified>
  <cp:category/>
</cp:coreProperties>
</file>