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水道・公共下水・特環）\H27 経営比較分析表\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<sst xmlns="http://schemas.openxmlformats.org/spreadsheetml/2006/main" count="221" uniqueCount="111">
  <si>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</si>
  <si>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</si>
  <si>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</si>
  <si>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</si>
  <si>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</si>
  <si>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</si>
  <si>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</si>
  <si>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</si>
  <si>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</si>
  <si>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</si>
  <si>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</si>
  <si>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</si>
  <si>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</si>
  <si>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</si>
  <si>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</si>
  <si>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</si>
  <si>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</si>
  <si>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</si>
  <si>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</si>
  <si>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</si>
  <si>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</si>
  <si>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</si>
  <si>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</si>
  <si>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</si>
  <si>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</si>
  <si>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</si>
  <si>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</si>
  <si>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</si>
  <si>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</si>
  <si>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</si>
  <si>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</si>
  <si>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</si>
  <si>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</si>
  <si>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</si>
  <si>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</si>
  <si>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</si>
  <si>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</si>
  <si>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</si>
  <si>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</si>
  <si>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</si>
  <si>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</si>
  <si>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</si>
  <si>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</si>
  <si>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</si>
  <si>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</si>
  <si>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</si>
  <si>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</si>
  <si>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</si>
  <si>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</si>
  <si>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</si>
  <si>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</si>
  <si>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</si>
  <si>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</si>
  <si>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</si>
  <si>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</si>
  <si>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</si>
  <si>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</si>
  <si>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</si>
  <si>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</si>
  <si>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</si>
  <si>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</si>
  <si>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</si>
  <si>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</si>
  <si>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</si>
  <si>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</si>
  <si>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</si>
  <si>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</si>
  <si>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</si>
  <si>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</si>
  <si>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</si>
  <si>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</si>
  <si>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</si>
  <si>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</si>
  <si>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</si>
  <si>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</si>
  <si>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</si>
  <si>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</si>
  <si>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</si>
  <si>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</si>
  <si>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</si>
  <si>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</si>
  <si>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</si>
  <si>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</si>
  <si>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</si>
  <si>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</si>
  <si>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</si>
  <si>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</si>
  <si>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</si>
  <si>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</si>
  <si>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</si>
  <si>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</si>
  <si>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</si>
  <si>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</si>
  <si>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</si>
  <si>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</si>
  <si>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</si>
  <si>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</si>
  <si>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</si>
  <si>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</si>
  <si>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</si>
  <si>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</si>
  <si>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</si>
  <si>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</si>
  <si>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</si>
  <si>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</si>
  <si>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</si>
  <si>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</si>
  <si>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</si>
  <si>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平成8年度の供用開始から20年が経過していますが，法定耐用年数を経過した管渠はありません。</t>
  </si>
  <si>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
　</t>
  </si>
  <si>
    <t>①収益的収支比率
　100%未満の赤字で推移しています。
⑤経費回収率⑥汚水処理原価
⑦施設利用率⑧水洗化率
　本市の水洗化率は，73％となっていますが，全国平均・類似団体に比べ低くなっています。これは，使用料収入の基となる有収水量が少ないことを示しており，施設利用率の低さに繋がっています。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当該事業は，市内8地区の農業集落における，し尿や生活雑排水等の汚水の処理，公共用水域の水質保全，当該区域の生活環境の改善を目的とし，区域内人口2,921人（H27年度末）の小規模事業です。
　その経営は，対象区域の人口密度が低く，人口が少ないことから，経常的な経費を使用料収入だけでは賄えないため，不足分は公費（税金）で補てん（負担割合約7割）している状況です。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</si>
</sst>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9404968"/>
        <c:axId val="39940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99404968"/>
        <c:axId val="399405360"/>
      </c:lineChart>
      <c:dateAx>
        <c:axId val="399404968"/>
        <c:scaling>
          <c:orientation val="minMax"/>
        </c:scaling>
        <c:delete val="1"/>
        <c:axPos val="b"/>
        <c:numFmt formatCode="ge" sourceLinked="1"/>
        <c:majorTickMark val="none"/>
        <c:minorTickMark val="none"/>
        <c:tickLblPos val="none"/>
        <c:crossAx val="399405360"/>
        <c:crosses val="autoZero"/>
        <c:auto val="1"/>
        <c:lblOffset val="100"/>
        <c:baseTimeUnit val="years"/>
      </c:dateAx>
      <c:valAx>
        <c:axId val="3994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049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22.54</c:v>
                </c:pt>
                <c:pt idx="1">
                  <c:v>25.8</c:v>
                </c:pt>
                <c:pt idx="2">
                  <c:v>26.86</c:v>
                </c:pt>
                <c:pt idx="3">
                  <c:v>26.86</c:v>
                </c:pt>
                <c:pt idx="4">
                  <c:v>26.86</c:v>
                </c:pt>
              </c:numCache>
            </c:numRef>
          </c:val>
        </c:ser>
        <c:dLbls>
          <c:showLegendKey val="0"/>
          <c:showVal val="0"/>
          <c:showCatName val="0"/>
          <c:showSerName val="0"/>
          <c:showPercent val="0"/>
          <c:showBubbleSize val="0"/>
        </c:dLbls>
        <c:gapWidth val="150"/>
        <c:axId val="273922696"/>
        <c:axId val="2739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73922696"/>
        <c:axId val="273923872"/>
      </c:lineChart>
      <c:dateAx>
        <c:axId val="273922696"/>
        <c:scaling>
          <c:orientation val="minMax"/>
        </c:scaling>
        <c:delete val="1"/>
        <c:axPos val="b"/>
        <c:numFmt formatCode="ge" sourceLinked="1"/>
        <c:majorTickMark val="none"/>
        <c:minorTickMark val="none"/>
        <c:tickLblPos val="none"/>
        <c:crossAx val="273923872"/>
        <c:crosses val="autoZero"/>
        <c:auto val="1"/>
        <c:lblOffset val="100"/>
        <c:baseTimeUnit val="years"/>
      </c:dateAx>
      <c:valAx>
        <c:axId val="2739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58.81</c:v>
                </c:pt>
                <c:pt idx="1">
                  <c:v>65.81</c:v>
                </c:pt>
                <c:pt idx="2">
                  <c:v>70.66</c:v>
                </c:pt>
                <c:pt idx="3">
                  <c:v>71.42</c:v>
                </c:pt>
                <c:pt idx="4">
                  <c:v>72.92</c:v>
                </c:pt>
              </c:numCache>
            </c:numRef>
          </c:val>
        </c:ser>
        <c:dLbls>
          <c:showLegendKey val="0"/>
          <c:showVal val="0"/>
          <c:showCatName val="0"/>
          <c:showSerName val="0"/>
          <c:showPercent val="0"/>
          <c:showBubbleSize val="0"/>
        </c:dLbls>
        <c:gapWidth val="150"/>
        <c:axId val="273922304"/>
        <c:axId val="26160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73922304"/>
        <c:axId val="261602520"/>
      </c:lineChart>
      <c:dateAx>
        <c:axId val="273922304"/>
        <c:scaling>
          <c:orientation val="minMax"/>
        </c:scaling>
        <c:delete val="1"/>
        <c:axPos val="b"/>
        <c:numFmt formatCode="ge" sourceLinked="1"/>
        <c:majorTickMark val="none"/>
        <c:minorTickMark val="none"/>
        <c:tickLblPos val="none"/>
        <c:crossAx val="261602520"/>
        <c:crosses val="autoZero"/>
        <c:auto val="1"/>
        <c:lblOffset val="100"/>
        <c:baseTimeUnit val="years"/>
      </c:dateAx>
      <c:valAx>
        <c:axId val="26160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95.14</c:v>
                </c:pt>
                <c:pt idx="1">
                  <c:v>96.67</c:v>
                </c:pt>
                <c:pt idx="2">
                  <c:v>98.72</c:v>
                </c:pt>
                <c:pt idx="3">
                  <c:v>86.9</c:v>
                </c:pt>
                <c:pt idx="4">
                  <c:v>84.87</c:v>
                </c:pt>
              </c:numCache>
            </c:numRef>
          </c:val>
        </c:ser>
        <c:dLbls>
          <c:showLegendKey val="0"/>
          <c:showVal val="0"/>
          <c:showCatName val="0"/>
          <c:showSerName val="0"/>
          <c:showPercent val="0"/>
          <c:showBubbleSize val="0"/>
        </c:dLbls>
        <c:gapWidth val="150"/>
        <c:axId val="491308848"/>
        <c:axId val="4913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1308848"/>
        <c:axId val="491307280"/>
      </c:lineChart>
      <c:dateAx>
        <c:axId val="491308848"/>
        <c:scaling>
          <c:orientation val="minMax"/>
        </c:scaling>
        <c:delete val="1"/>
        <c:axPos val="b"/>
        <c:numFmt formatCode="ge" sourceLinked="1"/>
        <c:majorTickMark val="none"/>
        <c:minorTickMark val="none"/>
        <c:tickLblPos val="none"/>
        <c:crossAx val="491307280"/>
        <c:crosses val="autoZero"/>
        <c:auto val="1"/>
        <c:lblOffset val="100"/>
        <c:baseTimeUnit val="years"/>
      </c:dateAx>
      <c:valAx>
        <c:axId val="4913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30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995960"/>
        <c:axId val="26515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995960"/>
        <c:axId val="265159480"/>
      </c:lineChart>
      <c:dateAx>
        <c:axId val="397995960"/>
        <c:scaling>
          <c:orientation val="minMax"/>
        </c:scaling>
        <c:delete val="1"/>
        <c:axPos val="b"/>
        <c:numFmt formatCode="ge" sourceLinked="1"/>
        <c:majorTickMark val="none"/>
        <c:minorTickMark val="none"/>
        <c:tickLblPos val="none"/>
        <c:crossAx val="265159480"/>
        <c:crosses val="autoZero"/>
        <c:auto val="1"/>
        <c:lblOffset val="100"/>
        <c:baseTimeUnit val="years"/>
      </c:dateAx>
      <c:valAx>
        <c:axId val="26515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9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011728"/>
        <c:axId val="4980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011728"/>
        <c:axId val="498012512"/>
      </c:lineChart>
      <c:dateAx>
        <c:axId val="498011728"/>
        <c:scaling>
          <c:orientation val="minMax"/>
        </c:scaling>
        <c:delete val="1"/>
        <c:axPos val="b"/>
        <c:numFmt formatCode="ge" sourceLinked="1"/>
        <c:majorTickMark val="none"/>
        <c:minorTickMark val="none"/>
        <c:tickLblPos val="none"/>
        <c:crossAx val="498012512"/>
        <c:crosses val="autoZero"/>
        <c:auto val="1"/>
        <c:lblOffset val="100"/>
        <c:baseTimeUnit val="years"/>
      </c:dateAx>
      <c:valAx>
        <c:axId val="4980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011336"/>
        <c:axId val="49801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011336"/>
        <c:axId val="498012904"/>
      </c:lineChart>
      <c:dateAx>
        <c:axId val="498011336"/>
        <c:scaling>
          <c:orientation val="minMax"/>
        </c:scaling>
        <c:delete val="1"/>
        <c:axPos val="b"/>
        <c:numFmt formatCode="ge" sourceLinked="1"/>
        <c:majorTickMark val="none"/>
        <c:minorTickMark val="none"/>
        <c:tickLblPos val="none"/>
        <c:crossAx val="498012904"/>
        <c:crosses val="autoZero"/>
        <c:auto val="1"/>
        <c:lblOffset val="100"/>
        <c:baseTimeUnit val="years"/>
      </c:dateAx>
      <c:valAx>
        <c:axId val="49801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1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013688"/>
        <c:axId val="27509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013688"/>
        <c:axId val="275098216"/>
      </c:lineChart>
      <c:dateAx>
        <c:axId val="498013688"/>
        <c:scaling>
          <c:orientation val="minMax"/>
        </c:scaling>
        <c:delete val="1"/>
        <c:axPos val="b"/>
        <c:numFmt formatCode="ge" sourceLinked="1"/>
        <c:majorTickMark val="none"/>
        <c:minorTickMark val="none"/>
        <c:tickLblPos val="none"/>
        <c:crossAx val="275098216"/>
        <c:crosses val="autoZero"/>
        <c:auto val="1"/>
        <c:lblOffset val="100"/>
        <c:baseTimeUnit val="years"/>
      </c:dateAx>
      <c:valAx>
        <c:axId val="27509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1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15.38</c:v>
                </c:pt>
                <c:pt idx="1">
                  <c:v>12.76</c:v>
                </c:pt>
                <c:pt idx="2">
                  <c:v>10.35</c:v>
                </c:pt>
                <c:pt idx="3">
                  <c:v>8.6300000000000008</c:v>
                </c:pt>
                <c:pt idx="4">
                  <c:v>6.67</c:v>
                </c:pt>
              </c:numCache>
            </c:numRef>
          </c:val>
        </c:ser>
        <c:dLbls>
          <c:showLegendKey val="0"/>
          <c:showVal val="0"/>
          <c:showCatName val="0"/>
          <c:showSerName val="0"/>
          <c:showPercent val="0"/>
          <c:showBubbleSize val="0"/>
        </c:dLbls>
        <c:gapWidth val="150"/>
        <c:axId val="275097824"/>
        <c:axId val="2750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75097824"/>
        <c:axId val="275096256"/>
      </c:lineChart>
      <c:dateAx>
        <c:axId val="275097824"/>
        <c:scaling>
          <c:orientation val="minMax"/>
        </c:scaling>
        <c:delete val="1"/>
        <c:axPos val="b"/>
        <c:numFmt formatCode="ge" sourceLinked="1"/>
        <c:majorTickMark val="none"/>
        <c:minorTickMark val="none"/>
        <c:tickLblPos val="none"/>
        <c:crossAx val="275096256"/>
        <c:crosses val="autoZero"/>
        <c:auto val="1"/>
        <c:lblOffset val="100"/>
        <c:baseTimeUnit val="years"/>
      </c:dateAx>
      <c:valAx>
        <c:axId val="2750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31.63</c:v>
                </c:pt>
                <c:pt idx="1">
                  <c:v>32.130000000000003</c:v>
                </c:pt>
                <c:pt idx="2">
                  <c:v>38.93</c:v>
                </c:pt>
                <c:pt idx="3">
                  <c:v>38.520000000000003</c:v>
                </c:pt>
                <c:pt idx="4">
                  <c:v>39.19</c:v>
                </c:pt>
              </c:numCache>
            </c:numRef>
          </c:val>
        </c:ser>
        <c:dLbls>
          <c:showLegendKey val="0"/>
          <c:showVal val="0"/>
          <c:showCatName val="0"/>
          <c:showSerName val="0"/>
          <c:showPercent val="0"/>
          <c:showBubbleSize val="0"/>
        </c:dLbls>
        <c:gapWidth val="150"/>
        <c:axId val="275095864"/>
        <c:axId val="27509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75095864"/>
        <c:axId val="275098608"/>
      </c:lineChart>
      <c:dateAx>
        <c:axId val="275095864"/>
        <c:scaling>
          <c:orientation val="minMax"/>
        </c:scaling>
        <c:delete val="1"/>
        <c:axPos val="b"/>
        <c:numFmt formatCode="ge" sourceLinked="1"/>
        <c:majorTickMark val="none"/>
        <c:minorTickMark val="none"/>
        <c:tickLblPos val="none"/>
        <c:crossAx val="275098608"/>
        <c:crosses val="autoZero"/>
        <c:auto val="1"/>
        <c:lblOffset val="100"/>
        <c:baseTimeUnit val="years"/>
      </c:dateAx>
      <c:valAx>
        <c:axId val="27509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611.41999999999996</c:v>
                </c:pt>
                <c:pt idx="1">
                  <c:v>565.12</c:v>
                </c:pt>
                <c:pt idx="2">
                  <c:v>495.74</c:v>
                </c:pt>
                <c:pt idx="3">
                  <c:v>527.62</c:v>
                </c:pt>
                <c:pt idx="4">
                  <c:v>526.83000000000004</c:v>
                </c:pt>
              </c:numCache>
            </c:numRef>
          </c:val>
        </c:ser>
        <c:dLbls>
          <c:showLegendKey val="0"/>
          <c:showVal val="0"/>
          <c:showCatName val="0"/>
          <c:showSerName val="0"/>
          <c:showPercent val="0"/>
          <c:showBubbleSize val="0"/>
        </c:dLbls>
        <c:gapWidth val="150"/>
        <c:axId val="273923480"/>
        <c:axId val="27392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73923480"/>
        <c:axId val="273924264"/>
      </c:lineChart>
      <c:dateAx>
        <c:axId val="273923480"/>
        <c:scaling>
          <c:orientation val="minMax"/>
        </c:scaling>
        <c:delete val="1"/>
        <c:axPos val="b"/>
        <c:numFmt formatCode="ge" sourceLinked="1"/>
        <c:majorTickMark val="none"/>
        <c:minorTickMark val="none"/>
        <c:tickLblPos val="none"/>
        <c:crossAx val="273924264"/>
        <c:crosses val="autoZero"/>
        <c:auto val="1"/>
        <c:lblOffset val="100"/>
        <c:baseTimeUnit val="years"/>
      </c:dateAx>
      <c:valAx>
        <c:axId val="2739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広島県　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232925</v>
      </c>
      <c r="AM8" s="64"/>
      <c r="AN8" s="64"/>
      <c r="AO8" s="64"/>
      <c r="AP8" s="64"/>
      <c r="AQ8" s="64"/>
      <c r="AR8" s="64"/>
      <c r="AS8" s="64"/>
      <c r="AT8" s="63">
        <f>データ!S6</f>
        <v>352.8</v>
      </c>
      <c r="AU8" s="63"/>
      <c r="AV8" s="63"/>
      <c r="AW8" s="63"/>
      <c r="AX8" s="63"/>
      <c r="AY8" s="63"/>
      <c r="AZ8" s="63"/>
      <c r="BA8" s="63"/>
      <c r="BB8" s="63">
        <f>データ!T6</f>
        <v>660.22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1.26</v>
      </c>
      <c r="Q10" s="63"/>
      <c r="R10" s="63"/>
      <c r="S10" s="63"/>
      <c r="T10" s="63"/>
      <c r="U10" s="63"/>
      <c r="V10" s="63"/>
      <c r="W10" s="63">
        <f>データ!P6</f>
        <v>94.92</v>
      </c>
      <c r="X10" s="63"/>
      <c r="Y10" s="63"/>
      <c r="Z10" s="63"/>
      <c r="AA10" s="63"/>
      <c r="AB10" s="63"/>
      <c r="AC10" s="63"/>
      <c r="AD10" s="64">
        <f>データ!Q6</f>
        <v>3477</v>
      </c>
      <c r="AE10" s="64"/>
      <c r="AF10" s="64"/>
      <c r="AG10" s="64"/>
      <c r="AH10" s="64"/>
      <c r="AI10" s="64"/>
      <c r="AJ10" s="64"/>
      <c r="AK10" s="2"/>
      <c r="AL10" s="64">
        <f>データ!U6</f>
        <v>2921</v>
      </c>
      <c r="AM10" s="64"/>
      <c r="AN10" s="64"/>
      <c r="AO10" s="64"/>
      <c r="AP10" s="64"/>
      <c r="AQ10" s="64"/>
      <c r="AR10" s="64"/>
      <c r="AS10" s="64"/>
      <c r="AT10" s="63">
        <f>データ!V6</f>
        <v>0.7</v>
      </c>
      <c r="AU10" s="63"/>
      <c r="AV10" s="63"/>
      <c r="AW10" s="63"/>
      <c r="AX10" s="63"/>
      <c r="AY10" s="63"/>
      <c r="AZ10" s="63"/>
      <c r="BA10" s="63"/>
      <c r="BB10" s="63">
        <f>データ!W6</f>
        <v>4172.8599999999997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342025</v>
      </c>
      <c r="D6" s="31">
        <f t="shared" si="3"/>
        <v>47</v>
      </c>
      <c r="E6" s="31">
        <f t="shared" si="3"/>
        <v>17</v>
      </c>
      <c r="F6" s="31">
        <f t="shared" si="3"/>
        <v>5</v>
      </c>
      <c r="G6" s="31">
        <f t="shared" si="3"/>
        <v>0</v>
      </c>
      <c r="H6" s="31" t="str">
        <f t="shared" si="3"/>
        <v>広島県　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1.26</v>
      </c>
      <c r="P6" s="32">
        <f t="shared" si="3"/>
        <v>94.92</v>
      </c>
      <c r="Q6" s="32">
        <f t="shared" si="3"/>
        <v>3477</v>
      </c>
      <c r="R6" s="32">
        <f t="shared" si="3"/>
        <v>232925</v>
      </c>
      <c r="S6" s="32">
        <f t="shared" si="3"/>
        <v>352.8</v>
      </c>
      <c r="T6" s="32">
        <f t="shared" si="3"/>
        <v>660.22</v>
      </c>
      <c r="U6" s="32">
        <f t="shared" si="3"/>
        <v>2921</v>
      </c>
      <c r="V6" s="32">
        <f t="shared" si="3"/>
        <v>0.7</v>
      </c>
      <c r="W6" s="32">
        <f t="shared" si="3"/>
        <v>4172.8599999999997</v>
      </c>
      <c r="X6" s="33">
        <f>IF(X7="",NA(),X7)</f>
        <v>95.14</v>
      </c>
      <c r="Y6" s="33">
        <f t="shared" ref="Y6:AG6" si="4">IF(Y7="",NA(),Y7)</f>
        <v>96.67</v>
      </c>
      <c r="Z6" s="33">
        <f t="shared" si="4"/>
        <v>98.72</v>
      </c>
      <c r="AA6" s="33">
        <f t="shared" si="4"/>
        <v>86.9</v>
      </c>
      <c r="AB6" s="33">
        <f t="shared" si="4"/>
        <v>84.87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15.38</v>
      </c>
      <c r="BF6" s="33">
        <f t="shared" ref="BF6:BN6" si="7">IF(BF7="",NA(),BF7)</f>
        <v>12.76</v>
      </c>
      <c r="BG6" s="33">
        <f t="shared" si="7"/>
        <v>10.35</v>
      </c>
      <c r="BH6" s="33">
        <f t="shared" si="7"/>
        <v>8.6300000000000008</v>
      </c>
      <c r="BI6" s="33">
        <f t="shared" si="7"/>
        <v>6.67</v>
      </c>
      <c r="BJ6" s="33">
        <f t="shared" si="7"/>
        <v>1239.2</v>
      </c>
      <c r="BK6" s="33">
        <f t="shared" si="7"/>
        <v>1197.82</v>
      </c>
      <c r="BL6" s="33">
        <f t="shared" si="7"/>
        <v>1126.77</v>
      </c>
      <c r="BM6" s="33">
        <f t="shared" si="7"/>
        <v>1044.8</v>
      </c>
      <c r="BN6" s="33">
        <f t="shared" si="7"/>
        <v>1081.8</v>
      </c>
      <c r="BO6" s="32" t="str">
        <f>IF(BO7="","",IF(BO7="-","【-】","【"&amp;SUBSTITUTE(TEXT(BO7,"#,##0.00"),"-","△")&amp;"】"))</f>
        <v>【1,015.77】</v>
      </c>
      <c r="BP6" s="33">
        <f>IF(BP7="",NA(),BP7)</f>
        <v>31.63</v>
      </c>
      <c r="BQ6" s="33">
        <f t="shared" ref="BQ6:BY6" si="8">IF(BQ7="",NA(),BQ7)</f>
        <v>32.130000000000003</v>
      </c>
      <c r="BR6" s="33">
        <f t="shared" si="8"/>
        <v>38.93</v>
      </c>
      <c r="BS6" s="33">
        <f t="shared" si="8"/>
        <v>38.520000000000003</v>
      </c>
      <c r="BT6" s="33">
        <f t="shared" si="8"/>
        <v>39.19</v>
      </c>
      <c r="BU6" s="33">
        <f t="shared" si="8"/>
        <v>51.56</v>
      </c>
      <c r="BV6" s="33">
        <f t="shared" si="8"/>
        <v>51.03</v>
      </c>
      <c r="BW6" s="33">
        <f t="shared" si="8"/>
        <v>50.9</v>
      </c>
      <c r="BX6" s="33">
        <f t="shared" si="8"/>
        <v>50.82</v>
      </c>
      <c r="BY6" s="33">
        <f t="shared" si="8"/>
        <v>52.19</v>
      </c>
      <c r="BZ6" s="32" t="str">
        <f>IF(BZ7="","",IF(BZ7="-","【-】","【"&amp;SUBSTITUTE(TEXT(BZ7,"#,##0.00"),"-","△")&amp;"】"))</f>
        <v>【52.78】</v>
      </c>
      <c r="CA6" s="33">
        <f>IF(CA7="",NA(),CA7)</f>
        <v>611.41999999999996</v>
      </c>
      <c r="CB6" s="33">
        <f t="shared" ref="CB6:CJ6" si="9">IF(CB7="",NA(),CB7)</f>
        <v>565.12</v>
      </c>
      <c r="CC6" s="33">
        <f t="shared" si="9"/>
        <v>495.74</v>
      </c>
      <c r="CD6" s="33">
        <f t="shared" si="9"/>
        <v>527.62</v>
      </c>
      <c r="CE6" s="33">
        <f t="shared" si="9"/>
        <v>526.83000000000004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22.54</v>
      </c>
      <c r="CM6" s="33">
        <f t="shared" ref="CM6:CU6" si="10">IF(CM7="",NA(),CM7)</f>
        <v>25.8</v>
      </c>
      <c r="CN6" s="33">
        <f t="shared" si="10"/>
        <v>26.86</v>
      </c>
      <c r="CO6" s="33">
        <f t="shared" si="10"/>
        <v>26.86</v>
      </c>
      <c r="CP6" s="33">
        <f t="shared" si="10"/>
        <v>26.86</v>
      </c>
      <c r="CQ6" s="33">
        <f t="shared" si="10"/>
        <v>55.2</v>
      </c>
      <c r="CR6" s="33">
        <f t="shared" si="10"/>
        <v>54.74</v>
      </c>
      <c r="CS6" s="33">
        <f t="shared" si="10"/>
        <v>53.78</v>
      </c>
      <c r="CT6" s="33">
        <f t="shared" si="10"/>
        <v>53.24</v>
      </c>
      <c r="CU6" s="33">
        <f t="shared" si="10"/>
        <v>52.31</v>
      </c>
      <c r="CV6" s="32" t="str">
        <f>IF(CV7="","",IF(CV7="-","【-】","【"&amp;SUBSTITUTE(TEXT(CV7,"#,##0.00"),"-","△")&amp;"】"))</f>
        <v>【52.74】</v>
      </c>
      <c r="CW6" s="33">
        <f>IF(CW7="",NA(),CW7)</f>
        <v>58.81</v>
      </c>
      <c r="CX6" s="33">
        <f t="shared" ref="CX6:DF6" si="11">IF(CX7="",NA(),CX7)</f>
        <v>65.81</v>
      </c>
      <c r="CY6" s="33">
        <f t="shared" si="11"/>
        <v>70.66</v>
      </c>
      <c r="CZ6" s="33">
        <f t="shared" si="11"/>
        <v>71.42</v>
      </c>
      <c r="DA6" s="33">
        <f t="shared" si="11"/>
        <v>72.92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342025</v>
      </c>
      <c r="D7" s="35">
        <v>47</v>
      </c>
      <c r="E7" s="35">
        <v>17</v>
      </c>
      <c r="F7" s="35">
        <v>5</v>
      </c>
      <c r="G7" s="35">
        <v>0</v>
      </c>
      <c r="H7" s="35" t="s">
        <v>96</v>
      </c>
      <c r="I7" s="35" t="s">
        <v>97</v>
      </c>
      <c r="J7" s="35" t="s">
        <v>98</v>
      </c>
      <c r="K7" s="35" t="s">
        <v>99</v>
      </c>
      <c r="L7" s="35" t="s">
        <v>100</v>
      </c>
      <c r="M7" s="36" t="s">
        <v>101</v>
      </c>
      <c r="N7" s="36" t="s">
        <v>102</v>
      </c>
      <c r="O7" s="36">
        <v>1.26</v>
      </c>
      <c r="P7" s="36">
        <v>94.92</v>
      </c>
      <c r="Q7" s="36">
        <v>3477</v>
      </c>
      <c r="R7" s="36">
        <v>232925</v>
      </c>
      <c r="S7" s="36">
        <v>352.8</v>
      </c>
      <c r="T7" s="36">
        <v>660.22</v>
      </c>
      <c r="U7" s="36">
        <v>2921</v>
      </c>
      <c r="V7" s="36">
        <v>0.7</v>
      </c>
      <c r="W7" s="36">
        <v>4172.8599999999997</v>
      </c>
      <c r="X7" s="36">
        <v>95.14</v>
      </c>
      <c r="Y7" s="36">
        <v>96.67</v>
      </c>
      <c r="Z7" s="36">
        <v>98.72</v>
      </c>
      <c r="AA7" s="36">
        <v>86.9</v>
      </c>
      <c r="AB7" s="36">
        <v>84.87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15.38</v>
      </c>
      <c r="BF7" s="36">
        <v>12.76</v>
      </c>
      <c r="BG7" s="36">
        <v>10.35</v>
      </c>
      <c r="BH7" s="36">
        <v>8.6300000000000008</v>
      </c>
      <c r="BI7" s="36">
        <v>6.67</v>
      </c>
      <c r="BJ7" s="36">
        <v>1239.2</v>
      </c>
      <c r="BK7" s="36">
        <v>1197.82</v>
      </c>
      <c r="BL7" s="36">
        <v>1126.77</v>
      </c>
      <c r="BM7" s="36">
        <v>1044.8</v>
      </c>
      <c r="BN7" s="36">
        <v>1081.8</v>
      </c>
      <c r="BO7" s="36">
        <v>1015.77</v>
      </c>
      <c r="BP7" s="36">
        <v>31.63</v>
      </c>
      <c r="BQ7" s="36">
        <v>32.130000000000003</v>
      </c>
      <c r="BR7" s="36">
        <v>38.93</v>
      </c>
      <c r="BS7" s="36">
        <v>38.520000000000003</v>
      </c>
      <c r="BT7" s="36">
        <v>39.19</v>
      </c>
      <c r="BU7" s="36">
        <v>51.56</v>
      </c>
      <c r="BV7" s="36">
        <v>51.03</v>
      </c>
      <c r="BW7" s="36">
        <v>50.9</v>
      </c>
      <c r="BX7" s="36">
        <v>50.82</v>
      </c>
      <c r="BY7" s="36">
        <v>52.19</v>
      </c>
      <c r="BZ7" s="36">
        <v>52.78</v>
      </c>
      <c r="CA7" s="36">
        <v>611.41999999999996</v>
      </c>
      <c r="CB7" s="36">
        <v>565.12</v>
      </c>
      <c r="CC7" s="36">
        <v>495.74</v>
      </c>
      <c r="CD7" s="36">
        <v>527.62</v>
      </c>
      <c r="CE7" s="36">
        <v>526.83000000000004</v>
      </c>
      <c r="CF7" s="36">
        <v>283.26</v>
      </c>
      <c r="CG7" s="36">
        <v>289.60000000000002</v>
      </c>
      <c r="CH7" s="36">
        <v>293.27</v>
      </c>
      <c r="CI7" s="36">
        <v>300.52</v>
      </c>
      <c r="CJ7" s="36">
        <v>296.14</v>
      </c>
      <c r="CK7" s="36">
        <v>289.81</v>
      </c>
      <c r="CL7" s="36">
        <v>22.54</v>
      </c>
      <c r="CM7" s="36">
        <v>25.8</v>
      </c>
      <c r="CN7" s="36">
        <v>26.86</v>
      </c>
      <c r="CO7" s="36">
        <v>26.86</v>
      </c>
      <c r="CP7" s="36">
        <v>26.86</v>
      </c>
      <c r="CQ7" s="36">
        <v>55.2</v>
      </c>
      <c r="CR7" s="36">
        <v>54.74</v>
      </c>
      <c r="CS7" s="36">
        <v>53.78</v>
      </c>
      <c r="CT7" s="36">
        <v>53.24</v>
      </c>
      <c r="CU7" s="36">
        <v>52.31</v>
      </c>
      <c r="CV7" s="36">
        <v>52.74</v>
      </c>
      <c r="CW7" s="36">
        <v>58.81</v>
      </c>
      <c r="CX7" s="36">
        <v>65.81</v>
      </c>
      <c r="CY7" s="36">
        <v>70.66</v>
      </c>
      <c r="CZ7" s="36">
        <v>71.42</v>
      </c>
      <c r="DA7" s="36">
        <v>72.92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ｵｶﾞﾜ ｱﾂｼ</cp:lastModifiedBy>
  <cp:lastPrinted>2017-02-17T00:54:58Z</cp:lastPrinted>
  <dcterms:created xsi:type="dcterms:W3CDTF">2017-02-08T03:14:12Z</dcterms:created>
  <dcterms:modified xsi:type="dcterms:W3CDTF">2017-02-17T01:03:50Z</dcterms:modified>
  <cp:category/>
</cp:coreProperties>
</file>