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3\呉市水道局\企画広報G\◆04 経営分析\01 経営比較分析表（総務省）\H26 経営比較分析表\20160224公表データ\"/>
    </mc:Choice>
  </mc:AlternateContent>
  <workbookProtection workbookPassword="B501" lockStructure="1"/>
  <bookViews>
    <workbookView xWindow="0" yWindow="0" windowWidth="20490" windowHeight="669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B10" i="4"/>
  <c r="BB8" i="4"/>
  <c r="AL8"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<sst xmlns="http://schemas.openxmlformats.org/spreadsheetml/2006/main" count="221" uniqueCount="111">
  <si>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</si>
  <si>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</si>
  <si>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</si>
  <si>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</si>
  <si>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</si>
  <si>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</si>
  <si>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</si>
  <si>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</si>
  <si>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</si>
  <si>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</si>
  <si>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</si>
  <si>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</si>
  <si>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</si>
  <si>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</si>
  <si>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</si>
  <si>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</si>
  <si>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</si>
  <si>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</si>
  <si>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</si>
  <si>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</si>
  <si>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</si>
  <si>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</si>
  <si>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</si>
  <si>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</si>
  <si>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</si>
  <si>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</si>
  <si>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</si>
  <si>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</si>
  <si>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</si>
  <si>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</si>
  <si>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</si>
  <si>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</si>
  <si>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</si>
  <si>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</si>
  <si>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</si>
  <si>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</si>
  <si>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</si>
  <si>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</si>
  <si>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</si>
  <si>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</si>
  <si>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</si>
  <si>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</si>
  <si>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</si>
  <si>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</si>
  <si>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</si>
  <si>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</si>
  <si>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</si>
  <si>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</si>
  <si>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</si>
  <si>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</si>
  <si>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</si>
  <si>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</si>
  <si>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</si>
  <si>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</si>
  <si>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</si>
  <si>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</si>
  <si>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</si>
  <si>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</si>
  <si>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</si>
  <si>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</si>
  <si>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</si>
  <si>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</si>
  <si>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</si>
  <si>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</si>
  <si>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</si>
  <si>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</si>
  <si>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</si>
  <si>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</si>
  <si>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</si>
  <si>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</si>
  <si>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</si>
  <si>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</si>
  <si>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</si>
  <si>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</si>
  <si>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</si>
  <si>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</si>
  <si>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</si>
  <si>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</si>
  <si>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</si>
  <si>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</si>
  <si>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</si>
  <si>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</si>
  <si>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</si>
  <si>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</si>
  <si>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</si>
  <si>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</si>
  <si>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</si>
  <si>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</si>
  <si>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</si>
  <si>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</si>
  <si>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</si>
  <si>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</si>
  <si>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</si>
  <si>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</si>
  <si>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</si>
  <si>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</si>
  <si>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</si>
  <si>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</si>
  <si>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</si>
  <si>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</si>
  <si>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</si>
  <si>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</si>
  <si>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</si>
  <si>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</si>
  <si>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</si>
  <si>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</si>
  <si>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</si>
  <si>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</si>
  <si>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平成９年供用開始から18年経過，法定耐用年数を経過した管渠はありません。</t>
    <rPh sb="19" eb="21">
      <t>ホウテイ</t>
    </rPh>
    <rPh sb="21" eb="23">
      <t>タイヨウ</t>
    </rPh>
    <rPh sb="23" eb="25">
      <t>ネンスウ</t>
    </rPh>
    <rPh sb="26" eb="28">
      <t>ケイカ</t>
    </rPh>
    <rPh sb="30" eb="32">
      <t>カンキョ</t>
    </rPh>
    <phoneticPr fontId="4"/>
  </si>
  <si>
    <t xml:space="preserve">
●　収益的収支比率が100%未満の赤字で推移して
　いる。
【要因と今後の取組】
　当該事業は，市内8地区の農業集落における，し尿や生活雑排水等の汚水を処理する，区域内人口3,030人（H26年度末）の規模です。
　その経営は，経常的な経費を使用料収入だけでは賄えないため，不足分は公費（税金）で補てん（負担割合約８割）している状況です。
　引き続き接続率の向上による使用料収入の確保に努めます。</t>
    <rPh sb="3" eb="6">
      <t>シュウエキテキ</t>
    </rPh>
    <rPh sb="6" eb="8">
      <t>シュウシ</t>
    </rPh>
    <rPh sb="8" eb="10">
      <t>ヒリツ</t>
    </rPh>
    <rPh sb="15" eb="17">
      <t>ミマン</t>
    </rPh>
    <rPh sb="18" eb="20">
      <t>アカジ</t>
    </rPh>
    <rPh sb="21" eb="23">
      <t>スイイ</t>
    </rPh>
    <rPh sb="33" eb="35">
      <t>ヨウイン</t>
    </rPh>
    <rPh sb="36" eb="38">
      <t>コンゴ</t>
    </rPh>
    <rPh sb="39" eb="41">
      <t>トリクミ</t>
    </rPh>
    <rPh sb="44" eb="46">
      <t>トウガイ</t>
    </rPh>
    <rPh sb="46" eb="48">
      <t>ジギョウ</t>
    </rPh>
    <rPh sb="50" eb="52">
      <t>シナイ</t>
    </rPh>
    <rPh sb="53" eb="55">
      <t>チク</t>
    </rPh>
    <rPh sb="56" eb="58">
      <t>ノウギョウ</t>
    </rPh>
    <rPh sb="58" eb="60">
      <t>シュウラク</t>
    </rPh>
    <rPh sb="66" eb="67">
      <t>ニョウ</t>
    </rPh>
    <rPh sb="68" eb="70">
      <t>セイカツ</t>
    </rPh>
    <rPh sb="70" eb="71">
      <t>ザツ</t>
    </rPh>
    <rPh sb="73" eb="74">
      <t>トウ</t>
    </rPh>
    <rPh sb="75" eb="77">
      <t>オスイ</t>
    </rPh>
    <rPh sb="78" eb="80">
      <t>ショリ</t>
    </rPh>
    <rPh sb="86" eb="88">
      <t>ジンコウ</t>
    </rPh>
    <rPh sb="93" eb="94">
      <t>ニン</t>
    </rPh>
    <rPh sb="98" eb="101">
      <t>ネンドマツ</t>
    </rPh>
    <rPh sb="103" eb="105">
      <t>キボ</t>
    </rPh>
    <rPh sb="112" eb="114">
      <t>ケイエイ</t>
    </rPh>
    <rPh sb="154" eb="156">
      <t>フタン</t>
    </rPh>
    <rPh sb="156" eb="158">
      <t>ワリアイ</t>
    </rPh>
    <rPh sb="158" eb="159">
      <t>ヤク</t>
    </rPh>
    <rPh sb="160" eb="161">
      <t>ワリ</t>
    </rPh>
    <rPh sb="166" eb="168">
      <t>ジョウキョウ</t>
    </rPh>
    <rPh sb="173" eb="174">
      <t>ヒ</t>
    </rPh>
    <rPh sb="175" eb="176">
      <t>ツヅ</t>
    </rPh>
    <rPh sb="177" eb="179">
      <t>セツゾク</t>
    </rPh>
    <rPh sb="179" eb="180">
      <t>リツ</t>
    </rPh>
    <rPh sb="181" eb="183">
      <t>コウジョウ</t>
    </rPh>
    <rPh sb="186" eb="189">
      <t>シヨウリョウ</t>
    </rPh>
    <rPh sb="189" eb="191">
      <t>シュウニュウ</t>
    </rPh>
    <rPh sb="192" eb="194">
      <t>カクホ</t>
    </rPh>
    <rPh sb="195" eb="196">
      <t>ツト</t>
    </rPh>
    <phoneticPr fontId="4"/>
  </si>
  <si>
    <t>　下水道は，市民生活等に欠くことのできない極めて公共性が高いインフラであることから，持続可能な事業運営が求められます。
　このことから，接続率の向上による使用料収入の確保に努め，公費負担の軽減を図ります。
　</t>
    <rPh sb="1" eb="4">
      <t>ゲスイドウ</t>
    </rPh>
    <rPh sb="10" eb="11">
      <t>トウ</t>
    </rPh>
    <rPh sb="21" eb="22">
      <t>キワ</t>
    </rPh>
    <rPh sb="24" eb="27">
      <t>コウキョウセイ</t>
    </rPh>
    <rPh sb="28" eb="29">
      <t>タカ</t>
    </rPh>
    <rPh sb="68" eb="70">
      <t>セツゾク</t>
    </rPh>
    <rPh sb="70" eb="71">
      <t>リツ</t>
    </rPh>
    <rPh sb="72" eb="74">
      <t>コウジョウ</t>
    </rPh>
    <rPh sb="77" eb="80">
      <t>シヨウリョウ</t>
    </rPh>
    <rPh sb="80" eb="82">
      <t>シュウニュウ</t>
    </rPh>
    <rPh sb="83" eb="85">
      <t>カクホ</t>
    </rPh>
    <rPh sb="86" eb="87">
      <t>ツト</t>
    </rPh>
    <rPh sb="89" eb="91">
      <t>コウヒ</t>
    </rPh>
    <rPh sb="91" eb="93">
      <t>フタン</t>
    </rPh>
    <rPh sb="94" eb="96">
      <t>ケイゲン</t>
    </rPh>
    <rPh sb="97" eb="9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</si>
</sst>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908408"/>
        <c:axId val="22490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24908408"/>
        <c:axId val="224909192"/>
      </c:lineChart>
      <c:dateAx>
        <c:axId val="224908408"/>
        <c:scaling>
          <c:orientation val="minMax"/>
        </c:scaling>
        <c:delete val="1"/>
        <c:axPos val="b"/>
        <c:numFmt formatCode="ge" sourceLinked="1"/>
        <c:majorTickMark val="none"/>
        <c:minorTickMark val="none"/>
        <c:tickLblPos val="none"/>
        <c:crossAx val="224909192"/>
        <c:crosses val="autoZero"/>
        <c:auto val="1"/>
        <c:lblOffset val="100"/>
        <c:baseTimeUnit val="years"/>
      </c:dateAx>
      <c:valAx>
        <c:axId val="22490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084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85.11</c:v>
                </c:pt>
                <c:pt idx="1">
                  <c:v>95.14</c:v>
                </c:pt>
                <c:pt idx="2">
                  <c:v>96.67</c:v>
                </c:pt>
                <c:pt idx="3">
                  <c:v>98.72</c:v>
                </c:pt>
                <c:pt idx="4">
                  <c:v>86.9</c:v>
                </c:pt>
              </c:numCache>
            </c:numRef>
          </c:val>
        </c:ser>
        <c:dLbls>
          <c:showLegendKey val="0"/>
          <c:showVal val="0"/>
          <c:showCatName val="0"/>
          <c:showSerName val="0"/>
          <c:showPercent val="0"/>
          <c:showBubbleSize val="0"/>
        </c:dLbls>
        <c:gapWidth val="150"/>
        <c:axId val="224914288"/>
        <c:axId val="2249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914288"/>
        <c:axId val="224910368"/>
      </c:lineChart>
      <c:dateAx>
        <c:axId val="224914288"/>
        <c:scaling>
          <c:orientation val="minMax"/>
        </c:scaling>
        <c:delete val="1"/>
        <c:axPos val="b"/>
        <c:numFmt formatCode="ge" sourceLinked="1"/>
        <c:majorTickMark val="none"/>
        <c:minorTickMark val="none"/>
        <c:tickLblPos val="none"/>
        <c:crossAx val="224910368"/>
        <c:crosses val="autoZero"/>
        <c:auto val="1"/>
        <c:lblOffset val="100"/>
        <c:baseTimeUnit val="years"/>
      </c:dateAx>
      <c:valAx>
        <c:axId val="2249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1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908800"/>
        <c:axId val="22491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908800"/>
        <c:axId val="224914680"/>
      </c:lineChart>
      <c:dateAx>
        <c:axId val="224908800"/>
        <c:scaling>
          <c:orientation val="minMax"/>
        </c:scaling>
        <c:delete val="1"/>
        <c:axPos val="b"/>
        <c:numFmt formatCode="ge" sourceLinked="1"/>
        <c:majorTickMark val="none"/>
        <c:minorTickMark val="none"/>
        <c:tickLblPos val="none"/>
        <c:crossAx val="224914680"/>
        <c:crosses val="autoZero"/>
        <c:auto val="1"/>
        <c:lblOffset val="100"/>
        <c:baseTimeUnit val="years"/>
      </c:dateAx>
      <c:valAx>
        <c:axId val="22491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911152"/>
        <c:axId val="22491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911152"/>
        <c:axId val="224911544"/>
      </c:lineChart>
      <c:dateAx>
        <c:axId val="224911152"/>
        <c:scaling>
          <c:orientation val="minMax"/>
        </c:scaling>
        <c:delete val="1"/>
        <c:axPos val="b"/>
        <c:numFmt formatCode="ge" sourceLinked="1"/>
        <c:majorTickMark val="none"/>
        <c:minorTickMark val="none"/>
        <c:tickLblPos val="none"/>
        <c:crossAx val="224911544"/>
        <c:crosses val="autoZero"/>
        <c:auto val="1"/>
        <c:lblOffset val="100"/>
        <c:baseTimeUnit val="years"/>
      </c:dateAx>
      <c:valAx>
        <c:axId val="22491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1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129784"/>
        <c:axId val="22713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129784"/>
        <c:axId val="227130568"/>
      </c:lineChart>
      <c:dateAx>
        <c:axId val="227129784"/>
        <c:scaling>
          <c:orientation val="minMax"/>
        </c:scaling>
        <c:delete val="1"/>
        <c:axPos val="b"/>
        <c:numFmt formatCode="ge" sourceLinked="1"/>
        <c:majorTickMark val="none"/>
        <c:minorTickMark val="none"/>
        <c:tickLblPos val="none"/>
        <c:crossAx val="227130568"/>
        <c:crosses val="autoZero"/>
        <c:auto val="1"/>
        <c:lblOffset val="100"/>
        <c:baseTimeUnit val="years"/>
      </c:dateAx>
      <c:valAx>
        <c:axId val="22713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2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128216"/>
        <c:axId val="2271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128216"/>
        <c:axId val="227125472"/>
      </c:lineChart>
      <c:dateAx>
        <c:axId val="227128216"/>
        <c:scaling>
          <c:orientation val="minMax"/>
        </c:scaling>
        <c:delete val="1"/>
        <c:axPos val="b"/>
        <c:numFmt formatCode="ge" sourceLinked="1"/>
        <c:majorTickMark val="none"/>
        <c:minorTickMark val="none"/>
        <c:tickLblPos val="none"/>
        <c:crossAx val="227125472"/>
        <c:crosses val="autoZero"/>
        <c:auto val="1"/>
        <c:lblOffset val="100"/>
        <c:baseTimeUnit val="years"/>
      </c:dateAx>
      <c:valAx>
        <c:axId val="2271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2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22.51</c:v>
                </c:pt>
                <c:pt idx="1">
                  <c:v>15.38</c:v>
                </c:pt>
                <c:pt idx="2">
                  <c:v>12.76</c:v>
                </c:pt>
                <c:pt idx="3">
                  <c:v>10.35</c:v>
                </c:pt>
                <c:pt idx="4">
                  <c:v>81.14</c:v>
                </c:pt>
              </c:numCache>
            </c:numRef>
          </c:val>
        </c:ser>
        <c:dLbls>
          <c:showLegendKey val="0"/>
          <c:showVal val="0"/>
          <c:showCatName val="0"/>
          <c:showSerName val="0"/>
          <c:showPercent val="0"/>
          <c:showBubbleSize val="0"/>
        </c:dLbls>
        <c:gapWidth val="150"/>
        <c:axId val="227130176"/>
        <c:axId val="22712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27130176"/>
        <c:axId val="227125864"/>
      </c:lineChart>
      <c:dateAx>
        <c:axId val="227130176"/>
        <c:scaling>
          <c:orientation val="minMax"/>
        </c:scaling>
        <c:delete val="1"/>
        <c:axPos val="b"/>
        <c:numFmt formatCode="ge" sourceLinked="1"/>
        <c:majorTickMark val="none"/>
        <c:minorTickMark val="none"/>
        <c:tickLblPos val="none"/>
        <c:crossAx val="227125864"/>
        <c:crosses val="autoZero"/>
        <c:auto val="1"/>
        <c:lblOffset val="100"/>
        <c:baseTimeUnit val="years"/>
      </c:dateAx>
      <c:valAx>
        <c:axId val="22712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26.14</c:v>
                </c:pt>
                <c:pt idx="1">
                  <c:v>31.63</c:v>
                </c:pt>
                <c:pt idx="2">
                  <c:v>32.130000000000003</c:v>
                </c:pt>
                <c:pt idx="3">
                  <c:v>38.93</c:v>
                </c:pt>
                <c:pt idx="4">
                  <c:v>38.520000000000003</c:v>
                </c:pt>
              </c:numCache>
            </c:numRef>
          </c:val>
        </c:ser>
        <c:dLbls>
          <c:showLegendKey val="0"/>
          <c:showVal val="0"/>
          <c:showCatName val="0"/>
          <c:showSerName val="0"/>
          <c:showPercent val="0"/>
          <c:showBubbleSize val="0"/>
        </c:dLbls>
        <c:gapWidth val="150"/>
        <c:axId val="227124296"/>
        <c:axId val="22712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27124296"/>
        <c:axId val="227126256"/>
      </c:lineChart>
      <c:dateAx>
        <c:axId val="227124296"/>
        <c:scaling>
          <c:orientation val="minMax"/>
        </c:scaling>
        <c:delete val="1"/>
        <c:axPos val="b"/>
        <c:numFmt formatCode="ge" sourceLinked="1"/>
        <c:majorTickMark val="none"/>
        <c:minorTickMark val="none"/>
        <c:tickLblPos val="none"/>
        <c:crossAx val="227126256"/>
        <c:crosses val="autoZero"/>
        <c:auto val="1"/>
        <c:lblOffset val="100"/>
        <c:baseTimeUnit val="years"/>
      </c:dateAx>
      <c:valAx>
        <c:axId val="22712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2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758.9</c:v>
                </c:pt>
                <c:pt idx="1">
                  <c:v>611.41999999999996</c:v>
                </c:pt>
                <c:pt idx="2">
                  <c:v>565.12</c:v>
                </c:pt>
                <c:pt idx="3">
                  <c:v>495.74</c:v>
                </c:pt>
                <c:pt idx="4">
                  <c:v>527.62</c:v>
                </c:pt>
              </c:numCache>
            </c:numRef>
          </c:val>
        </c:ser>
        <c:dLbls>
          <c:showLegendKey val="0"/>
          <c:showVal val="0"/>
          <c:showCatName val="0"/>
          <c:showSerName val="0"/>
          <c:showPercent val="0"/>
          <c:showBubbleSize val="0"/>
        </c:dLbls>
        <c:gapWidth val="150"/>
        <c:axId val="227127824"/>
        <c:axId val="22712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27127824"/>
        <c:axId val="227129392"/>
      </c:lineChart>
      <c:dateAx>
        <c:axId val="227127824"/>
        <c:scaling>
          <c:orientation val="minMax"/>
        </c:scaling>
        <c:delete val="1"/>
        <c:axPos val="b"/>
        <c:numFmt formatCode="ge" sourceLinked="1"/>
        <c:majorTickMark val="none"/>
        <c:minorTickMark val="none"/>
        <c:tickLblPos val="none"/>
        <c:crossAx val="227129392"/>
        <c:crosses val="autoZero"/>
        <c:auto val="1"/>
        <c:lblOffset val="100"/>
        <c:baseTimeUnit val="years"/>
      </c:dateAx>
      <c:valAx>
        <c:axId val="22712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2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20.329999999999998</c:v>
                </c:pt>
                <c:pt idx="1">
                  <c:v>22.54</c:v>
                </c:pt>
                <c:pt idx="2">
                  <c:v>25.8</c:v>
                </c:pt>
                <c:pt idx="3">
                  <c:v>26.86</c:v>
                </c:pt>
                <c:pt idx="4">
                  <c:v>26.86</c:v>
                </c:pt>
              </c:numCache>
            </c:numRef>
          </c:val>
        </c:ser>
        <c:dLbls>
          <c:showLegendKey val="0"/>
          <c:showVal val="0"/>
          <c:showCatName val="0"/>
          <c:showSerName val="0"/>
          <c:showPercent val="0"/>
          <c:showBubbleSize val="0"/>
        </c:dLbls>
        <c:gapWidth val="150"/>
        <c:axId val="224913112"/>
        <c:axId val="2249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24913112"/>
        <c:axId val="224913504"/>
      </c:lineChart>
      <c:dateAx>
        <c:axId val="224913112"/>
        <c:scaling>
          <c:orientation val="minMax"/>
        </c:scaling>
        <c:delete val="1"/>
        <c:axPos val="b"/>
        <c:numFmt formatCode="ge" sourceLinked="1"/>
        <c:majorTickMark val="none"/>
        <c:minorTickMark val="none"/>
        <c:tickLblPos val="none"/>
        <c:crossAx val="224913504"/>
        <c:crosses val="autoZero"/>
        <c:auto val="1"/>
        <c:lblOffset val="100"/>
        <c:baseTimeUnit val="years"/>
      </c:dateAx>
      <c:valAx>
        <c:axId val="2249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1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50.79</c:v>
                </c:pt>
                <c:pt idx="1">
                  <c:v>58.81</c:v>
                </c:pt>
                <c:pt idx="2">
                  <c:v>65.81</c:v>
                </c:pt>
                <c:pt idx="3">
                  <c:v>70.66</c:v>
                </c:pt>
                <c:pt idx="4">
                  <c:v>71.42</c:v>
                </c:pt>
              </c:numCache>
            </c:numRef>
          </c:val>
        </c:ser>
        <c:dLbls>
          <c:showLegendKey val="0"/>
          <c:showVal val="0"/>
          <c:showCatName val="0"/>
          <c:showSerName val="0"/>
          <c:showPercent val="0"/>
          <c:showBubbleSize val="0"/>
        </c:dLbls>
        <c:gapWidth val="150"/>
        <c:axId val="227613512"/>
        <c:axId val="22761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27613512"/>
        <c:axId val="227619784"/>
      </c:lineChart>
      <c:dateAx>
        <c:axId val="227613512"/>
        <c:scaling>
          <c:orientation val="minMax"/>
        </c:scaling>
        <c:delete val="1"/>
        <c:axPos val="b"/>
        <c:numFmt formatCode="ge" sourceLinked="1"/>
        <c:majorTickMark val="none"/>
        <c:minorTickMark val="none"/>
        <c:tickLblPos val="none"/>
        <c:crossAx val="227619784"/>
        <c:crosses val="autoZero"/>
        <c:auto val="1"/>
        <c:lblOffset val="100"/>
        <c:baseTimeUnit val="years"/>
      </c:dateAx>
      <c:valAx>
        <c:axId val="22761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90" zoomScaleNormal="100" zoomScaleSheetLayoutView="9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235624</v>
      </c>
      <c r="AM8" s="47"/>
      <c r="AN8" s="47"/>
      <c r="AO8" s="47"/>
      <c r="AP8" s="47"/>
      <c r="AQ8" s="47"/>
      <c r="AR8" s="47"/>
      <c r="AS8" s="47"/>
      <c r="AT8" s="43">
        <f>データ!S6</f>
        <v>352.8</v>
      </c>
      <c r="AU8" s="43"/>
      <c r="AV8" s="43"/>
      <c r="AW8" s="43"/>
      <c r="AX8" s="43"/>
      <c r="AY8" s="43"/>
      <c r="AZ8" s="43"/>
      <c r="BA8" s="43"/>
      <c r="BB8" s="43">
        <f>データ!T6</f>
        <v>667.87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1.29</v>
      </c>
      <c r="Q10" s="43"/>
      <c r="R10" s="43"/>
      <c r="S10" s="43"/>
      <c r="T10" s="43"/>
      <c r="U10" s="43"/>
      <c r="V10" s="43"/>
      <c r="W10" s="43">
        <f>データ!P6</f>
        <v>91.57</v>
      </c>
      <c r="X10" s="43"/>
      <c r="Y10" s="43"/>
      <c r="Z10" s="43"/>
      <c r="AA10" s="43"/>
      <c r="AB10" s="43"/>
      <c r="AC10" s="43"/>
      <c r="AD10" s="47">
        <f>データ!Q6</f>
        <v>3477</v>
      </c>
      <c r="AE10" s="47"/>
      <c r="AF10" s="47"/>
      <c r="AG10" s="47"/>
      <c r="AH10" s="47"/>
      <c r="AI10" s="47"/>
      <c r="AJ10" s="47"/>
      <c r="AK10" s="2"/>
      <c r="AL10" s="47">
        <f>データ!U6</f>
        <v>3030</v>
      </c>
      <c r="AM10" s="47"/>
      <c r="AN10" s="47"/>
      <c r="AO10" s="47"/>
      <c r="AP10" s="47"/>
      <c r="AQ10" s="47"/>
      <c r="AR10" s="47"/>
      <c r="AS10" s="47"/>
      <c r="AT10" s="43">
        <f>データ!V6</f>
        <v>0.7</v>
      </c>
      <c r="AU10" s="43"/>
      <c r="AV10" s="43"/>
      <c r="AW10" s="43"/>
      <c r="AX10" s="43"/>
      <c r="AY10" s="43"/>
      <c r="AZ10" s="43"/>
      <c r="BA10" s="43"/>
      <c r="BB10" s="43">
        <f>データ!W6</f>
        <v>4328.57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69" t="s">
        <v>26</v>
      </c>
      <c r="D34" s="69"/>
      <c r="E34" s="69"/>
      <c r="F34" s="69"/>
      <c r="G34" s="69"/>
      <c r="H34" s="69"/>
      <c r="I34" s="69"/>
      <c r="J34" s="69"/>
      <c r="K34" s="69"/>
      <c r="L34" s="69"/>
      <c r="M34" s="69"/>
      <c r="N34" s="69"/>
      <c r="O34" s="69"/>
      <c r="P34" s="69"/>
      <c r="Q34" s="19"/>
      <c r="R34" s="69" t="s">
        <v>27</v>
      </c>
      <c r="S34" s="69"/>
      <c r="T34" s="69"/>
      <c r="U34" s="69"/>
      <c r="V34" s="69"/>
      <c r="W34" s="69"/>
      <c r="X34" s="69"/>
      <c r="Y34" s="69"/>
      <c r="Z34" s="69"/>
      <c r="AA34" s="69"/>
      <c r="AB34" s="69"/>
      <c r="AC34" s="69"/>
      <c r="AD34" s="69"/>
      <c r="AE34" s="69"/>
      <c r="AF34" s="19"/>
      <c r="AG34" s="69" t="s">
        <v>28</v>
      </c>
      <c r="AH34" s="69"/>
      <c r="AI34" s="69"/>
      <c r="AJ34" s="69"/>
      <c r="AK34" s="69"/>
      <c r="AL34" s="69"/>
      <c r="AM34" s="69"/>
      <c r="AN34" s="69"/>
      <c r="AO34" s="69"/>
      <c r="AP34" s="69"/>
      <c r="AQ34" s="69"/>
      <c r="AR34" s="69"/>
      <c r="AS34" s="69"/>
      <c r="AT34" s="69"/>
      <c r="AU34" s="19"/>
      <c r="AV34" s="69" t="s">
        <v>29</v>
      </c>
      <c r="AW34" s="69"/>
      <c r="AX34" s="69"/>
      <c r="AY34" s="69"/>
      <c r="AZ34" s="69"/>
      <c r="BA34" s="69"/>
      <c r="BB34" s="69"/>
      <c r="BC34" s="69"/>
      <c r="BD34" s="69"/>
      <c r="BE34" s="69"/>
      <c r="BF34" s="69"/>
      <c r="BG34" s="69"/>
      <c r="BH34" s="69"/>
      <c r="BI34" s="69"/>
      <c r="BJ34" s="18"/>
      <c r="BK34" s="2"/>
      <c r="BL34" s="66"/>
      <c r="BM34" s="67"/>
      <c r="BN34" s="67"/>
      <c r="BO34" s="67"/>
      <c r="BP34" s="67"/>
      <c r="BQ34" s="67"/>
      <c r="BR34" s="67"/>
      <c r="BS34" s="67"/>
      <c r="BT34" s="67"/>
      <c r="BU34" s="67"/>
      <c r="BV34" s="67"/>
      <c r="BW34" s="67"/>
      <c r="BX34" s="67"/>
      <c r="BY34" s="67"/>
      <c r="BZ34" s="68"/>
    </row>
    <row r="35" spans="1:78" ht="13.5" customHeight="1">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69" t="s">
        <v>31</v>
      </c>
      <c r="D56" s="69"/>
      <c r="E56" s="69"/>
      <c r="F56" s="69"/>
      <c r="G56" s="69"/>
      <c r="H56" s="69"/>
      <c r="I56" s="69"/>
      <c r="J56" s="69"/>
      <c r="K56" s="69"/>
      <c r="L56" s="69"/>
      <c r="M56" s="69"/>
      <c r="N56" s="69"/>
      <c r="O56" s="69"/>
      <c r="P56" s="69"/>
      <c r="Q56" s="19"/>
      <c r="R56" s="69" t="s">
        <v>32</v>
      </c>
      <c r="S56" s="69"/>
      <c r="T56" s="69"/>
      <c r="U56" s="69"/>
      <c r="V56" s="69"/>
      <c r="W56" s="69"/>
      <c r="X56" s="69"/>
      <c r="Y56" s="69"/>
      <c r="Z56" s="69"/>
      <c r="AA56" s="69"/>
      <c r="AB56" s="69"/>
      <c r="AC56" s="69"/>
      <c r="AD56" s="69"/>
      <c r="AE56" s="69"/>
      <c r="AF56" s="19"/>
      <c r="AG56" s="69" t="s">
        <v>33</v>
      </c>
      <c r="AH56" s="69"/>
      <c r="AI56" s="69"/>
      <c r="AJ56" s="69"/>
      <c r="AK56" s="69"/>
      <c r="AL56" s="69"/>
      <c r="AM56" s="69"/>
      <c r="AN56" s="69"/>
      <c r="AO56" s="69"/>
      <c r="AP56" s="69"/>
      <c r="AQ56" s="69"/>
      <c r="AR56" s="69"/>
      <c r="AS56" s="69"/>
      <c r="AT56" s="69"/>
      <c r="AU56" s="19"/>
      <c r="AV56" s="69" t="s">
        <v>34</v>
      </c>
      <c r="AW56" s="69"/>
      <c r="AX56" s="69"/>
      <c r="AY56" s="69"/>
      <c r="AZ56" s="69"/>
      <c r="BA56" s="69"/>
      <c r="BB56" s="69"/>
      <c r="BC56" s="69"/>
      <c r="BD56" s="69"/>
      <c r="BE56" s="69"/>
      <c r="BF56" s="69"/>
      <c r="BG56" s="69"/>
      <c r="BH56" s="69"/>
      <c r="BI56" s="69"/>
      <c r="BJ56" s="18"/>
      <c r="BK56" s="2"/>
      <c r="BL56" s="66"/>
      <c r="BM56" s="67"/>
      <c r="BN56" s="67"/>
      <c r="BO56" s="67"/>
      <c r="BP56" s="67"/>
      <c r="BQ56" s="67"/>
      <c r="BR56" s="67"/>
      <c r="BS56" s="67"/>
      <c r="BT56" s="67"/>
      <c r="BU56" s="67"/>
      <c r="BV56" s="67"/>
      <c r="BW56" s="67"/>
      <c r="BX56" s="67"/>
      <c r="BY56" s="67"/>
      <c r="BZ56" s="68"/>
    </row>
    <row r="57" spans="1:78" ht="13.5" customHeight="1">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69" t="s">
        <v>37</v>
      </c>
      <c r="D79" s="69"/>
      <c r="E79" s="69"/>
      <c r="F79" s="69"/>
      <c r="G79" s="69"/>
      <c r="H79" s="69"/>
      <c r="I79" s="69"/>
      <c r="J79" s="69"/>
      <c r="K79" s="69"/>
      <c r="L79" s="69"/>
      <c r="M79" s="69"/>
      <c r="N79" s="69"/>
      <c r="O79" s="69"/>
      <c r="P79" s="69"/>
      <c r="Q79" s="69"/>
      <c r="R79" s="69"/>
      <c r="S79" s="69"/>
      <c r="T79" s="69"/>
      <c r="U79" s="19"/>
      <c r="V79" s="19"/>
      <c r="W79" s="69" t="s">
        <v>38</v>
      </c>
      <c r="X79" s="69"/>
      <c r="Y79" s="69"/>
      <c r="Z79" s="69"/>
      <c r="AA79" s="69"/>
      <c r="AB79" s="69"/>
      <c r="AC79" s="69"/>
      <c r="AD79" s="69"/>
      <c r="AE79" s="69"/>
      <c r="AF79" s="69"/>
      <c r="AG79" s="69"/>
      <c r="AH79" s="69"/>
      <c r="AI79" s="69"/>
      <c r="AJ79" s="69"/>
      <c r="AK79" s="69"/>
      <c r="AL79" s="69"/>
      <c r="AM79" s="69"/>
      <c r="AN79" s="69"/>
      <c r="AO79" s="19"/>
      <c r="AP79" s="19"/>
      <c r="AQ79" s="69" t="s">
        <v>39</v>
      </c>
      <c r="AR79" s="69"/>
      <c r="AS79" s="69"/>
      <c r="AT79" s="69"/>
      <c r="AU79" s="69"/>
      <c r="AV79" s="69"/>
      <c r="AW79" s="69"/>
      <c r="AX79" s="69"/>
      <c r="AY79" s="69"/>
      <c r="AZ79" s="69"/>
      <c r="BA79" s="69"/>
      <c r="BB79" s="69"/>
      <c r="BC79" s="69"/>
      <c r="BD79" s="69"/>
      <c r="BE79" s="69"/>
      <c r="BF79" s="69"/>
      <c r="BG79" s="69"/>
      <c r="BH79" s="69"/>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342025</v>
      </c>
      <c r="D6" s="31">
        <f t="shared" si="3"/>
        <v>47</v>
      </c>
      <c r="E6" s="31">
        <f t="shared" si="3"/>
        <v>17</v>
      </c>
      <c r="F6" s="31">
        <f t="shared" si="3"/>
        <v>5</v>
      </c>
      <c r="G6" s="31">
        <f t="shared" si="3"/>
        <v>0</v>
      </c>
      <c r="H6" s="31" t="str">
        <f t="shared" si="3"/>
        <v>広島県　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1.29</v>
      </c>
      <c r="P6" s="32">
        <f t="shared" si="3"/>
        <v>91.57</v>
      </c>
      <c r="Q6" s="32">
        <f t="shared" si="3"/>
        <v>3477</v>
      </c>
      <c r="R6" s="32">
        <f t="shared" si="3"/>
        <v>235624</v>
      </c>
      <c r="S6" s="32">
        <f t="shared" si="3"/>
        <v>352.8</v>
      </c>
      <c r="T6" s="32">
        <f t="shared" si="3"/>
        <v>667.87</v>
      </c>
      <c r="U6" s="32">
        <f t="shared" si="3"/>
        <v>3030</v>
      </c>
      <c r="V6" s="32">
        <f t="shared" si="3"/>
        <v>0.7</v>
      </c>
      <c r="W6" s="32">
        <f t="shared" si="3"/>
        <v>4328.57</v>
      </c>
      <c r="X6" s="33">
        <f>IF(X7="",NA(),X7)</f>
        <v>85.11</v>
      </c>
      <c r="Y6" s="33">
        <f t="shared" ref="Y6:AG6" si="4">IF(Y7="",NA(),Y7)</f>
        <v>95.14</v>
      </c>
      <c r="Z6" s="33">
        <f t="shared" si="4"/>
        <v>96.67</v>
      </c>
      <c r="AA6" s="33">
        <f t="shared" si="4"/>
        <v>98.72</v>
      </c>
      <c r="AB6" s="33">
        <f t="shared" si="4"/>
        <v>86.9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22.51</v>
      </c>
      <c r="BF6" s="33">
        <f t="shared" ref="BF6:BN6" si="7">IF(BF7="",NA(),BF7)</f>
        <v>15.38</v>
      </c>
      <c r="BG6" s="33">
        <f t="shared" si="7"/>
        <v>12.76</v>
      </c>
      <c r="BH6" s="33">
        <f t="shared" si="7"/>
        <v>10.35</v>
      </c>
      <c r="BI6" s="33">
        <f t="shared" si="7"/>
        <v>81.14</v>
      </c>
      <c r="BJ6" s="33">
        <f t="shared" si="7"/>
        <v>1316.7</v>
      </c>
      <c r="BK6" s="33">
        <f t="shared" si="7"/>
        <v>1239.2</v>
      </c>
      <c r="BL6" s="33">
        <f t="shared" si="7"/>
        <v>1197.82</v>
      </c>
      <c r="BM6" s="33">
        <f t="shared" si="7"/>
        <v>1126.77</v>
      </c>
      <c r="BN6" s="33">
        <f t="shared" si="7"/>
        <v>1044.8</v>
      </c>
      <c r="BO6" s="32" t="str">
        <f>IF(BO7="","",IF(BO7="-","【-】","【"&amp;SUBSTITUTE(TEXT(BO7,"#,##0.00"),"-","△")&amp;"】"))</f>
        <v>【992.47】</v>
      </c>
      <c r="BP6" s="33">
        <f>IF(BP7="",NA(),BP7)</f>
        <v>26.14</v>
      </c>
      <c r="BQ6" s="33">
        <f t="shared" ref="BQ6:BY6" si="8">IF(BQ7="",NA(),BQ7)</f>
        <v>31.63</v>
      </c>
      <c r="BR6" s="33">
        <f t="shared" si="8"/>
        <v>32.130000000000003</v>
      </c>
      <c r="BS6" s="33">
        <f t="shared" si="8"/>
        <v>38.93</v>
      </c>
      <c r="BT6" s="33">
        <f t="shared" si="8"/>
        <v>38.520000000000003</v>
      </c>
      <c r="BU6" s="33">
        <f t="shared" si="8"/>
        <v>43.24</v>
      </c>
      <c r="BV6" s="33">
        <f t="shared" si="8"/>
        <v>51.56</v>
      </c>
      <c r="BW6" s="33">
        <f t="shared" si="8"/>
        <v>51.03</v>
      </c>
      <c r="BX6" s="33">
        <f t="shared" si="8"/>
        <v>50.9</v>
      </c>
      <c r="BY6" s="33">
        <f t="shared" si="8"/>
        <v>50.82</v>
      </c>
      <c r="BZ6" s="32" t="str">
        <f>IF(BZ7="","",IF(BZ7="-","【-】","【"&amp;SUBSTITUTE(TEXT(BZ7,"#,##0.00"),"-","△")&amp;"】"))</f>
        <v>【51.49】</v>
      </c>
      <c r="CA6" s="33">
        <f>IF(CA7="",NA(),CA7)</f>
        <v>758.9</v>
      </c>
      <c r="CB6" s="33">
        <f t="shared" ref="CB6:CJ6" si="9">IF(CB7="",NA(),CB7)</f>
        <v>611.41999999999996</v>
      </c>
      <c r="CC6" s="33">
        <f t="shared" si="9"/>
        <v>565.12</v>
      </c>
      <c r="CD6" s="33">
        <f t="shared" si="9"/>
        <v>495.74</v>
      </c>
      <c r="CE6" s="33">
        <f t="shared" si="9"/>
        <v>527.62</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20.329999999999998</v>
      </c>
      <c r="CM6" s="33">
        <f t="shared" ref="CM6:CU6" si="10">IF(CM7="",NA(),CM7)</f>
        <v>22.54</v>
      </c>
      <c r="CN6" s="33">
        <f t="shared" si="10"/>
        <v>25.8</v>
      </c>
      <c r="CO6" s="33">
        <f t="shared" si="10"/>
        <v>26.86</v>
      </c>
      <c r="CP6" s="33">
        <f t="shared" si="10"/>
        <v>26.86</v>
      </c>
      <c r="CQ6" s="33">
        <f t="shared" si="10"/>
        <v>44.65</v>
      </c>
      <c r="CR6" s="33">
        <f t="shared" si="10"/>
        <v>55.2</v>
      </c>
      <c r="CS6" s="33">
        <f t="shared" si="10"/>
        <v>54.74</v>
      </c>
      <c r="CT6" s="33">
        <f t="shared" si="10"/>
        <v>53.78</v>
      </c>
      <c r="CU6" s="33">
        <f t="shared" si="10"/>
        <v>53.24</v>
      </c>
      <c r="CV6" s="32" t="str">
        <f>IF(CV7="","",IF(CV7="-","【-】","【"&amp;SUBSTITUTE(TEXT(CV7,"#,##0.00"),"-","△")&amp;"】"))</f>
        <v>【53.32】</v>
      </c>
      <c r="CW6" s="33">
        <f>IF(CW7="",NA(),CW7)</f>
        <v>50.79</v>
      </c>
      <c r="CX6" s="33">
        <f t="shared" ref="CX6:DF6" si="11">IF(CX7="",NA(),CX7)</f>
        <v>58.81</v>
      </c>
      <c r="CY6" s="33">
        <f t="shared" si="11"/>
        <v>65.81</v>
      </c>
      <c r="CZ6" s="33">
        <f t="shared" si="11"/>
        <v>70.66</v>
      </c>
      <c r="DA6" s="33">
        <f t="shared" si="11"/>
        <v>71.42</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342025</v>
      </c>
      <c r="D7" s="35">
        <v>47</v>
      </c>
      <c r="E7" s="35">
        <v>17</v>
      </c>
      <c r="F7" s="35">
        <v>5</v>
      </c>
      <c r="G7" s="35">
        <v>0</v>
      </c>
      <c r="H7" s="35" t="s">
        <v>96</v>
      </c>
      <c r="I7" s="35" t="s">
        <v>97</v>
      </c>
      <c r="J7" s="35" t="s">
        <v>98</v>
      </c>
      <c r="K7" s="35" t="s">
        <v>99</v>
      </c>
      <c r="L7" s="35" t="s">
        <v>100</v>
      </c>
      <c r="M7" s="36" t="s">
        <v>101</v>
      </c>
      <c r="N7" s="36" t="s">
        <v>102</v>
      </c>
      <c r="O7" s="36">
        <v>1.29</v>
      </c>
      <c r="P7" s="36">
        <v>91.57</v>
      </c>
      <c r="Q7" s="36">
        <v>3477</v>
      </c>
      <c r="R7" s="36">
        <v>235624</v>
      </c>
      <c r="S7" s="36">
        <v>352.8</v>
      </c>
      <c r="T7" s="36">
        <v>667.87</v>
      </c>
      <c r="U7" s="36">
        <v>3030</v>
      </c>
      <c r="V7" s="36">
        <v>0.7</v>
      </c>
      <c r="W7" s="36">
        <v>4328.57</v>
      </c>
      <c r="X7" s="36">
        <v>85.11</v>
      </c>
      <c r="Y7" s="36">
        <v>95.14</v>
      </c>
      <c r="Z7" s="36">
        <v>96.67</v>
      </c>
      <c r="AA7" s="36">
        <v>98.72</v>
      </c>
      <c r="AB7" s="36">
        <v>86.9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22.51</v>
      </c>
      <c r="BF7" s="36">
        <v>15.38</v>
      </c>
      <c r="BG7" s="36">
        <v>12.76</v>
      </c>
      <c r="BH7" s="36">
        <v>10.35</v>
      </c>
      <c r="BI7" s="36">
        <v>81.14</v>
      </c>
      <c r="BJ7" s="36">
        <v>1316.7</v>
      </c>
      <c r="BK7" s="36">
        <v>1239.2</v>
      </c>
      <c r="BL7" s="36">
        <v>1197.82</v>
      </c>
      <c r="BM7" s="36">
        <v>1126.77</v>
      </c>
      <c r="BN7" s="36">
        <v>1044.8</v>
      </c>
      <c r="BO7" s="36">
        <v>992.47</v>
      </c>
      <c r="BP7" s="36">
        <v>26.14</v>
      </c>
      <c r="BQ7" s="36">
        <v>31.63</v>
      </c>
      <c r="BR7" s="36">
        <v>32.130000000000003</v>
      </c>
      <c r="BS7" s="36">
        <v>38.93</v>
      </c>
      <c r="BT7" s="36">
        <v>38.520000000000003</v>
      </c>
      <c r="BU7" s="36">
        <v>43.24</v>
      </c>
      <c r="BV7" s="36">
        <v>51.56</v>
      </c>
      <c r="BW7" s="36">
        <v>51.03</v>
      </c>
      <c r="BX7" s="36">
        <v>50.9</v>
      </c>
      <c r="BY7" s="36">
        <v>50.82</v>
      </c>
      <c r="BZ7" s="36">
        <v>51.49</v>
      </c>
      <c r="CA7" s="36">
        <v>758.9</v>
      </c>
      <c r="CB7" s="36">
        <v>611.41999999999996</v>
      </c>
      <c r="CC7" s="36">
        <v>565.12</v>
      </c>
      <c r="CD7" s="36">
        <v>495.74</v>
      </c>
      <c r="CE7" s="36">
        <v>527.62</v>
      </c>
      <c r="CF7" s="36">
        <v>338.76</v>
      </c>
      <c r="CG7" s="36">
        <v>283.26</v>
      </c>
      <c r="CH7" s="36">
        <v>289.60000000000002</v>
      </c>
      <c r="CI7" s="36">
        <v>293.27</v>
      </c>
      <c r="CJ7" s="36">
        <v>300.52</v>
      </c>
      <c r="CK7" s="36">
        <v>295.10000000000002</v>
      </c>
      <c r="CL7" s="36">
        <v>20.329999999999998</v>
      </c>
      <c r="CM7" s="36">
        <v>22.54</v>
      </c>
      <c r="CN7" s="36">
        <v>25.8</v>
      </c>
      <c r="CO7" s="36">
        <v>26.86</v>
      </c>
      <c r="CP7" s="36">
        <v>26.86</v>
      </c>
      <c r="CQ7" s="36">
        <v>44.65</v>
      </c>
      <c r="CR7" s="36">
        <v>55.2</v>
      </c>
      <c r="CS7" s="36">
        <v>54.74</v>
      </c>
      <c r="CT7" s="36">
        <v>53.78</v>
      </c>
      <c r="CU7" s="36">
        <v>53.24</v>
      </c>
      <c r="CV7" s="36">
        <v>53.32</v>
      </c>
      <c r="CW7" s="36">
        <v>50.79</v>
      </c>
      <c r="CX7" s="36">
        <v>58.81</v>
      </c>
      <c r="CY7" s="36">
        <v>65.81</v>
      </c>
      <c r="CZ7" s="36">
        <v>70.66</v>
      </c>
      <c r="DA7" s="36">
        <v>71.42</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ﾀﾅｶ ﾚｲｺ</cp:lastModifiedBy>
  <cp:lastPrinted>2016-02-29T06:01:28Z</cp:lastPrinted>
  <dcterms:created xsi:type="dcterms:W3CDTF">2016-02-03T09:16:44Z</dcterms:created>
  <dcterms:modified xsi:type="dcterms:W3CDTF">2016-02-29T06:01:30Z</dcterms:modified>
  <cp:category/>
</cp:coreProperties>
</file>