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92.168.1.13\呉市水道局\企画広報G\◆04 経営分析\01 経営比較分析表（総務省）\H26 経営比較分析表\20160210回答（修正後）\"/>
    </mc:Choice>
  </mc:AlternateContent>
  <workbookProtection workbookPassword="B501" lockStructure="1"/>
  <bookViews>
    <workbookView xWindow="0" yWindow="0" windowWidth="20490" windowHeight="6690"/>
  </bookViews>
  <sheets>
    <sheet name="法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L10" i="4" s="1"/>
  <c r="T6" i="5"/>
  <c r="S6" i="5"/>
  <c r="R6" i="5"/>
  <c r="AL8" i="4" s="1"/>
  <c r="Q6" i="5"/>
  <c r="AD10" i="4" s="1"/>
  <c r="P6" i="5"/>
  <c r="O6" i="5"/>
  <c r="N6" i="5"/>
  <c r="I10" i="4" s="1"/>
  <c r="M6" i="5"/>
  <c r="B10" i="4" s="1"/>
  <c r="L6" i="5"/>
  <c r="K6" i="5"/>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T10" i="4"/>
  <c r="W10" i="4"/>
  <c r="P10" i="4"/>
  <c r="BB8" i="4"/>
  <c r="AT8" i="4"/>
  <c r="W8" i="4"/>
  <c r="P8" i="4"/>
  <c r="I8" i="4"/>
  <c r="B6" i="4"/>
  <c r="C10" i="5" l="1"/>
  <c r="D10" i="5"/>
  <c r="E10" i="5"/>
  <c r="B10" i="5"/>
</calcChain>
</file>

<file path=xl/sharedStrings.xml><?xml version="1.0" encoding="utf-8"?>
<sst xmlns="http://schemas.openxmlformats.org/spreadsheetml/2006/main" count="224" uniqueCount="110">
  <si>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</si>
  <si>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</si>
  <si>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</si>
  <si>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</si>
  <si>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</si>
  <si>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</si>
  <si>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</si>
  <si>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</si>
  <si>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</si>
  <si>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</si>
  <si>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</si>
  <si>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</si>
  <si>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</si>
  <si>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</si>
  <si>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</si>
  <si>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</si>
  <si>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</si>
  <si>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</si>
  <si>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</si>
  <si>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</si>
  <si>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</si>
  <si>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</si>
  <si>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</si>
  <si>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</si>
  <si>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</si>
  <si>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</si>
  <si>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</si>
  <si>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</si>
  <si>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</si>
  <si>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</si>
  <si>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</si>
  <si>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</si>
  <si>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</si>
  <si>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</si>
  <si>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</si>
  <si>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</si>
  <si>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</si>
  <si>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</si>
  <si>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</si>
  <si>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</si>
  <si>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</si>
  <si>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22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</si>
  <si>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</si>
  <si>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</si>
  <si>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</si>
  <si>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</si>
  <si>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</si>
  <si>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</si>
  <si>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</si>
  <si>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</si>
  <si>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</si>
  <si>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</si>
  <si>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</si>
  <si>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</si>
  <si>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</si>
  <si>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</si>
  <si>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</si>
  <si>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</si>
  <si>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</si>
  <si>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</si>
  <si>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</si>
  <si>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</si>
  <si>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</si>
  <si>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</si>
  <si>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</si>
  <si>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</si>
  <si>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</si>
  <si>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</si>
  <si>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</si>
  <si>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</si>
  <si>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</si>
  <si>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</si>
  <si>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</si>
  <si>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</si>
  <si>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</si>
  <si>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</si>
  <si>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</si>
  <si>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</si>
  <si>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</si>
  <si>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</si>
  <si>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</si>
  <si>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</si>
  <si>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</si>
  <si>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</si>
  <si>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</si>
  <si>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</si>
  <si>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</si>
  <si>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</si>
  <si>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</si>
  <si>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</si>
  <si>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</si>
  <si>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</si>
  <si>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</si>
  <si>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</si>
  <si>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</si>
  <si>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</si>
  <si>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広島県　呉市</t>
  </si>
  <si>
    <t>法適用</t>
  </si>
  <si>
    <t>下水道事業</t>
  </si>
  <si>
    <t>特定環境保全公共下水道</t>
  </si>
  <si>
    <t>D2</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</si>
  <si>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</si>
  <si>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</si>
  <si>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</si>
  <si>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</si>
  <si>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</si>
  <si>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</si>
  <si>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【戦略的な経営の取組】
１　経営効率化の推進
　　下水道は，汚水を集合して効率よく処理する
  施設であるため，人口密度が低いと建設投資の
　効果が低くなります。
    そのため，施設整備に当たっては，地域の特
  性に最も適した整備手法を導入するなど処理施
  設の最適化を促進します。
２　安定した財源の確保
　　下水道への接続率の向上による使用料収入の
　確保を図るとともに，適正な原価に対する使用
　料の適正化を検討します。</t>
    <rPh sb="1" eb="4">
      <t>センリャクテキ</t>
    </rPh>
    <rPh sb="5" eb="7">
      <t>ケイエイ</t>
    </rPh>
    <rPh sb="8" eb="10">
      <t>トリクミ</t>
    </rPh>
    <rPh sb="15" eb="17">
      <t>ケイエイ</t>
    </rPh>
    <rPh sb="17" eb="20">
      <t>コウリツカ</t>
    </rPh>
    <rPh sb="21" eb="23">
      <t>スイシン</t>
    </rPh>
    <rPh sb="103" eb="105">
      <t>チイキ</t>
    </rPh>
    <rPh sb="112" eb="113">
      <t>モット</t>
    </rPh>
    <rPh sb="114" eb="115">
      <t>テキ</t>
    </rPh>
    <rPh sb="117" eb="119">
      <t>セイビ</t>
    </rPh>
    <rPh sb="119" eb="121">
      <t>シュホウ</t>
    </rPh>
    <rPh sb="128" eb="130">
      <t>ショリ</t>
    </rPh>
    <rPh sb="136" eb="139">
      <t>サイテキカ</t>
    </rPh>
    <rPh sb="140" eb="142">
      <t>ソクシン</t>
    </rPh>
    <rPh sb="150" eb="152">
      <t>アンテイ</t>
    </rPh>
    <rPh sb="154" eb="156">
      <t>ザイゲン</t>
    </rPh>
    <rPh sb="157" eb="159">
      <t>カクホ</t>
    </rPh>
    <rPh sb="162" eb="165">
      <t>ゲスイドウ</t>
    </rPh>
    <rPh sb="176" eb="179">
      <t>シヨウリョウ</t>
    </rPh>
    <rPh sb="179" eb="181">
      <t>シュウニュウ</t>
    </rPh>
    <rPh sb="184" eb="186">
      <t>カクホ</t>
    </rPh>
    <rPh sb="187" eb="188">
      <t>ハカ</t>
    </rPh>
    <rPh sb="194" eb="196">
      <t>テキセイ</t>
    </rPh>
    <rPh sb="197" eb="199">
      <t>ゲンカ</t>
    </rPh>
    <rPh sb="200" eb="201">
      <t>タイ</t>
    </rPh>
    <rPh sb="209" eb="212">
      <t>テキセイカ</t>
    </rPh>
    <rPh sb="213" eb="215">
      <t>ケントウ</t>
    </rPh>
    <phoneticPr fontId="4"/>
  </si>
  <si>
    <t>➀有形固定資産減価償却率
　平成５年の供用開始から22年経過しており，法定耐用年数を経過した管渠はありません。
②管渠老朽化率，③管渠改善率
　将来の更新需要を見据えた上で，中長期的な収支バランスを保持しながら，適切な維持管理や改築更新による資産管理を計画的に実施することが必要です。</t>
    <rPh sb="1" eb="12">
      <t>ユウケイコテイシサンゲンカショウキャクリツ</t>
    </rPh>
    <rPh sb="14" eb="16">
      <t>ヘイセイ</t>
    </rPh>
    <rPh sb="17" eb="18">
      <t>ネン</t>
    </rPh>
    <rPh sb="19" eb="21">
      <t>キョウヨウ</t>
    </rPh>
    <rPh sb="21" eb="23">
      <t>カイシ</t>
    </rPh>
    <rPh sb="27" eb="28">
      <t>ネン</t>
    </rPh>
    <rPh sb="28" eb="30">
      <t>ケイカ</t>
    </rPh>
    <rPh sb="35" eb="37">
      <t>ホウテイ</t>
    </rPh>
    <rPh sb="37" eb="39">
      <t>タイヨウ</t>
    </rPh>
    <rPh sb="39" eb="41">
      <t>ネンスウ</t>
    </rPh>
    <rPh sb="42" eb="44">
      <t>ケイカ</t>
    </rPh>
    <rPh sb="46" eb="48">
      <t>カンキョ</t>
    </rPh>
    <rPh sb="58" eb="64">
      <t>カンキョロウキュウカリツ</t>
    </rPh>
    <rPh sb="66" eb="68">
      <t>カンキョ</t>
    </rPh>
    <rPh sb="68" eb="70">
      <t>カイゼン</t>
    </rPh>
    <rPh sb="70" eb="71">
      <t>リツ</t>
    </rPh>
    <rPh sb="73" eb="75">
      <t>ショウライ</t>
    </rPh>
    <rPh sb="76" eb="78">
      <t>コウシン</t>
    </rPh>
    <rPh sb="78" eb="80">
      <t>ジュヨウ</t>
    </rPh>
    <rPh sb="81" eb="83">
      <t>ミス</t>
    </rPh>
    <rPh sb="85" eb="86">
      <t>ウエ</t>
    </rPh>
    <rPh sb="88" eb="92">
      <t>チュウチョウキテキ</t>
    </rPh>
    <rPh sb="93" eb="95">
      <t>シュウシ</t>
    </rPh>
    <rPh sb="100" eb="102">
      <t>ホジ</t>
    </rPh>
    <rPh sb="107" eb="109">
      <t>テキセツ</t>
    </rPh>
    <rPh sb="110" eb="112">
      <t>イジ</t>
    </rPh>
    <rPh sb="112" eb="114">
      <t>カンリ</t>
    </rPh>
    <rPh sb="115" eb="117">
      <t>カイチク</t>
    </rPh>
    <rPh sb="117" eb="119">
      <t>コウシン</t>
    </rPh>
    <rPh sb="122" eb="124">
      <t>シサン</t>
    </rPh>
    <rPh sb="124" eb="126">
      <t>カンリ</t>
    </rPh>
    <rPh sb="127" eb="130">
      <t>ケイカクテキ</t>
    </rPh>
    <rPh sb="131" eb="133">
      <t>ジッシ</t>
    </rPh>
    <rPh sb="138" eb="140">
      <t>ヒツヨウ</t>
    </rPh>
    <phoneticPr fontId="4"/>
  </si>
  <si>
    <t xml:space="preserve">➀経常収支比率，②累積欠損金比率，③流動比率
　経常収支比率が100%未満の赤字で，累積欠損金も発生しており，流動比率が0%であることから大変厳しい経営状況を示しています。当該事業は市街化区域以外で設置される処理対象人口10,000人以下の小規模下水道で，公共下水道事業と同一会計内で経理することで経営が成り立ってます。
➃企業債残高対事業規模比率
　H26年度前年比較で56.92ポイント向上し，企業債への依存度が改善されています。その主な要因は，企業債の借入額の縮減と償還金の増加によるものです。引き続き財政収支計画を着実に実施します。
⑤経費回収率，⑥汚水処理原価
　類似団体と比較して，汚水処理に係る費用が高く，その費用を使用料で賄えない状況です。その要因として，本市の地勢の特性から，平坦部が少なく海まで張り出した山塊によって分断された地域ごとに下水処理場が必要で，他都市に比べて施設数が多いことから，維持管理費用の負担が大きいためです。
⑦施設利用率，⑧水洗化率
　H24年度以降，水洗化率が低下しています。その要因は，下水処理場の供用開始によるものです。引き続き適正規模での維持管理と水洗化率の向上に努めます。
</t>
    <rPh sb="5" eb="7">
      <t>ヒリツ</t>
    </rPh>
    <rPh sb="24" eb="26">
      <t>ケイジョウ</t>
    </rPh>
    <rPh sb="26" eb="28">
      <t>シュウシ</t>
    </rPh>
    <rPh sb="28" eb="30">
      <t>ヒリツ</t>
    </rPh>
    <rPh sb="35" eb="37">
      <t>ミマン</t>
    </rPh>
    <rPh sb="38" eb="40">
      <t>アカジ</t>
    </rPh>
    <rPh sb="48" eb="50">
      <t>ハッセイ</t>
    </rPh>
    <rPh sb="55" eb="57">
      <t>リュウドウ</t>
    </rPh>
    <rPh sb="57" eb="59">
      <t>ヒリツ</t>
    </rPh>
    <rPh sb="69" eb="71">
      <t>タイヘン</t>
    </rPh>
    <rPh sb="71" eb="72">
      <t>キビ</t>
    </rPh>
    <rPh sb="76" eb="78">
      <t>ジョウキョウ</t>
    </rPh>
    <rPh sb="79" eb="80">
      <t>シメ</t>
    </rPh>
    <rPh sb="86" eb="88">
      <t>トウガイ</t>
    </rPh>
    <rPh sb="91" eb="94">
      <t>シガイカ</t>
    </rPh>
    <rPh sb="94" eb="96">
      <t>クイキ</t>
    </rPh>
    <rPh sb="96" eb="98">
      <t>イガイ</t>
    </rPh>
    <rPh sb="99" eb="101">
      <t>セッチ</t>
    </rPh>
    <rPh sb="104" eb="106">
      <t>ショリ</t>
    </rPh>
    <rPh sb="106" eb="108">
      <t>タイショウ</t>
    </rPh>
    <rPh sb="108" eb="110">
      <t>ジンコウ</t>
    </rPh>
    <rPh sb="116" eb="117">
      <t>ニン</t>
    </rPh>
    <rPh sb="117" eb="119">
      <t>イカ</t>
    </rPh>
    <rPh sb="120" eb="123">
      <t>ショウキボ</t>
    </rPh>
    <rPh sb="123" eb="126">
      <t>ゲスイドウ</t>
    </rPh>
    <rPh sb="128" eb="130">
      <t>コウキョウ</t>
    </rPh>
    <rPh sb="130" eb="133">
      <t>ゲスイドウ</t>
    </rPh>
    <rPh sb="133" eb="135">
      <t>ジギョウ</t>
    </rPh>
    <rPh sb="136" eb="138">
      <t>ドウイツ</t>
    </rPh>
    <rPh sb="138" eb="140">
      <t>カイケイ</t>
    </rPh>
    <rPh sb="140" eb="141">
      <t>ナイ</t>
    </rPh>
    <rPh sb="142" eb="144">
      <t>ケイリ</t>
    </rPh>
    <rPh sb="149" eb="151">
      <t>ケイエイ</t>
    </rPh>
    <rPh sb="152" eb="153">
      <t>ナ</t>
    </rPh>
    <rPh sb="154" eb="155">
      <t>タ</t>
    </rPh>
    <rPh sb="169" eb="171">
      <t>ジギョウ</t>
    </rPh>
    <rPh sb="171" eb="173">
      <t>キボ</t>
    </rPh>
    <rPh sb="180" eb="182">
      <t>ネンド</t>
    </rPh>
    <rPh sb="182" eb="184">
      <t>ゼンネン</t>
    </rPh>
    <rPh sb="184" eb="186">
      <t>ヒカク</t>
    </rPh>
    <rPh sb="196" eb="198">
      <t>コウジョウ</t>
    </rPh>
    <rPh sb="209" eb="211">
      <t>カイゼン</t>
    </rPh>
    <rPh sb="220" eb="221">
      <t>オモ</t>
    </rPh>
    <rPh sb="222" eb="224">
      <t>ヨウイン</t>
    </rPh>
    <rPh sb="226" eb="229">
      <t>キギョウサイ</t>
    </rPh>
    <rPh sb="230" eb="233">
      <t>カリイレガク</t>
    </rPh>
    <rPh sb="234" eb="236">
      <t>シュクゲン</t>
    </rPh>
    <rPh sb="237" eb="240">
      <t>ショウカンキン</t>
    </rPh>
    <rPh sb="241" eb="243">
      <t>ゾウカ</t>
    </rPh>
    <rPh sb="251" eb="252">
      <t>ヒ</t>
    </rPh>
    <rPh sb="253" eb="254">
      <t>ツヅ</t>
    </rPh>
    <rPh sb="255" eb="257">
      <t>ザイセイ</t>
    </rPh>
    <rPh sb="257" eb="259">
      <t>シュウシ</t>
    </rPh>
    <rPh sb="259" eb="261">
      <t>ケイカク</t>
    </rPh>
    <rPh sb="262" eb="264">
      <t>チャクジツ</t>
    </rPh>
    <rPh sb="265" eb="267">
      <t>ジッシ</t>
    </rPh>
    <rPh sb="274" eb="276">
      <t>ケイヒ</t>
    </rPh>
    <rPh sb="276" eb="279">
      <t>カイシュウリツ</t>
    </rPh>
    <rPh sb="281" eb="283">
      <t>オスイ</t>
    </rPh>
    <rPh sb="283" eb="285">
      <t>ショリ</t>
    </rPh>
    <rPh sb="429" eb="431">
      <t>シセツ</t>
    </rPh>
    <rPh sb="431" eb="434">
      <t>リヨウリツ</t>
    </rPh>
    <rPh sb="436" eb="439">
      <t>スイセンカ</t>
    </rPh>
    <rPh sb="447" eb="449">
      <t>イコウ</t>
    </rPh>
    <rPh sb="450" eb="453">
      <t>スイセンカ</t>
    </rPh>
    <rPh sb="453" eb="454">
      <t>リツ</t>
    </rPh>
    <rPh sb="455" eb="457">
      <t>テイカ</t>
    </rPh>
    <rPh sb="465" eb="467">
      <t>ヨウイン</t>
    </rPh>
    <rPh sb="469" eb="471">
      <t>ゲスイ</t>
    </rPh>
    <rPh sb="471" eb="474">
      <t>ショリジョウ</t>
    </rPh>
    <rPh sb="475" eb="477">
      <t>キョウヨウ</t>
    </rPh>
    <rPh sb="477" eb="479">
      <t>カイシ</t>
    </rPh>
    <rPh sb="487" eb="488">
      <t>ヒ</t>
    </rPh>
    <rPh sb="489" eb="490">
      <t>ツヅ</t>
    </rPh>
    <rPh sb="491" eb="493">
      <t>テキセイ</t>
    </rPh>
    <rPh sb="493" eb="495">
      <t>キボ</t>
    </rPh>
    <rPh sb="497" eb="499">
      <t>イジ</t>
    </rPh>
    <rPh sb="499" eb="501">
      <t>カンリ</t>
    </rPh>
    <rPh sb="502" eb="505">
      <t>スイセンカ</t>
    </rPh>
    <rPh sb="505" eb="506">
      <t>リツ</t>
    </rPh>
    <rPh sb="507" eb="509">
      <t>コウジョウ</t>
    </rPh>
    <rPh sb="510" eb="511">
      <t>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</si>
</sst>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vertical="top" wrapText="1"/>
      <protection locked="0"/>
    </xf>
    <xf numFmtId="0" fontId="5" fillId="0" borderId="0" xfId="0" applyFont="1" applyBorder="1" applyAlignment="1" applyProtection="1">
      <alignment vertical="top" wrapText="1"/>
      <protection locked="0"/>
    </xf>
    <xf numFmtId="0" fontId="5" fillId="0" borderId="7" xfId="0" applyFont="1" applyBorder="1" applyAlignment="1" applyProtection="1">
      <alignment vertical="top" wrapText="1"/>
      <protection locked="0"/>
    </xf>
    <xf numFmtId="0" fontId="3"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49441728"/>
        <c:axId val="149442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c:v>
                </c:pt>
                <c:pt idx="1">
                  <c:v>0.1</c:v>
                </c:pt>
                <c:pt idx="2">
                  <c:v>0.11</c:v>
                </c:pt>
                <c:pt idx="3">
                  <c:v>0.05</c:v>
                </c:pt>
                <c:pt idx="4">
                  <c:v>0.04</c:v>
                </c:pt>
              </c:numCache>
            </c:numRef>
          </c:val>
          <c:smooth val="0"/>
        </c:ser>
        <c:dLbls>
          <c:showLegendKey val="0"/>
          <c:showVal val="0"/>
          <c:showCatName val="0"/>
          <c:showSerName val="0"/>
          <c:showPercent val="0"/>
          <c:showBubbleSize val="0"/>
        </c:dLbls>
        <c:marker val="1"/>
        <c:smooth val="0"/>
        <c:axId val="149441728"/>
        <c:axId val="149442904"/>
      </c:lineChart>
      <c:dateAx>
        <c:axId val="149441728"/>
        <c:scaling>
          <c:orientation val="minMax"/>
        </c:scaling>
        <c:delete val="1"/>
        <c:axPos val="b"/>
        <c:numFmt formatCode="ge" sourceLinked="1"/>
        <c:majorTickMark val="none"/>
        <c:minorTickMark val="none"/>
        <c:tickLblPos val="none"/>
        <c:crossAx val="149442904"/>
        <c:crosses val="autoZero"/>
        <c:auto val="1"/>
        <c:lblOffset val="100"/>
        <c:baseTimeUnit val="years"/>
      </c:dateAx>
      <c:valAx>
        <c:axId val="149442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4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22.08</c:v>
                </c:pt>
                <c:pt idx="1">
                  <c:v>19.690000000000001</c:v>
                </c:pt>
                <c:pt idx="2">
                  <c:v>34.53</c:v>
                </c:pt>
                <c:pt idx="3">
                  <c:v>33.64</c:v>
                </c:pt>
                <c:pt idx="4">
                  <c:v>34.47</c:v>
                </c:pt>
              </c:numCache>
            </c:numRef>
          </c:val>
        </c:ser>
        <c:dLbls>
          <c:showLegendKey val="0"/>
          <c:showVal val="0"/>
          <c:showCatName val="0"/>
          <c:showSerName val="0"/>
          <c:showPercent val="0"/>
          <c:showBubbleSize val="0"/>
        </c:dLbls>
        <c:gapWidth val="150"/>
        <c:axId val="222516800"/>
        <c:axId val="222515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40.56</c:v>
                </c:pt>
                <c:pt idx="1">
                  <c:v>41.59</c:v>
                </c:pt>
                <c:pt idx="2">
                  <c:v>42.31</c:v>
                </c:pt>
                <c:pt idx="3">
                  <c:v>43.65</c:v>
                </c:pt>
                <c:pt idx="4">
                  <c:v>43.58</c:v>
                </c:pt>
              </c:numCache>
            </c:numRef>
          </c:val>
          <c:smooth val="0"/>
        </c:ser>
        <c:dLbls>
          <c:showLegendKey val="0"/>
          <c:showVal val="0"/>
          <c:showCatName val="0"/>
          <c:showSerName val="0"/>
          <c:showPercent val="0"/>
          <c:showBubbleSize val="0"/>
        </c:dLbls>
        <c:marker val="1"/>
        <c:smooth val="0"/>
        <c:axId val="222516800"/>
        <c:axId val="222515232"/>
      </c:lineChart>
      <c:dateAx>
        <c:axId val="222516800"/>
        <c:scaling>
          <c:orientation val="minMax"/>
        </c:scaling>
        <c:delete val="1"/>
        <c:axPos val="b"/>
        <c:numFmt formatCode="ge" sourceLinked="1"/>
        <c:majorTickMark val="none"/>
        <c:minorTickMark val="none"/>
        <c:tickLblPos val="none"/>
        <c:crossAx val="222515232"/>
        <c:crosses val="autoZero"/>
        <c:auto val="1"/>
        <c:lblOffset val="100"/>
        <c:baseTimeUnit val="years"/>
      </c:dateAx>
      <c:valAx>
        <c:axId val="222515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2516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73.23</c:v>
                </c:pt>
                <c:pt idx="1">
                  <c:v>69.790000000000006</c:v>
                </c:pt>
                <c:pt idx="2">
                  <c:v>69.760000000000005</c:v>
                </c:pt>
                <c:pt idx="3">
                  <c:v>65.88</c:v>
                </c:pt>
                <c:pt idx="4">
                  <c:v>64.22</c:v>
                </c:pt>
              </c:numCache>
            </c:numRef>
          </c:val>
        </c:ser>
        <c:dLbls>
          <c:showLegendKey val="0"/>
          <c:showVal val="0"/>
          <c:showCatName val="0"/>
          <c:showSerName val="0"/>
          <c:showPercent val="0"/>
          <c:showBubbleSize val="0"/>
        </c:dLbls>
        <c:gapWidth val="150"/>
        <c:axId val="222521504"/>
        <c:axId val="222520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79.88</c:v>
                </c:pt>
                <c:pt idx="1">
                  <c:v>80.47</c:v>
                </c:pt>
                <c:pt idx="2">
                  <c:v>81.3</c:v>
                </c:pt>
                <c:pt idx="3">
                  <c:v>82.2</c:v>
                </c:pt>
                <c:pt idx="4">
                  <c:v>82.35</c:v>
                </c:pt>
              </c:numCache>
            </c:numRef>
          </c:val>
          <c:smooth val="0"/>
        </c:ser>
        <c:dLbls>
          <c:showLegendKey val="0"/>
          <c:showVal val="0"/>
          <c:showCatName val="0"/>
          <c:showSerName val="0"/>
          <c:showPercent val="0"/>
          <c:showBubbleSize val="0"/>
        </c:dLbls>
        <c:marker val="1"/>
        <c:smooth val="0"/>
        <c:axId val="222521504"/>
        <c:axId val="222520328"/>
      </c:lineChart>
      <c:dateAx>
        <c:axId val="222521504"/>
        <c:scaling>
          <c:orientation val="minMax"/>
        </c:scaling>
        <c:delete val="1"/>
        <c:axPos val="b"/>
        <c:numFmt formatCode="ge" sourceLinked="1"/>
        <c:majorTickMark val="none"/>
        <c:minorTickMark val="none"/>
        <c:tickLblPos val="none"/>
        <c:crossAx val="222520328"/>
        <c:crosses val="autoZero"/>
        <c:auto val="1"/>
        <c:lblOffset val="100"/>
        <c:baseTimeUnit val="years"/>
      </c:dateAx>
      <c:valAx>
        <c:axId val="222520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2521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84.88</c:v>
                </c:pt>
                <c:pt idx="1">
                  <c:v>85.96</c:v>
                </c:pt>
                <c:pt idx="2">
                  <c:v>81.260000000000005</c:v>
                </c:pt>
                <c:pt idx="3">
                  <c:v>76.510000000000005</c:v>
                </c:pt>
                <c:pt idx="4">
                  <c:v>79.44</c:v>
                </c:pt>
              </c:numCache>
            </c:numRef>
          </c:val>
        </c:ser>
        <c:dLbls>
          <c:showLegendKey val="0"/>
          <c:showVal val="0"/>
          <c:showCatName val="0"/>
          <c:showSerName val="0"/>
          <c:showPercent val="0"/>
          <c:showBubbleSize val="0"/>
        </c:dLbls>
        <c:gapWidth val="150"/>
        <c:axId val="149442512"/>
        <c:axId val="149445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90.33</c:v>
                </c:pt>
                <c:pt idx="1">
                  <c:v>91.52</c:v>
                </c:pt>
                <c:pt idx="2">
                  <c:v>94.73</c:v>
                </c:pt>
                <c:pt idx="3">
                  <c:v>96.59</c:v>
                </c:pt>
                <c:pt idx="4">
                  <c:v>101.24</c:v>
                </c:pt>
              </c:numCache>
            </c:numRef>
          </c:val>
          <c:smooth val="0"/>
        </c:ser>
        <c:dLbls>
          <c:showLegendKey val="0"/>
          <c:showVal val="0"/>
          <c:showCatName val="0"/>
          <c:showSerName val="0"/>
          <c:showPercent val="0"/>
          <c:showBubbleSize val="0"/>
        </c:dLbls>
        <c:marker val="1"/>
        <c:smooth val="0"/>
        <c:axId val="149442512"/>
        <c:axId val="149445256"/>
      </c:lineChart>
      <c:dateAx>
        <c:axId val="149442512"/>
        <c:scaling>
          <c:orientation val="minMax"/>
        </c:scaling>
        <c:delete val="1"/>
        <c:axPos val="b"/>
        <c:numFmt formatCode="ge" sourceLinked="1"/>
        <c:majorTickMark val="none"/>
        <c:minorTickMark val="none"/>
        <c:tickLblPos val="none"/>
        <c:crossAx val="149445256"/>
        <c:crosses val="autoZero"/>
        <c:auto val="1"/>
        <c:lblOffset val="100"/>
        <c:baseTimeUnit val="years"/>
      </c:dateAx>
      <c:valAx>
        <c:axId val="149445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442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12.62</c:v>
                </c:pt>
                <c:pt idx="1">
                  <c:v>10.96</c:v>
                </c:pt>
                <c:pt idx="2">
                  <c:v>11.99</c:v>
                </c:pt>
                <c:pt idx="3">
                  <c:v>11.55</c:v>
                </c:pt>
                <c:pt idx="4">
                  <c:v>21.97</c:v>
                </c:pt>
              </c:numCache>
            </c:numRef>
          </c:val>
        </c:ser>
        <c:dLbls>
          <c:showLegendKey val="0"/>
          <c:showVal val="0"/>
          <c:showCatName val="0"/>
          <c:showSerName val="0"/>
          <c:showPercent val="0"/>
          <c:showBubbleSize val="0"/>
        </c:dLbls>
        <c:gapWidth val="150"/>
        <c:axId val="149440552"/>
        <c:axId val="222399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11.43</c:v>
                </c:pt>
                <c:pt idx="1">
                  <c:v>11.86</c:v>
                </c:pt>
                <c:pt idx="2">
                  <c:v>12.99</c:v>
                </c:pt>
                <c:pt idx="3">
                  <c:v>13.6</c:v>
                </c:pt>
                <c:pt idx="4">
                  <c:v>22.34</c:v>
                </c:pt>
              </c:numCache>
            </c:numRef>
          </c:val>
          <c:smooth val="0"/>
        </c:ser>
        <c:dLbls>
          <c:showLegendKey val="0"/>
          <c:showVal val="0"/>
          <c:showCatName val="0"/>
          <c:showSerName val="0"/>
          <c:showPercent val="0"/>
          <c:showBubbleSize val="0"/>
        </c:dLbls>
        <c:marker val="1"/>
        <c:smooth val="0"/>
        <c:axId val="149440552"/>
        <c:axId val="222399272"/>
      </c:lineChart>
      <c:dateAx>
        <c:axId val="149440552"/>
        <c:scaling>
          <c:orientation val="minMax"/>
        </c:scaling>
        <c:delete val="1"/>
        <c:axPos val="b"/>
        <c:numFmt formatCode="ge" sourceLinked="1"/>
        <c:majorTickMark val="none"/>
        <c:minorTickMark val="none"/>
        <c:tickLblPos val="none"/>
        <c:crossAx val="222399272"/>
        <c:crosses val="autoZero"/>
        <c:auto val="1"/>
        <c:lblOffset val="100"/>
        <c:baseTimeUnit val="years"/>
      </c:dateAx>
      <c:valAx>
        <c:axId val="222399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440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22399664"/>
        <c:axId val="222402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222399664"/>
        <c:axId val="222402800"/>
      </c:lineChart>
      <c:dateAx>
        <c:axId val="222399664"/>
        <c:scaling>
          <c:orientation val="minMax"/>
        </c:scaling>
        <c:delete val="1"/>
        <c:axPos val="b"/>
        <c:numFmt formatCode="ge" sourceLinked="1"/>
        <c:majorTickMark val="none"/>
        <c:minorTickMark val="none"/>
        <c:tickLblPos val="none"/>
        <c:crossAx val="222402800"/>
        <c:crosses val="autoZero"/>
        <c:auto val="1"/>
        <c:lblOffset val="100"/>
        <c:baseTimeUnit val="years"/>
      </c:dateAx>
      <c:valAx>
        <c:axId val="222402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2399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32.75</c:v>
                </c:pt>
                <c:pt idx="1">
                  <c:v>30.94</c:v>
                </c:pt>
                <c:pt idx="2">
                  <c:v>46.35</c:v>
                </c:pt>
                <c:pt idx="3">
                  <c:v>62.67</c:v>
                </c:pt>
                <c:pt idx="4">
                  <c:v>63.75</c:v>
                </c:pt>
              </c:numCache>
            </c:numRef>
          </c:val>
        </c:ser>
        <c:dLbls>
          <c:showLegendKey val="0"/>
          <c:showVal val="0"/>
          <c:showCatName val="0"/>
          <c:showSerName val="0"/>
          <c:showPercent val="0"/>
          <c:showBubbleSize val="0"/>
        </c:dLbls>
        <c:gapWidth val="150"/>
        <c:axId val="222403192"/>
        <c:axId val="222402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245.23</c:v>
                </c:pt>
                <c:pt idx="1">
                  <c:v>243.86</c:v>
                </c:pt>
                <c:pt idx="2">
                  <c:v>236.15</c:v>
                </c:pt>
                <c:pt idx="3">
                  <c:v>232.81</c:v>
                </c:pt>
                <c:pt idx="4">
                  <c:v>184.13</c:v>
                </c:pt>
              </c:numCache>
            </c:numRef>
          </c:val>
          <c:smooth val="0"/>
        </c:ser>
        <c:dLbls>
          <c:showLegendKey val="0"/>
          <c:showVal val="0"/>
          <c:showCatName val="0"/>
          <c:showSerName val="0"/>
          <c:showPercent val="0"/>
          <c:showBubbleSize val="0"/>
        </c:dLbls>
        <c:marker val="1"/>
        <c:smooth val="0"/>
        <c:axId val="222403192"/>
        <c:axId val="222402408"/>
      </c:lineChart>
      <c:dateAx>
        <c:axId val="222403192"/>
        <c:scaling>
          <c:orientation val="minMax"/>
        </c:scaling>
        <c:delete val="1"/>
        <c:axPos val="b"/>
        <c:numFmt formatCode="ge" sourceLinked="1"/>
        <c:majorTickMark val="none"/>
        <c:minorTickMark val="none"/>
        <c:tickLblPos val="none"/>
        <c:crossAx val="222402408"/>
        <c:crosses val="autoZero"/>
        <c:auto val="1"/>
        <c:lblOffset val="100"/>
        <c:baseTimeUnit val="years"/>
      </c:dateAx>
      <c:valAx>
        <c:axId val="222402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2403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0</c:v>
                </c:pt>
                <c:pt idx="1">
                  <c:v>0</c:v>
                </c:pt>
                <c:pt idx="2">
                  <c:v>0</c:v>
                </c:pt>
                <c:pt idx="3">
                  <c:v>0</c:v>
                </c:pt>
                <c:pt idx="4" formatCode="#,##0.00;&quot;△&quot;#,##0.00">
                  <c:v>0</c:v>
                </c:pt>
              </c:numCache>
            </c:numRef>
          </c:val>
        </c:ser>
        <c:dLbls>
          <c:showLegendKey val="0"/>
          <c:showVal val="0"/>
          <c:showCatName val="0"/>
          <c:showSerName val="0"/>
          <c:showPercent val="0"/>
          <c:showBubbleSize val="0"/>
        </c:dLbls>
        <c:gapWidth val="150"/>
        <c:axId val="222400840"/>
        <c:axId val="222401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477.59</c:v>
                </c:pt>
                <c:pt idx="1">
                  <c:v>341.28</c:v>
                </c:pt>
                <c:pt idx="2">
                  <c:v>243.58</c:v>
                </c:pt>
                <c:pt idx="3">
                  <c:v>290.19</c:v>
                </c:pt>
                <c:pt idx="4">
                  <c:v>63.22</c:v>
                </c:pt>
              </c:numCache>
            </c:numRef>
          </c:val>
          <c:smooth val="0"/>
        </c:ser>
        <c:dLbls>
          <c:showLegendKey val="0"/>
          <c:showVal val="0"/>
          <c:showCatName val="0"/>
          <c:showSerName val="0"/>
          <c:showPercent val="0"/>
          <c:showBubbleSize val="0"/>
        </c:dLbls>
        <c:marker val="1"/>
        <c:smooth val="0"/>
        <c:axId val="222400840"/>
        <c:axId val="222401624"/>
      </c:lineChart>
      <c:dateAx>
        <c:axId val="222400840"/>
        <c:scaling>
          <c:orientation val="minMax"/>
        </c:scaling>
        <c:delete val="1"/>
        <c:axPos val="b"/>
        <c:numFmt formatCode="ge" sourceLinked="1"/>
        <c:majorTickMark val="none"/>
        <c:minorTickMark val="none"/>
        <c:tickLblPos val="none"/>
        <c:crossAx val="222401624"/>
        <c:crosses val="autoZero"/>
        <c:auto val="1"/>
        <c:lblOffset val="100"/>
        <c:baseTimeUnit val="years"/>
      </c:dateAx>
      <c:valAx>
        <c:axId val="222401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2400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2139.64</c:v>
                </c:pt>
                <c:pt idx="1">
                  <c:v>2243.48</c:v>
                </c:pt>
                <c:pt idx="2">
                  <c:v>2220.84</c:v>
                </c:pt>
                <c:pt idx="3">
                  <c:v>2377.38</c:v>
                </c:pt>
                <c:pt idx="4">
                  <c:v>2320.46</c:v>
                </c:pt>
              </c:numCache>
            </c:numRef>
          </c:val>
        </c:ser>
        <c:dLbls>
          <c:showLegendKey val="0"/>
          <c:showVal val="0"/>
          <c:showCatName val="0"/>
          <c:showSerName val="0"/>
          <c:showPercent val="0"/>
          <c:showBubbleSize val="0"/>
        </c:dLbls>
        <c:gapWidth val="150"/>
        <c:axId val="222519152"/>
        <c:axId val="222517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1812.65</c:v>
                </c:pt>
                <c:pt idx="1">
                  <c:v>1764.87</c:v>
                </c:pt>
                <c:pt idx="2">
                  <c:v>1622.51</c:v>
                </c:pt>
                <c:pt idx="3">
                  <c:v>1569.13</c:v>
                </c:pt>
                <c:pt idx="4">
                  <c:v>1436</c:v>
                </c:pt>
              </c:numCache>
            </c:numRef>
          </c:val>
          <c:smooth val="0"/>
        </c:ser>
        <c:dLbls>
          <c:showLegendKey val="0"/>
          <c:showVal val="0"/>
          <c:showCatName val="0"/>
          <c:showSerName val="0"/>
          <c:showPercent val="0"/>
          <c:showBubbleSize val="0"/>
        </c:dLbls>
        <c:marker val="1"/>
        <c:smooth val="0"/>
        <c:axId val="222519152"/>
        <c:axId val="222517976"/>
      </c:lineChart>
      <c:dateAx>
        <c:axId val="222519152"/>
        <c:scaling>
          <c:orientation val="minMax"/>
        </c:scaling>
        <c:delete val="1"/>
        <c:axPos val="b"/>
        <c:numFmt formatCode="ge" sourceLinked="1"/>
        <c:majorTickMark val="none"/>
        <c:minorTickMark val="none"/>
        <c:tickLblPos val="none"/>
        <c:crossAx val="222517976"/>
        <c:crosses val="autoZero"/>
        <c:auto val="1"/>
        <c:lblOffset val="100"/>
        <c:baseTimeUnit val="years"/>
      </c:dateAx>
      <c:valAx>
        <c:axId val="222517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2519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80.430000000000007</c:v>
                </c:pt>
                <c:pt idx="1">
                  <c:v>79.099999999999994</c:v>
                </c:pt>
                <c:pt idx="2">
                  <c:v>70.38</c:v>
                </c:pt>
                <c:pt idx="3">
                  <c:v>64.150000000000006</c:v>
                </c:pt>
                <c:pt idx="4">
                  <c:v>63.05</c:v>
                </c:pt>
              </c:numCache>
            </c:numRef>
          </c:val>
        </c:ser>
        <c:dLbls>
          <c:showLegendKey val="0"/>
          <c:showVal val="0"/>
          <c:showCatName val="0"/>
          <c:showSerName val="0"/>
          <c:showPercent val="0"/>
          <c:showBubbleSize val="0"/>
        </c:dLbls>
        <c:gapWidth val="150"/>
        <c:axId val="222516408"/>
        <c:axId val="222516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59.35</c:v>
                </c:pt>
                <c:pt idx="1">
                  <c:v>60.75</c:v>
                </c:pt>
                <c:pt idx="2">
                  <c:v>62.83</c:v>
                </c:pt>
                <c:pt idx="3">
                  <c:v>64.63</c:v>
                </c:pt>
                <c:pt idx="4">
                  <c:v>66.56</c:v>
                </c:pt>
              </c:numCache>
            </c:numRef>
          </c:val>
          <c:smooth val="0"/>
        </c:ser>
        <c:dLbls>
          <c:showLegendKey val="0"/>
          <c:showVal val="0"/>
          <c:showCatName val="0"/>
          <c:showSerName val="0"/>
          <c:showPercent val="0"/>
          <c:showBubbleSize val="0"/>
        </c:dLbls>
        <c:marker val="1"/>
        <c:smooth val="0"/>
        <c:axId val="222516408"/>
        <c:axId val="222516016"/>
      </c:lineChart>
      <c:dateAx>
        <c:axId val="222516408"/>
        <c:scaling>
          <c:orientation val="minMax"/>
        </c:scaling>
        <c:delete val="1"/>
        <c:axPos val="b"/>
        <c:numFmt formatCode="ge" sourceLinked="1"/>
        <c:majorTickMark val="none"/>
        <c:minorTickMark val="none"/>
        <c:tickLblPos val="none"/>
        <c:crossAx val="222516016"/>
        <c:crosses val="autoZero"/>
        <c:auto val="1"/>
        <c:lblOffset val="100"/>
        <c:baseTimeUnit val="years"/>
      </c:dateAx>
      <c:valAx>
        <c:axId val="222516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2516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274.3</c:v>
                </c:pt>
                <c:pt idx="1">
                  <c:v>281.63</c:v>
                </c:pt>
                <c:pt idx="2">
                  <c:v>317.55</c:v>
                </c:pt>
                <c:pt idx="3">
                  <c:v>347.59</c:v>
                </c:pt>
                <c:pt idx="4">
                  <c:v>366.08</c:v>
                </c:pt>
              </c:numCache>
            </c:numRef>
          </c:val>
        </c:ser>
        <c:dLbls>
          <c:showLegendKey val="0"/>
          <c:showVal val="0"/>
          <c:showCatName val="0"/>
          <c:showSerName val="0"/>
          <c:showPercent val="0"/>
          <c:showBubbleSize val="0"/>
        </c:dLbls>
        <c:gapWidth val="150"/>
        <c:axId val="222518760"/>
        <c:axId val="222517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260.48</c:v>
                </c:pt>
                <c:pt idx="1">
                  <c:v>256</c:v>
                </c:pt>
                <c:pt idx="2">
                  <c:v>250.43</c:v>
                </c:pt>
                <c:pt idx="3">
                  <c:v>245.75</c:v>
                </c:pt>
                <c:pt idx="4">
                  <c:v>244.29</c:v>
                </c:pt>
              </c:numCache>
            </c:numRef>
          </c:val>
          <c:smooth val="0"/>
        </c:ser>
        <c:dLbls>
          <c:showLegendKey val="0"/>
          <c:showVal val="0"/>
          <c:showCatName val="0"/>
          <c:showSerName val="0"/>
          <c:showPercent val="0"/>
          <c:showBubbleSize val="0"/>
        </c:dLbls>
        <c:marker val="1"/>
        <c:smooth val="0"/>
        <c:axId val="222518760"/>
        <c:axId val="222517192"/>
      </c:lineChart>
      <c:dateAx>
        <c:axId val="222518760"/>
        <c:scaling>
          <c:orientation val="minMax"/>
        </c:scaling>
        <c:delete val="1"/>
        <c:axPos val="b"/>
        <c:numFmt formatCode="ge" sourceLinked="1"/>
        <c:majorTickMark val="none"/>
        <c:minorTickMark val="none"/>
        <c:tickLblPos val="none"/>
        <c:crossAx val="222517192"/>
        <c:crosses val="autoZero"/>
        <c:auto val="1"/>
        <c:lblOffset val="100"/>
        <c:baseTimeUnit val="years"/>
      </c:dateAx>
      <c:valAx>
        <c:axId val="222517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2518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【99.53】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【154.95】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【59.45】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【1,479.31】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【80.39】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【41.06】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【253.12】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【63.50】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【21.63】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【0.05】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B24" zoomScale="90" zoomScaleNormal="9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広島県　呉市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法適用</v>
      </c>
      <c r="C8" s="46"/>
      <c r="D8" s="46"/>
      <c r="E8" s="46"/>
      <c r="F8" s="46"/>
      <c r="G8" s="46"/>
      <c r="H8" s="46"/>
      <c r="I8" s="46" t="str">
        <f>データ!J6</f>
        <v>下水道事業</v>
      </c>
      <c r="J8" s="46"/>
      <c r="K8" s="46"/>
      <c r="L8" s="46"/>
      <c r="M8" s="46"/>
      <c r="N8" s="46"/>
      <c r="O8" s="46"/>
      <c r="P8" s="46" t="str">
        <f>データ!K6</f>
        <v>特定環境保全公共下水道</v>
      </c>
      <c r="Q8" s="46"/>
      <c r="R8" s="46"/>
      <c r="S8" s="46"/>
      <c r="T8" s="46"/>
      <c r="U8" s="46"/>
      <c r="V8" s="46"/>
      <c r="W8" s="46" t="str">
        <f>データ!L6</f>
        <v>D2</v>
      </c>
      <c r="X8" s="46"/>
      <c r="Y8" s="46"/>
      <c r="Z8" s="46"/>
      <c r="AA8" s="46"/>
      <c r="AB8" s="46"/>
      <c r="AC8" s="46"/>
      <c r="AD8" s="3"/>
      <c r="AE8" s="3"/>
      <c r="AF8" s="3"/>
      <c r="AG8" s="3"/>
      <c r="AH8" s="3"/>
      <c r="AI8" s="3"/>
      <c r="AJ8" s="3"/>
      <c r="AK8" s="3"/>
      <c r="AL8" s="47">
        <f>データ!R6</f>
        <v>235624</v>
      </c>
      <c r="AM8" s="47"/>
      <c r="AN8" s="47"/>
      <c r="AO8" s="47"/>
      <c r="AP8" s="47"/>
      <c r="AQ8" s="47"/>
      <c r="AR8" s="47"/>
      <c r="AS8" s="47"/>
      <c r="AT8" s="43">
        <f>データ!S6</f>
        <v>352.8</v>
      </c>
      <c r="AU8" s="43"/>
      <c r="AV8" s="43"/>
      <c r="AW8" s="43"/>
      <c r="AX8" s="43"/>
      <c r="AY8" s="43"/>
      <c r="AZ8" s="43"/>
      <c r="BA8" s="43"/>
      <c r="BB8" s="43">
        <f>データ!T6</f>
        <v>667.87</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f>データ!N6</f>
        <v>55.59</v>
      </c>
      <c r="J10" s="43"/>
      <c r="K10" s="43"/>
      <c r="L10" s="43"/>
      <c r="M10" s="43"/>
      <c r="N10" s="43"/>
      <c r="O10" s="43"/>
      <c r="P10" s="43">
        <f>データ!O6</f>
        <v>2.76</v>
      </c>
      <c r="Q10" s="43"/>
      <c r="R10" s="43"/>
      <c r="S10" s="43"/>
      <c r="T10" s="43"/>
      <c r="U10" s="43"/>
      <c r="V10" s="43"/>
      <c r="W10" s="43">
        <f>データ!P6</f>
        <v>92.27</v>
      </c>
      <c r="X10" s="43"/>
      <c r="Y10" s="43"/>
      <c r="Z10" s="43"/>
      <c r="AA10" s="43"/>
      <c r="AB10" s="43"/>
      <c r="AC10" s="43"/>
      <c r="AD10" s="47">
        <f>データ!Q6</f>
        <v>3477</v>
      </c>
      <c r="AE10" s="47"/>
      <c r="AF10" s="47"/>
      <c r="AG10" s="47"/>
      <c r="AH10" s="47"/>
      <c r="AI10" s="47"/>
      <c r="AJ10" s="47"/>
      <c r="AK10" s="2"/>
      <c r="AL10" s="47">
        <f>データ!U6</f>
        <v>6467</v>
      </c>
      <c r="AM10" s="47"/>
      <c r="AN10" s="47"/>
      <c r="AO10" s="47"/>
      <c r="AP10" s="47"/>
      <c r="AQ10" s="47"/>
      <c r="AR10" s="47"/>
      <c r="AS10" s="47"/>
      <c r="AT10" s="43">
        <f>データ!V6</f>
        <v>3</v>
      </c>
      <c r="AU10" s="43"/>
      <c r="AV10" s="43"/>
      <c r="AW10" s="43"/>
      <c r="AX10" s="43"/>
      <c r="AY10" s="43"/>
      <c r="AZ10" s="43"/>
      <c r="BA10" s="43"/>
      <c r="BB10" s="43">
        <f>データ!W6</f>
        <v>2155.67</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109</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69" t="s">
        <v>26</v>
      </c>
      <c r="D34" s="69"/>
      <c r="E34" s="69"/>
      <c r="F34" s="69"/>
      <c r="G34" s="69"/>
      <c r="H34" s="69"/>
      <c r="I34" s="69"/>
      <c r="J34" s="69"/>
      <c r="K34" s="69"/>
      <c r="L34" s="69"/>
      <c r="M34" s="69"/>
      <c r="N34" s="69"/>
      <c r="O34" s="69"/>
      <c r="P34" s="69"/>
      <c r="Q34" s="19"/>
      <c r="R34" s="69" t="s">
        <v>27</v>
      </c>
      <c r="S34" s="69"/>
      <c r="T34" s="69"/>
      <c r="U34" s="69"/>
      <c r="V34" s="69"/>
      <c r="W34" s="69"/>
      <c r="X34" s="69"/>
      <c r="Y34" s="69"/>
      <c r="Z34" s="69"/>
      <c r="AA34" s="69"/>
      <c r="AB34" s="69"/>
      <c r="AC34" s="69"/>
      <c r="AD34" s="69"/>
      <c r="AE34" s="69"/>
      <c r="AF34" s="19"/>
      <c r="AG34" s="69" t="s">
        <v>28</v>
      </c>
      <c r="AH34" s="69"/>
      <c r="AI34" s="69"/>
      <c r="AJ34" s="69"/>
      <c r="AK34" s="69"/>
      <c r="AL34" s="69"/>
      <c r="AM34" s="69"/>
      <c r="AN34" s="69"/>
      <c r="AO34" s="69"/>
      <c r="AP34" s="69"/>
      <c r="AQ34" s="69"/>
      <c r="AR34" s="69"/>
      <c r="AS34" s="69"/>
      <c r="AT34" s="69"/>
      <c r="AU34" s="19"/>
      <c r="AV34" s="69" t="s">
        <v>29</v>
      </c>
      <c r="AW34" s="69"/>
      <c r="AX34" s="69"/>
      <c r="AY34" s="69"/>
      <c r="AZ34" s="69"/>
      <c r="BA34" s="69"/>
      <c r="BB34" s="69"/>
      <c r="BC34" s="69"/>
      <c r="BD34" s="69"/>
      <c r="BE34" s="69"/>
      <c r="BF34" s="69"/>
      <c r="BG34" s="69"/>
      <c r="BH34" s="69"/>
      <c r="BI34" s="69"/>
      <c r="BJ34" s="18"/>
      <c r="BK34" s="2"/>
      <c r="BL34" s="66"/>
      <c r="BM34" s="67"/>
      <c r="BN34" s="67"/>
      <c r="BO34" s="67"/>
      <c r="BP34" s="67"/>
      <c r="BQ34" s="67"/>
      <c r="BR34" s="67"/>
      <c r="BS34" s="67"/>
      <c r="BT34" s="67"/>
      <c r="BU34" s="67"/>
      <c r="BV34" s="67"/>
      <c r="BW34" s="67"/>
      <c r="BX34" s="67"/>
      <c r="BY34" s="67"/>
      <c r="BZ34" s="68"/>
    </row>
    <row r="35" spans="1:78" ht="13.5" customHeight="1">
      <c r="A35" s="2"/>
      <c r="B35" s="16"/>
      <c r="C35" s="69"/>
      <c r="D35" s="69"/>
      <c r="E35" s="69"/>
      <c r="F35" s="69"/>
      <c r="G35" s="69"/>
      <c r="H35" s="69"/>
      <c r="I35" s="69"/>
      <c r="J35" s="69"/>
      <c r="K35" s="69"/>
      <c r="L35" s="69"/>
      <c r="M35" s="69"/>
      <c r="N35" s="69"/>
      <c r="O35" s="69"/>
      <c r="P35" s="69"/>
      <c r="Q35" s="19"/>
      <c r="R35" s="69"/>
      <c r="S35" s="69"/>
      <c r="T35" s="69"/>
      <c r="U35" s="69"/>
      <c r="V35" s="69"/>
      <c r="W35" s="69"/>
      <c r="X35" s="69"/>
      <c r="Y35" s="69"/>
      <c r="Z35" s="69"/>
      <c r="AA35" s="69"/>
      <c r="AB35" s="69"/>
      <c r="AC35" s="69"/>
      <c r="AD35" s="69"/>
      <c r="AE35" s="69"/>
      <c r="AF35" s="19"/>
      <c r="AG35" s="69"/>
      <c r="AH35" s="69"/>
      <c r="AI35" s="69"/>
      <c r="AJ35" s="69"/>
      <c r="AK35" s="69"/>
      <c r="AL35" s="69"/>
      <c r="AM35" s="69"/>
      <c r="AN35" s="69"/>
      <c r="AO35" s="69"/>
      <c r="AP35" s="69"/>
      <c r="AQ35" s="69"/>
      <c r="AR35" s="69"/>
      <c r="AS35" s="69"/>
      <c r="AT35" s="69"/>
      <c r="AU35" s="19"/>
      <c r="AV35" s="69"/>
      <c r="AW35" s="69"/>
      <c r="AX35" s="69"/>
      <c r="AY35" s="69"/>
      <c r="AZ35" s="69"/>
      <c r="BA35" s="69"/>
      <c r="BB35" s="69"/>
      <c r="BC35" s="69"/>
      <c r="BD35" s="69"/>
      <c r="BE35" s="69"/>
      <c r="BF35" s="69"/>
      <c r="BG35" s="69"/>
      <c r="BH35" s="69"/>
      <c r="BI35" s="69"/>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6"/>
      <c r="BM44" s="67"/>
      <c r="BN44" s="67"/>
      <c r="BO44" s="67"/>
      <c r="BP44" s="67"/>
      <c r="BQ44" s="67"/>
      <c r="BR44" s="67"/>
      <c r="BS44" s="67"/>
      <c r="BT44" s="67"/>
      <c r="BU44" s="67"/>
      <c r="BV44" s="67"/>
      <c r="BW44" s="67"/>
      <c r="BX44" s="67"/>
      <c r="BY44" s="67"/>
      <c r="BZ44" s="68"/>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0" t="s">
        <v>108</v>
      </c>
      <c r="BM47" s="71"/>
      <c r="BN47" s="71"/>
      <c r="BO47" s="71"/>
      <c r="BP47" s="71"/>
      <c r="BQ47" s="71"/>
      <c r="BR47" s="71"/>
      <c r="BS47" s="71"/>
      <c r="BT47" s="71"/>
      <c r="BU47" s="71"/>
      <c r="BV47" s="71"/>
      <c r="BW47" s="71"/>
      <c r="BX47" s="71"/>
      <c r="BY47" s="71"/>
      <c r="BZ47" s="72"/>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0"/>
      <c r="BM48" s="71"/>
      <c r="BN48" s="71"/>
      <c r="BO48" s="71"/>
      <c r="BP48" s="71"/>
      <c r="BQ48" s="71"/>
      <c r="BR48" s="71"/>
      <c r="BS48" s="71"/>
      <c r="BT48" s="71"/>
      <c r="BU48" s="71"/>
      <c r="BV48" s="71"/>
      <c r="BW48" s="71"/>
      <c r="BX48" s="71"/>
      <c r="BY48" s="71"/>
      <c r="BZ48" s="72"/>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0"/>
      <c r="BM49" s="71"/>
      <c r="BN49" s="71"/>
      <c r="BO49" s="71"/>
      <c r="BP49" s="71"/>
      <c r="BQ49" s="71"/>
      <c r="BR49" s="71"/>
      <c r="BS49" s="71"/>
      <c r="BT49" s="71"/>
      <c r="BU49" s="71"/>
      <c r="BV49" s="71"/>
      <c r="BW49" s="71"/>
      <c r="BX49" s="71"/>
      <c r="BY49" s="71"/>
      <c r="BZ49" s="72"/>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0"/>
      <c r="BM50" s="71"/>
      <c r="BN50" s="71"/>
      <c r="BO50" s="71"/>
      <c r="BP50" s="71"/>
      <c r="BQ50" s="71"/>
      <c r="BR50" s="71"/>
      <c r="BS50" s="71"/>
      <c r="BT50" s="71"/>
      <c r="BU50" s="71"/>
      <c r="BV50" s="71"/>
      <c r="BW50" s="71"/>
      <c r="BX50" s="71"/>
      <c r="BY50" s="71"/>
      <c r="BZ50" s="72"/>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0"/>
      <c r="BM51" s="71"/>
      <c r="BN51" s="71"/>
      <c r="BO51" s="71"/>
      <c r="BP51" s="71"/>
      <c r="BQ51" s="71"/>
      <c r="BR51" s="71"/>
      <c r="BS51" s="71"/>
      <c r="BT51" s="71"/>
      <c r="BU51" s="71"/>
      <c r="BV51" s="71"/>
      <c r="BW51" s="71"/>
      <c r="BX51" s="71"/>
      <c r="BY51" s="71"/>
      <c r="BZ51" s="72"/>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0"/>
      <c r="BM52" s="71"/>
      <c r="BN52" s="71"/>
      <c r="BO52" s="71"/>
      <c r="BP52" s="71"/>
      <c r="BQ52" s="71"/>
      <c r="BR52" s="71"/>
      <c r="BS52" s="71"/>
      <c r="BT52" s="71"/>
      <c r="BU52" s="71"/>
      <c r="BV52" s="71"/>
      <c r="BW52" s="71"/>
      <c r="BX52" s="71"/>
      <c r="BY52" s="71"/>
      <c r="BZ52" s="72"/>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0"/>
      <c r="BM53" s="71"/>
      <c r="BN53" s="71"/>
      <c r="BO53" s="71"/>
      <c r="BP53" s="71"/>
      <c r="BQ53" s="71"/>
      <c r="BR53" s="71"/>
      <c r="BS53" s="71"/>
      <c r="BT53" s="71"/>
      <c r="BU53" s="71"/>
      <c r="BV53" s="71"/>
      <c r="BW53" s="71"/>
      <c r="BX53" s="71"/>
      <c r="BY53" s="71"/>
      <c r="BZ53" s="72"/>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0"/>
      <c r="BM54" s="71"/>
      <c r="BN54" s="71"/>
      <c r="BO54" s="71"/>
      <c r="BP54" s="71"/>
      <c r="BQ54" s="71"/>
      <c r="BR54" s="71"/>
      <c r="BS54" s="71"/>
      <c r="BT54" s="71"/>
      <c r="BU54" s="71"/>
      <c r="BV54" s="71"/>
      <c r="BW54" s="71"/>
      <c r="BX54" s="71"/>
      <c r="BY54" s="71"/>
      <c r="BZ54" s="72"/>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0"/>
      <c r="BM55" s="71"/>
      <c r="BN55" s="71"/>
      <c r="BO55" s="71"/>
      <c r="BP55" s="71"/>
      <c r="BQ55" s="71"/>
      <c r="BR55" s="71"/>
      <c r="BS55" s="71"/>
      <c r="BT55" s="71"/>
      <c r="BU55" s="71"/>
      <c r="BV55" s="71"/>
      <c r="BW55" s="71"/>
      <c r="BX55" s="71"/>
      <c r="BY55" s="71"/>
      <c r="BZ55" s="72"/>
    </row>
    <row r="56" spans="1:78" ht="13.5" customHeight="1">
      <c r="A56" s="2"/>
      <c r="B56" s="16"/>
      <c r="C56" s="69" t="s">
        <v>31</v>
      </c>
      <c r="D56" s="69"/>
      <c r="E56" s="69"/>
      <c r="F56" s="69"/>
      <c r="G56" s="69"/>
      <c r="H56" s="69"/>
      <c r="I56" s="69"/>
      <c r="J56" s="69"/>
      <c r="K56" s="69"/>
      <c r="L56" s="69"/>
      <c r="M56" s="69"/>
      <c r="N56" s="69"/>
      <c r="O56" s="69"/>
      <c r="P56" s="69"/>
      <c r="Q56" s="19"/>
      <c r="R56" s="69" t="s">
        <v>32</v>
      </c>
      <c r="S56" s="69"/>
      <c r="T56" s="69"/>
      <c r="U56" s="69"/>
      <c r="V56" s="69"/>
      <c r="W56" s="69"/>
      <c r="X56" s="69"/>
      <c r="Y56" s="69"/>
      <c r="Z56" s="69"/>
      <c r="AA56" s="69"/>
      <c r="AB56" s="69"/>
      <c r="AC56" s="69"/>
      <c r="AD56" s="69"/>
      <c r="AE56" s="69"/>
      <c r="AF56" s="19"/>
      <c r="AG56" s="69" t="s">
        <v>33</v>
      </c>
      <c r="AH56" s="69"/>
      <c r="AI56" s="69"/>
      <c r="AJ56" s="69"/>
      <c r="AK56" s="69"/>
      <c r="AL56" s="69"/>
      <c r="AM56" s="69"/>
      <c r="AN56" s="69"/>
      <c r="AO56" s="69"/>
      <c r="AP56" s="69"/>
      <c r="AQ56" s="69"/>
      <c r="AR56" s="69"/>
      <c r="AS56" s="69"/>
      <c r="AT56" s="69"/>
      <c r="AU56" s="19"/>
      <c r="AV56" s="69" t="s">
        <v>34</v>
      </c>
      <c r="AW56" s="69"/>
      <c r="AX56" s="69"/>
      <c r="AY56" s="69"/>
      <c r="AZ56" s="69"/>
      <c r="BA56" s="69"/>
      <c r="BB56" s="69"/>
      <c r="BC56" s="69"/>
      <c r="BD56" s="69"/>
      <c r="BE56" s="69"/>
      <c r="BF56" s="69"/>
      <c r="BG56" s="69"/>
      <c r="BH56" s="69"/>
      <c r="BI56" s="69"/>
      <c r="BJ56" s="18"/>
      <c r="BK56" s="2"/>
      <c r="BL56" s="70"/>
      <c r="BM56" s="71"/>
      <c r="BN56" s="71"/>
      <c r="BO56" s="71"/>
      <c r="BP56" s="71"/>
      <c r="BQ56" s="71"/>
      <c r="BR56" s="71"/>
      <c r="BS56" s="71"/>
      <c r="BT56" s="71"/>
      <c r="BU56" s="71"/>
      <c r="BV56" s="71"/>
      <c r="BW56" s="71"/>
      <c r="BX56" s="71"/>
      <c r="BY56" s="71"/>
      <c r="BZ56" s="72"/>
    </row>
    <row r="57" spans="1:78" ht="13.5" customHeight="1">
      <c r="A57" s="2"/>
      <c r="B57" s="16"/>
      <c r="C57" s="69"/>
      <c r="D57" s="69"/>
      <c r="E57" s="69"/>
      <c r="F57" s="69"/>
      <c r="G57" s="69"/>
      <c r="H57" s="69"/>
      <c r="I57" s="69"/>
      <c r="J57" s="69"/>
      <c r="K57" s="69"/>
      <c r="L57" s="69"/>
      <c r="M57" s="69"/>
      <c r="N57" s="69"/>
      <c r="O57" s="69"/>
      <c r="P57" s="69"/>
      <c r="Q57" s="19"/>
      <c r="R57" s="69"/>
      <c r="S57" s="69"/>
      <c r="T57" s="69"/>
      <c r="U57" s="69"/>
      <c r="V57" s="69"/>
      <c r="W57" s="69"/>
      <c r="X57" s="69"/>
      <c r="Y57" s="69"/>
      <c r="Z57" s="69"/>
      <c r="AA57" s="69"/>
      <c r="AB57" s="69"/>
      <c r="AC57" s="69"/>
      <c r="AD57" s="69"/>
      <c r="AE57" s="69"/>
      <c r="AF57" s="19"/>
      <c r="AG57" s="69"/>
      <c r="AH57" s="69"/>
      <c r="AI57" s="69"/>
      <c r="AJ57" s="69"/>
      <c r="AK57" s="69"/>
      <c r="AL57" s="69"/>
      <c r="AM57" s="69"/>
      <c r="AN57" s="69"/>
      <c r="AO57" s="69"/>
      <c r="AP57" s="69"/>
      <c r="AQ57" s="69"/>
      <c r="AR57" s="69"/>
      <c r="AS57" s="69"/>
      <c r="AT57" s="69"/>
      <c r="AU57" s="19"/>
      <c r="AV57" s="69"/>
      <c r="AW57" s="69"/>
      <c r="AX57" s="69"/>
      <c r="AY57" s="69"/>
      <c r="AZ57" s="69"/>
      <c r="BA57" s="69"/>
      <c r="BB57" s="69"/>
      <c r="BC57" s="69"/>
      <c r="BD57" s="69"/>
      <c r="BE57" s="69"/>
      <c r="BF57" s="69"/>
      <c r="BG57" s="69"/>
      <c r="BH57" s="69"/>
      <c r="BI57" s="69"/>
      <c r="BJ57" s="18"/>
      <c r="BK57" s="2"/>
      <c r="BL57" s="70"/>
      <c r="BM57" s="71"/>
      <c r="BN57" s="71"/>
      <c r="BO57" s="71"/>
      <c r="BP57" s="71"/>
      <c r="BQ57" s="71"/>
      <c r="BR57" s="71"/>
      <c r="BS57" s="71"/>
      <c r="BT57" s="71"/>
      <c r="BU57" s="71"/>
      <c r="BV57" s="71"/>
      <c r="BW57" s="71"/>
      <c r="BX57" s="71"/>
      <c r="BY57" s="71"/>
      <c r="BZ57" s="72"/>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0"/>
      <c r="BM58" s="71"/>
      <c r="BN58" s="71"/>
      <c r="BO58" s="71"/>
      <c r="BP58" s="71"/>
      <c r="BQ58" s="71"/>
      <c r="BR58" s="71"/>
      <c r="BS58" s="71"/>
      <c r="BT58" s="71"/>
      <c r="BU58" s="71"/>
      <c r="BV58" s="71"/>
      <c r="BW58" s="71"/>
      <c r="BX58" s="71"/>
      <c r="BY58" s="71"/>
      <c r="BZ58" s="72"/>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0"/>
      <c r="BM59" s="71"/>
      <c r="BN59" s="71"/>
      <c r="BO59" s="71"/>
      <c r="BP59" s="71"/>
      <c r="BQ59" s="71"/>
      <c r="BR59" s="71"/>
      <c r="BS59" s="71"/>
      <c r="BT59" s="71"/>
      <c r="BU59" s="71"/>
      <c r="BV59" s="71"/>
      <c r="BW59" s="71"/>
      <c r="BX59" s="71"/>
      <c r="BY59" s="71"/>
      <c r="BZ59" s="72"/>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70"/>
      <c r="BM60" s="71"/>
      <c r="BN60" s="71"/>
      <c r="BO60" s="71"/>
      <c r="BP60" s="71"/>
      <c r="BQ60" s="71"/>
      <c r="BR60" s="71"/>
      <c r="BS60" s="71"/>
      <c r="BT60" s="71"/>
      <c r="BU60" s="71"/>
      <c r="BV60" s="71"/>
      <c r="BW60" s="71"/>
      <c r="BX60" s="71"/>
      <c r="BY60" s="71"/>
      <c r="BZ60" s="72"/>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70"/>
      <c r="BM61" s="71"/>
      <c r="BN61" s="71"/>
      <c r="BO61" s="71"/>
      <c r="BP61" s="71"/>
      <c r="BQ61" s="71"/>
      <c r="BR61" s="71"/>
      <c r="BS61" s="71"/>
      <c r="BT61" s="71"/>
      <c r="BU61" s="71"/>
      <c r="BV61" s="71"/>
      <c r="BW61" s="71"/>
      <c r="BX61" s="71"/>
      <c r="BY61" s="71"/>
      <c r="BZ61" s="72"/>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0"/>
      <c r="BM62" s="71"/>
      <c r="BN62" s="71"/>
      <c r="BO62" s="71"/>
      <c r="BP62" s="71"/>
      <c r="BQ62" s="71"/>
      <c r="BR62" s="71"/>
      <c r="BS62" s="71"/>
      <c r="BT62" s="71"/>
      <c r="BU62" s="71"/>
      <c r="BV62" s="71"/>
      <c r="BW62" s="71"/>
      <c r="BX62" s="71"/>
      <c r="BY62" s="71"/>
      <c r="BZ62" s="72"/>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3"/>
      <c r="BM63" s="74"/>
      <c r="BN63" s="74"/>
      <c r="BO63" s="74"/>
      <c r="BP63" s="74"/>
      <c r="BQ63" s="74"/>
      <c r="BR63" s="74"/>
      <c r="BS63" s="74"/>
      <c r="BT63" s="74"/>
      <c r="BU63" s="74"/>
      <c r="BV63" s="74"/>
      <c r="BW63" s="74"/>
      <c r="BX63" s="74"/>
      <c r="BY63" s="74"/>
      <c r="BZ63" s="75"/>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0" t="s">
        <v>107</v>
      </c>
      <c r="BM66" s="71"/>
      <c r="BN66" s="71"/>
      <c r="BO66" s="71"/>
      <c r="BP66" s="71"/>
      <c r="BQ66" s="71"/>
      <c r="BR66" s="71"/>
      <c r="BS66" s="71"/>
      <c r="BT66" s="71"/>
      <c r="BU66" s="71"/>
      <c r="BV66" s="71"/>
      <c r="BW66" s="71"/>
      <c r="BX66" s="71"/>
      <c r="BY66" s="71"/>
      <c r="BZ66" s="72"/>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0"/>
      <c r="BM67" s="71"/>
      <c r="BN67" s="71"/>
      <c r="BO67" s="71"/>
      <c r="BP67" s="71"/>
      <c r="BQ67" s="71"/>
      <c r="BR67" s="71"/>
      <c r="BS67" s="71"/>
      <c r="BT67" s="71"/>
      <c r="BU67" s="71"/>
      <c r="BV67" s="71"/>
      <c r="BW67" s="71"/>
      <c r="BX67" s="71"/>
      <c r="BY67" s="71"/>
      <c r="BZ67" s="72"/>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0"/>
      <c r="BM68" s="71"/>
      <c r="BN68" s="71"/>
      <c r="BO68" s="71"/>
      <c r="BP68" s="71"/>
      <c r="BQ68" s="71"/>
      <c r="BR68" s="71"/>
      <c r="BS68" s="71"/>
      <c r="BT68" s="71"/>
      <c r="BU68" s="71"/>
      <c r="BV68" s="71"/>
      <c r="BW68" s="71"/>
      <c r="BX68" s="71"/>
      <c r="BY68" s="71"/>
      <c r="BZ68" s="72"/>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0"/>
      <c r="BM69" s="71"/>
      <c r="BN69" s="71"/>
      <c r="BO69" s="71"/>
      <c r="BP69" s="71"/>
      <c r="BQ69" s="71"/>
      <c r="BR69" s="71"/>
      <c r="BS69" s="71"/>
      <c r="BT69" s="71"/>
      <c r="BU69" s="71"/>
      <c r="BV69" s="71"/>
      <c r="BW69" s="71"/>
      <c r="BX69" s="71"/>
      <c r="BY69" s="71"/>
      <c r="BZ69" s="72"/>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0"/>
      <c r="BM70" s="71"/>
      <c r="BN70" s="71"/>
      <c r="BO70" s="71"/>
      <c r="BP70" s="71"/>
      <c r="BQ70" s="71"/>
      <c r="BR70" s="71"/>
      <c r="BS70" s="71"/>
      <c r="BT70" s="71"/>
      <c r="BU70" s="71"/>
      <c r="BV70" s="71"/>
      <c r="BW70" s="71"/>
      <c r="BX70" s="71"/>
      <c r="BY70" s="71"/>
      <c r="BZ70" s="72"/>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0"/>
      <c r="BM71" s="71"/>
      <c r="BN71" s="71"/>
      <c r="BO71" s="71"/>
      <c r="BP71" s="71"/>
      <c r="BQ71" s="71"/>
      <c r="BR71" s="71"/>
      <c r="BS71" s="71"/>
      <c r="BT71" s="71"/>
      <c r="BU71" s="71"/>
      <c r="BV71" s="71"/>
      <c r="BW71" s="71"/>
      <c r="BX71" s="71"/>
      <c r="BY71" s="71"/>
      <c r="BZ71" s="72"/>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0"/>
      <c r="BM72" s="71"/>
      <c r="BN72" s="71"/>
      <c r="BO72" s="71"/>
      <c r="BP72" s="71"/>
      <c r="BQ72" s="71"/>
      <c r="BR72" s="71"/>
      <c r="BS72" s="71"/>
      <c r="BT72" s="71"/>
      <c r="BU72" s="71"/>
      <c r="BV72" s="71"/>
      <c r="BW72" s="71"/>
      <c r="BX72" s="71"/>
      <c r="BY72" s="71"/>
      <c r="BZ72" s="72"/>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0"/>
      <c r="BM73" s="71"/>
      <c r="BN73" s="71"/>
      <c r="BO73" s="71"/>
      <c r="BP73" s="71"/>
      <c r="BQ73" s="71"/>
      <c r="BR73" s="71"/>
      <c r="BS73" s="71"/>
      <c r="BT73" s="71"/>
      <c r="BU73" s="71"/>
      <c r="BV73" s="71"/>
      <c r="BW73" s="71"/>
      <c r="BX73" s="71"/>
      <c r="BY73" s="71"/>
      <c r="BZ73" s="72"/>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0"/>
      <c r="BM74" s="71"/>
      <c r="BN74" s="71"/>
      <c r="BO74" s="71"/>
      <c r="BP74" s="71"/>
      <c r="BQ74" s="71"/>
      <c r="BR74" s="71"/>
      <c r="BS74" s="71"/>
      <c r="BT74" s="71"/>
      <c r="BU74" s="71"/>
      <c r="BV74" s="71"/>
      <c r="BW74" s="71"/>
      <c r="BX74" s="71"/>
      <c r="BY74" s="71"/>
      <c r="BZ74" s="72"/>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0"/>
      <c r="BM75" s="71"/>
      <c r="BN75" s="71"/>
      <c r="BO75" s="71"/>
      <c r="BP75" s="71"/>
      <c r="BQ75" s="71"/>
      <c r="BR75" s="71"/>
      <c r="BS75" s="71"/>
      <c r="BT75" s="71"/>
      <c r="BU75" s="71"/>
      <c r="BV75" s="71"/>
      <c r="BW75" s="71"/>
      <c r="BX75" s="71"/>
      <c r="BY75" s="71"/>
      <c r="BZ75" s="72"/>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0"/>
      <c r="BM76" s="71"/>
      <c r="BN76" s="71"/>
      <c r="BO76" s="71"/>
      <c r="BP76" s="71"/>
      <c r="BQ76" s="71"/>
      <c r="BR76" s="71"/>
      <c r="BS76" s="71"/>
      <c r="BT76" s="71"/>
      <c r="BU76" s="71"/>
      <c r="BV76" s="71"/>
      <c r="BW76" s="71"/>
      <c r="BX76" s="71"/>
      <c r="BY76" s="71"/>
      <c r="BZ76" s="72"/>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0"/>
      <c r="BM77" s="71"/>
      <c r="BN77" s="71"/>
      <c r="BO77" s="71"/>
      <c r="BP77" s="71"/>
      <c r="BQ77" s="71"/>
      <c r="BR77" s="71"/>
      <c r="BS77" s="71"/>
      <c r="BT77" s="71"/>
      <c r="BU77" s="71"/>
      <c r="BV77" s="71"/>
      <c r="BW77" s="71"/>
      <c r="BX77" s="71"/>
      <c r="BY77" s="71"/>
      <c r="BZ77" s="72"/>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0"/>
      <c r="BM78" s="71"/>
      <c r="BN78" s="71"/>
      <c r="BO78" s="71"/>
      <c r="BP78" s="71"/>
      <c r="BQ78" s="71"/>
      <c r="BR78" s="71"/>
      <c r="BS78" s="71"/>
      <c r="BT78" s="71"/>
      <c r="BU78" s="71"/>
      <c r="BV78" s="71"/>
      <c r="BW78" s="71"/>
      <c r="BX78" s="71"/>
      <c r="BY78" s="71"/>
      <c r="BZ78" s="72"/>
    </row>
    <row r="79" spans="1:78" ht="13.5" customHeight="1">
      <c r="A79" s="2"/>
      <c r="B79" s="16"/>
      <c r="C79" s="69" t="s">
        <v>37</v>
      </c>
      <c r="D79" s="69"/>
      <c r="E79" s="69"/>
      <c r="F79" s="69"/>
      <c r="G79" s="69"/>
      <c r="H79" s="69"/>
      <c r="I79" s="69"/>
      <c r="J79" s="69"/>
      <c r="K79" s="69"/>
      <c r="L79" s="69"/>
      <c r="M79" s="69"/>
      <c r="N79" s="69"/>
      <c r="O79" s="69"/>
      <c r="P79" s="69"/>
      <c r="Q79" s="69"/>
      <c r="R79" s="69"/>
      <c r="S79" s="69"/>
      <c r="T79" s="69"/>
      <c r="U79" s="19"/>
      <c r="V79" s="19"/>
      <c r="W79" s="69" t="s">
        <v>38</v>
      </c>
      <c r="X79" s="69"/>
      <c r="Y79" s="69"/>
      <c r="Z79" s="69"/>
      <c r="AA79" s="69"/>
      <c r="AB79" s="69"/>
      <c r="AC79" s="69"/>
      <c r="AD79" s="69"/>
      <c r="AE79" s="69"/>
      <c r="AF79" s="69"/>
      <c r="AG79" s="69"/>
      <c r="AH79" s="69"/>
      <c r="AI79" s="69"/>
      <c r="AJ79" s="69"/>
      <c r="AK79" s="69"/>
      <c r="AL79" s="69"/>
      <c r="AM79" s="69"/>
      <c r="AN79" s="69"/>
      <c r="AO79" s="19"/>
      <c r="AP79" s="19"/>
      <c r="AQ79" s="69" t="s">
        <v>39</v>
      </c>
      <c r="AR79" s="69"/>
      <c r="AS79" s="69"/>
      <c r="AT79" s="69"/>
      <c r="AU79" s="69"/>
      <c r="AV79" s="69"/>
      <c r="AW79" s="69"/>
      <c r="AX79" s="69"/>
      <c r="AY79" s="69"/>
      <c r="AZ79" s="69"/>
      <c r="BA79" s="69"/>
      <c r="BB79" s="69"/>
      <c r="BC79" s="69"/>
      <c r="BD79" s="69"/>
      <c r="BE79" s="69"/>
      <c r="BF79" s="69"/>
      <c r="BG79" s="69"/>
      <c r="BH79" s="69"/>
      <c r="BI79" s="17"/>
      <c r="BJ79" s="18"/>
      <c r="BK79" s="2"/>
      <c r="BL79" s="70"/>
      <c r="BM79" s="71"/>
      <c r="BN79" s="71"/>
      <c r="BO79" s="71"/>
      <c r="BP79" s="71"/>
      <c r="BQ79" s="71"/>
      <c r="BR79" s="71"/>
      <c r="BS79" s="71"/>
      <c r="BT79" s="71"/>
      <c r="BU79" s="71"/>
      <c r="BV79" s="71"/>
      <c r="BW79" s="71"/>
      <c r="BX79" s="71"/>
      <c r="BY79" s="71"/>
      <c r="BZ79" s="72"/>
    </row>
    <row r="80" spans="1:78" ht="13.5" customHeight="1">
      <c r="A80" s="2"/>
      <c r="B80" s="16"/>
      <c r="C80" s="69"/>
      <c r="D80" s="69"/>
      <c r="E80" s="69"/>
      <c r="F80" s="69"/>
      <c r="G80" s="69"/>
      <c r="H80" s="69"/>
      <c r="I80" s="69"/>
      <c r="J80" s="69"/>
      <c r="K80" s="69"/>
      <c r="L80" s="69"/>
      <c r="M80" s="69"/>
      <c r="N80" s="69"/>
      <c r="O80" s="69"/>
      <c r="P80" s="69"/>
      <c r="Q80" s="69"/>
      <c r="R80" s="69"/>
      <c r="S80" s="69"/>
      <c r="T80" s="69"/>
      <c r="U80" s="19"/>
      <c r="V80" s="19"/>
      <c r="W80" s="69"/>
      <c r="X80" s="69"/>
      <c r="Y80" s="69"/>
      <c r="Z80" s="69"/>
      <c r="AA80" s="69"/>
      <c r="AB80" s="69"/>
      <c r="AC80" s="69"/>
      <c r="AD80" s="69"/>
      <c r="AE80" s="69"/>
      <c r="AF80" s="69"/>
      <c r="AG80" s="69"/>
      <c r="AH80" s="69"/>
      <c r="AI80" s="69"/>
      <c r="AJ80" s="69"/>
      <c r="AK80" s="69"/>
      <c r="AL80" s="69"/>
      <c r="AM80" s="69"/>
      <c r="AN80" s="69"/>
      <c r="AO80" s="19"/>
      <c r="AP80" s="19"/>
      <c r="AQ80" s="69"/>
      <c r="AR80" s="69"/>
      <c r="AS80" s="69"/>
      <c r="AT80" s="69"/>
      <c r="AU80" s="69"/>
      <c r="AV80" s="69"/>
      <c r="AW80" s="69"/>
      <c r="AX80" s="69"/>
      <c r="AY80" s="69"/>
      <c r="AZ80" s="69"/>
      <c r="BA80" s="69"/>
      <c r="BB80" s="69"/>
      <c r="BC80" s="69"/>
      <c r="BD80" s="69"/>
      <c r="BE80" s="69"/>
      <c r="BF80" s="69"/>
      <c r="BG80" s="69"/>
      <c r="BH80" s="69"/>
      <c r="BI80" s="17"/>
      <c r="BJ80" s="18"/>
      <c r="BK80" s="2"/>
      <c r="BL80" s="70"/>
      <c r="BM80" s="71"/>
      <c r="BN80" s="71"/>
      <c r="BO80" s="71"/>
      <c r="BP80" s="71"/>
      <c r="BQ80" s="71"/>
      <c r="BR80" s="71"/>
      <c r="BS80" s="71"/>
      <c r="BT80" s="71"/>
      <c r="BU80" s="71"/>
      <c r="BV80" s="71"/>
      <c r="BW80" s="71"/>
      <c r="BX80" s="71"/>
      <c r="BY80" s="71"/>
      <c r="BZ80" s="72"/>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70"/>
      <c r="BM81" s="71"/>
      <c r="BN81" s="71"/>
      <c r="BO81" s="71"/>
      <c r="BP81" s="71"/>
      <c r="BQ81" s="71"/>
      <c r="BR81" s="71"/>
      <c r="BS81" s="71"/>
      <c r="BT81" s="71"/>
      <c r="BU81" s="71"/>
      <c r="BV81" s="71"/>
      <c r="BW81" s="71"/>
      <c r="BX81" s="71"/>
      <c r="BY81" s="71"/>
      <c r="BZ81" s="72"/>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3"/>
      <c r="BM82" s="74"/>
      <c r="BN82" s="74"/>
      <c r="BO82" s="74"/>
      <c r="BP82" s="74"/>
      <c r="BQ82" s="74"/>
      <c r="BR82" s="74"/>
      <c r="BS82" s="74"/>
      <c r="BT82" s="74"/>
      <c r="BU82" s="74"/>
      <c r="BV82" s="74"/>
      <c r="BW82" s="74"/>
      <c r="BX82" s="74"/>
      <c r="BY82" s="74"/>
      <c r="BZ82" s="75"/>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5"/>
  <cols>
    <col min="2" max="143" width="11.875" customWidth="1"/>
  </cols>
  <sheetData>
    <row r="1" spans="1:147">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c r="A3" s="26" t="s">
        <v>44</v>
      </c>
      <c r="B3" s="27" t="s">
        <v>45</v>
      </c>
      <c r="C3" s="27" t="s">
        <v>46</v>
      </c>
      <c r="D3" s="27" t="s">
        <v>47</v>
      </c>
      <c r="E3" s="27" t="s">
        <v>48</v>
      </c>
      <c r="F3" s="27" t="s">
        <v>49</v>
      </c>
      <c r="G3" s="27" t="s">
        <v>50</v>
      </c>
      <c r="H3" s="77" t="s">
        <v>51</v>
      </c>
      <c r="I3" s="78"/>
      <c r="J3" s="78"/>
      <c r="K3" s="78"/>
      <c r="L3" s="78"/>
      <c r="M3" s="78"/>
      <c r="N3" s="78"/>
      <c r="O3" s="78"/>
      <c r="P3" s="78"/>
      <c r="Q3" s="78"/>
      <c r="R3" s="78"/>
      <c r="S3" s="78"/>
      <c r="T3" s="78"/>
      <c r="U3" s="78"/>
      <c r="V3" s="78"/>
      <c r="W3" s="79"/>
      <c r="X3" s="83" t="s">
        <v>52</v>
      </c>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t="s">
        <v>53</v>
      </c>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row>
    <row r="4" spans="1:147">
      <c r="A4" s="26" t="s">
        <v>54</v>
      </c>
      <c r="B4" s="28"/>
      <c r="C4" s="28"/>
      <c r="D4" s="28"/>
      <c r="E4" s="28"/>
      <c r="F4" s="28"/>
      <c r="G4" s="28"/>
      <c r="H4" s="80"/>
      <c r="I4" s="81"/>
      <c r="J4" s="81"/>
      <c r="K4" s="81"/>
      <c r="L4" s="81"/>
      <c r="M4" s="81"/>
      <c r="N4" s="81"/>
      <c r="O4" s="81"/>
      <c r="P4" s="81"/>
      <c r="Q4" s="81"/>
      <c r="R4" s="81"/>
      <c r="S4" s="81"/>
      <c r="T4" s="81"/>
      <c r="U4" s="81"/>
      <c r="V4" s="81"/>
      <c r="W4" s="82"/>
      <c r="X4" s="76" t="s">
        <v>55</v>
      </c>
      <c r="Y4" s="76"/>
      <c r="Z4" s="76"/>
      <c r="AA4" s="76"/>
      <c r="AB4" s="76"/>
      <c r="AC4" s="76"/>
      <c r="AD4" s="76"/>
      <c r="AE4" s="76"/>
      <c r="AF4" s="76"/>
      <c r="AG4" s="76"/>
      <c r="AH4" s="76"/>
      <c r="AI4" s="76" t="s">
        <v>56</v>
      </c>
      <c r="AJ4" s="76"/>
      <c r="AK4" s="76"/>
      <c r="AL4" s="76"/>
      <c r="AM4" s="76"/>
      <c r="AN4" s="76"/>
      <c r="AO4" s="76"/>
      <c r="AP4" s="76"/>
      <c r="AQ4" s="76"/>
      <c r="AR4" s="76"/>
      <c r="AS4" s="76"/>
      <c r="AT4" s="76" t="s">
        <v>57</v>
      </c>
      <c r="AU4" s="76"/>
      <c r="AV4" s="76"/>
      <c r="AW4" s="76"/>
      <c r="AX4" s="76"/>
      <c r="AY4" s="76"/>
      <c r="AZ4" s="76"/>
      <c r="BA4" s="76"/>
      <c r="BB4" s="76"/>
      <c r="BC4" s="76"/>
      <c r="BD4" s="76"/>
      <c r="BE4" s="76" t="s">
        <v>58</v>
      </c>
      <c r="BF4" s="76"/>
      <c r="BG4" s="76"/>
      <c r="BH4" s="76"/>
      <c r="BI4" s="76"/>
      <c r="BJ4" s="76"/>
      <c r="BK4" s="76"/>
      <c r="BL4" s="76"/>
      <c r="BM4" s="76"/>
      <c r="BN4" s="76"/>
      <c r="BO4" s="76"/>
      <c r="BP4" s="76" t="s">
        <v>59</v>
      </c>
      <c r="BQ4" s="76"/>
      <c r="BR4" s="76"/>
      <c r="BS4" s="76"/>
      <c r="BT4" s="76"/>
      <c r="BU4" s="76"/>
      <c r="BV4" s="76"/>
      <c r="BW4" s="76"/>
      <c r="BX4" s="76"/>
      <c r="BY4" s="76"/>
      <c r="BZ4" s="76"/>
      <c r="CA4" s="76" t="s">
        <v>60</v>
      </c>
      <c r="CB4" s="76"/>
      <c r="CC4" s="76"/>
      <c r="CD4" s="76"/>
      <c r="CE4" s="76"/>
      <c r="CF4" s="76"/>
      <c r="CG4" s="76"/>
      <c r="CH4" s="76"/>
      <c r="CI4" s="76"/>
      <c r="CJ4" s="76"/>
      <c r="CK4" s="76"/>
      <c r="CL4" s="76" t="s">
        <v>61</v>
      </c>
      <c r="CM4" s="76"/>
      <c r="CN4" s="76"/>
      <c r="CO4" s="76"/>
      <c r="CP4" s="76"/>
      <c r="CQ4" s="76"/>
      <c r="CR4" s="76"/>
      <c r="CS4" s="76"/>
      <c r="CT4" s="76"/>
      <c r="CU4" s="76"/>
      <c r="CV4" s="76"/>
      <c r="CW4" s="76" t="s">
        <v>62</v>
      </c>
      <c r="CX4" s="76"/>
      <c r="CY4" s="76"/>
      <c r="CZ4" s="76"/>
      <c r="DA4" s="76"/>
      <c r="DB4" s="76"/>
      <c r="DC4" s="76"/>
      <c r="DD4" s="76"/>
      <c r="DE4" s="76"/>
      <c r="DF4" s="76"/>
      <c r="DG4" s="76"/>
      <c r="DH4" s="76" t="s">
        <v>63</v>
      </c>
      <c r="DI4" s="76"/>
      <c r="DJ4" s="76"/>
      <c r="DK4" s="76"/>
      <c r="DL4" s="76"/>
      <c r="DM4" s="76"/>
      <c r="DN4" s="76"/>
      <c r="DO4" s="76"/>
      <c r="DP4" s="76"/>
      <c r="DQ4" s="76"/>
      <c r="DR4" s="76"/>
      <c r="DS4" s="76" t="s">
        <v>64</v>
      </c>
      <c r="DT4" s="76"/>
      <c r="DU4" s="76"/>
      <c r="DV4" s="76"/>
      <c r="DW4" s="76"/>
      <c r="DX4" s="76"/>
      <c r="DY4" s="76"/>
      <c r="DZ4" s="76"/>
      <c r="EA4" s="76"/>
      <c r="EB4" s="76"/>
      <c r="EC4" s="76"/>
      <c r="ED4" s="76" t="s">
        <v>65</v>
      </c>
      <c r="EE4" s="76"/>
      <c r="EF4" s="76"/>
      <c r="EG4" s="76"/>
      <c r="EH4" s="76"/>
      <c r="EI4" s="76"/>
      <c r="EJ4" s="76"/>
      <c r="EK4" s="76"/>
      <c r="EL4" s="76"/>
      <c r="EM4" s="76"/>
      <c r="EN4" s="76"/>
    </row>
    <row r="5" spans="1:147">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c r="A6" s="26" t="s">
        <v>95</v>
      </c>
      <c r="B6" s="31">
        <f>B7</f>
        <v>2014</v>
      </c>
      <c r="C6" s="31">
        <f t="shared" ref="C6:W6" si="3">C7</f>
        <v>342025</v>
      </c>
      <c r="D6" s="31">
        <f t="shared" si="3"/>
        <v>46</v>
      </c>
      <c r="E6" s="31">
        <f t="shared" si="3"/>
        <v>17</v>
      </c>
      <c r="F6" s="31">
        <f t="shared" si="3"/>
        <v>4</v>
      </c>
      <c r="G6" s="31">
        <f t="shared" si="3"/>
        <v>0</v>
      </c>
      <c r="H6" s="31" t="str">
        <f t="shared" si="3"/>
        <v>広島県　呉市</v>
      </c>
      <c r="I6" s="31" t="str">
        <f t="shared" si="3"/>
        <v>法適用</v>
      </c>
      <c r="J6" s="31" t="str">
        <f t="shared" si="3"/>
        <v>下水道事業</v>
      </c>
      <c r="K6" s="31" t="str">
        <f t="shared" si="3"/>
        <v>特定環境保全公共下水道</v>
      </c>
      <c r="L6" s="31" t="str">
        <f t="shared" si="3"/>
        <v>D2</v>
      </c>
      <c r="M6" s="32" t="str">
        <f t="shared" si="3"/>
        <v>-</v>
      </c>
      <c r="N6" s="32">
        <f t="shared" si="3"/>
        <v>55.59</v>
      </c>
      <c r="O6" s="32">
        <f t="shared" si="3"/>
        <v>2.76</v>
      </c>
      <c r="P6" s="32">
        <f t="shared" si="3"/>
        <v>92.27</v>
      </c>
      <c r="Q6" s="32">
        <f t="shared" si="3"/>
        <v>3477</v>
      </c>
      <c r="R6" s="32">
        <f t="shared" si="3"/>
        <v>235624</v>
      </c>
      <c r="S6" s="32">
        <f t="shared" si="3"/>
        <v>352.8</v>
      </c>
      <c r="T6" s="32">
        <f t="shared" si="3"/>
        <v>667.87</v>
      </c>
      <c r="U6" s="32">
        <f t="shared" si="3"/>
        <v>6467</v>
      </c>
      <c r="V6" s="32">
        <f t="shared" si="3"/>
        <v>3</v>
      </c>
      <c r="W6" s="32">
        <f t="shared" si="3"/>
        <v>2155.67</v>
      </c>
      <c r="X6" s="33">
        <f>IF(X7="",NA(),X7)</f>
        <v>84.88</v>
      </c>
      <c r="Y6" s="33">
        <f t="shared" ref="Y6:AG6" si="4">IF(Y7="",NA(),Y7)</f>
        <v>85.96</v>
      </c>
      <c r="Z6" s="33">
        <f t="shared" si="4"/>
        <v>81.260000000000005</v>
      </c>
      <c r="AA6" s="33">
        <f t="shared" si="4"/>
        <v>76.510000000000005</v>
      </c>
      <c r="AB6" s="33">
        <f t="shared" si="4"/>
        <v>79.44</v>
      </c>
      <c r="AC6" s="33">
        <f t="shared" si="4"/>
        <v>90.33</v>
      </c>
      <c r="AD6" s="33">
        <f t="shared" si="4"/>
        <v>91.52</v>
      </c>
      <c r="AE6" s="33">
        <f t="shared" si="4"/>
        <v>94.73</v>
      </c>
      <c r="AF6" s="33">
        <f t="shared" si="4"/>
        <v>96.59</v>
      </c>
      <c r="AG6" s="33">
        <f t="shared" si="4"/>
        <v>101.24</v>
      </c>
      <c r="AH6" s="32" t="str">
        <f>IF(AH7="","",IF(AH7="-","【-】","【"&amp;SUBSTITUTE(TEXT(AH7,"#,##0.00"),"-","△")&amp;"】"))</f>
        <v>【99.53】</v>
      </c>
      <c r="AI6" s="33">
        <f>IF(AI7="",NA(),AI7)</f>
        <v>32.75</v>
      </c>
      <c r="AJ6" s="33">
        <f t="shared" ref="AJ6:AR6" si="5">IF(AJ7="",NA(),AJ7)</f>
        <v>30.94</v>
      </c>
      <c r="AK6" s="33">
        <f t="shared" si="5"/>
        <v>46.35</v>
      </c>
      <c r="AL6" s="33">
        <f t="shared" si="5"/>
        <v>62.67</v>
      </c>
      <c r="AM6" s="33">
        <f t="shared" si="5"/>
        <v>63.75</v>
      </c>
      <c r="AN6" s="33">
        <f t="shared" si="5"/>
        <v>245.23</v>
      </c>
      <c r="AO6" s="33">
        <f t="shared" si="5"/>
        <v>243.86</v>
      </c>
      <c r="AP6" s="33">
        <f t="shared" si="5"/>
        <v>236.15</v>
      </c>
      <c r="AQ6" s="33">
        <f t="shared" si="5"/>
        <v>232.81</v>
      </c>
      <c r="AR6" s="33">
        <f t="shared" si="5"/>
        <v>184.13</v>
      </c>
      <c r="AS6" s="32" t="str">
        <f>IF(AS7="","",IF(AS7="-","【-】","【"&amp;SUBSTITUTE(TEXT(AS7,"#,##0.00"),"-","△")&amp;"】"))</f>
        <v>【154.95】</v>
      </c>
      <c r="AT6" s="33" t="str">
        <f>IF(AT7="",NA(),AT7)</f>
        <v>-</v>
      </c>
      <c r="AU6" s="33" t="str">
        <f t="shared" ref="AU6:BC6" si="6">IF(AU7="",NA(),AU7)</f>
        <v>-</v>
      </c>
      <c r="AV6" s="33" t="str">
        <f t="shared" si="6"/>
        <v>-</v>
      </c>
      <c r="AW6" s="33" t="str">
        <f t="shared" si="6"/>
        <v>-</v>
      </c>
      <c r="AX6" s="32">
        <f t="shared" si="6"/>
        <v>0</v>
      </c>
      <c r="AY6" s="33">
        <f t="shared" si="6"/>
        <v>477.59</v>
      </c>
      <c r="AZ6" s="33">
        <f t="shared" si="6"/>
        <v>341.28</v>
      </c>
      <c r="BA6" s="33">
        <f t="shared" si="6"/>
        <v>243.58</v>
      </c>
      <c r="BB6" s="33">
        <f t="shared" si="6"/>
        <v>290.19</v>
      </c>
      <c r="BC6" s="33">
        <f t="shared" si="6"/>
        <v>63.22</v>
      </c>
      <c r="BD6" s="32" t="str">
        <f>IF(BD7="","",IF(BD7="-","【-】","【"&amp;SUBSTITUTE(TEXT(BD7,"#,##0.00"),"-","△")&amp;"】"))</f>
        <v>【59.45】</v>
      </c>
      <c r="BE6" s="33">
        <f>IF(BE7="",NA(),BE7)</f>
        <v>2139.64</v>
      </c>
      <c r="BF6" s="33">
        <f t="shared" ref="BF6:BN6" si="7">IF(BF7="",NA(),BF7)</f>
        <v>2243.48</v>
      </c>
      <c r="BG6" s="33">
        <f t="shared" si="7"/>
        <v>2220.84</v>
      </c>
      <c r="BH6" s="33">
        <f t="shared" si="7"/>
        <v>2377.38</v>
      </c>
      <c r="BI6" s="33">
        <f t="shared" si="7"/>
        <v>2320.46</v>
      </c>
      <c r="BJ6" s="33">
        <f t="shared" si="7"/>
        <v>1812.65</v>
      </c>
      <c r="BK6" s="33">
        <f t="shared" si="7"/>
        <v>1764.87</v>
      </c>
      <c r="BL6" s="33">
        <f t="shared" si="7"/>
        <v>1622.51</v>
      </c>
      <c r="BM6" s="33">
        <f t="shared" si="7"/>
        <v>1569.13</v>
      </c>
      <c r="BN6" s="33">
        <f t="shared" si="7"/>
        <v>1436</v>
      </c>
      <c r="BO6" s="32" t="str">
        <f>IF(BO7="","",IF(BO7="-","【-】","【"&amp;SUBSTITUTE(TEXT(BO7,"#,##0.00"),"-","△")&amp;"】"))</f>
        <v>【1,479.31】</v>
      </c>
      <c r="BP6" s="33">
        <f>IF(BP7="",NA(),BP7)</f>
        <v>80.430000000000007</v>
      </c>
      <c r="BQ6" s="33">
        <f t="shared" ref="BQ6:BY6" si="8">IF(BQ7="",NA(),BQ7)</f>
        <v>79.099999999999994</v>
      </c>
      <c r="BR6" s="33">
        <f t="shared" si="8"/>
        <v>70.38</v>
      </c>
      <c r="BS6" s="33">
        <f t="shared" si="8"/>
        <v>64.150000000000006</v>
      </c>
      <c r="BT6" s="33">
        <f t="shared" si="8"/>
        <v>63.05</v>
      </c>
      <c r="BU6" s="33">
        <f t="shared" si="8"/>
        <v>59.35</v>
      </c>
      <c r="BV6" s="33">
        <f t="shared" si="8"/>
        <v>60.75</v>
      </c>
      <c r="BW6" s="33">
        <f t="shared" si="8"/>
        <v>62.83</v>
      </c>
      <c r="BX6" s="33">
        <f t="shared" si="8"/>
        <v>64.63</v>
      </c>
      <c r="BY6" s="33">
        <f t="shared" si="8"/>
        <v>66.56</v>
      </c>
      <c r="BZ6" s="32" t="str">
        <f>IF(BZ7="","",IF(BZ7="-","【-】","【"&amp;SUBSTITUTE(TEXT(BZ7,"#,##0.00"),"-","△")&amp;"】"))</f>
        <v>【63.50】</v>
      </c>
      <c r="CA6" s="33">
        <f>IF(CA7="",NA(),CA7)</f>
        <v>274.3</v>
      </c>
      <c r="CB6" s="33">
        <f t="shared" ref="CB6:CJ6" si="9">IF(CB7="",NA(),CB7)</f>
        <v>281.63</v>
      </c>
      <c r="CC6" s="33">
        <f t="shared" si="9"/>
        <v>317.55</v>
      </c>
      <c r="CD6" s="33">
        <f t="shared" si="9"/>
        <v>347.59</v>
      </c>
      <c r="CE6" s="33">
        <f t="shared" si="9"/>
        <v>366.08</v>
      </c>
      <c r="CF6" s="33">
        <f t="shared" si="9"/>
        <v>260.48</v>
      </c>
      <c r="CG6" s="33">
        <f t="shared" si="9"/>
        <v>256</v>
      </c>
      <c r="CH6" s="33">
        <f t="shared" si="9"/>
        <v>250.43</v>
      </c>
      <c r="CI6" s="33">
        <f t="shared" si="9"/>
        <v>245.75</v>
      </c>
      <c r="CJ6" s="33">
        <f t="shared" si="9"/>
        <v>244.29</v>
      </c>
      <c r="CK6" s="32" t="str">
        <f>IF(CK7="","",IF(CK7="-","【-】","【"&amp;SUBSTITUTE(TEXT(CK7,"#,##0.00"),"-","△")&amp;"】"))</f>
        <v>【253.12】</v>
      </c>
      <c r="CL6" s="33">
        <f>IF(CL7="",NA(),CL7)</f>
        <v>22.08</v>
      </c>
      <c r="CM6" s="33">
        <f t="shared" ref="CM6:CU6" si="10">IF(CM7="",NA(),CM7)</f>
        <v>19.690000000000001</v>
      </c>
      <c r="CN6" s="33">
        <f t="shared" si="10"/>
        <v>34.53</v>
      </c>
      <c r="CO6" s="33">
        <f t="shared" si="10"/>
        <v>33.64</v>
      </c>
      <c r="CP6" s="33">
        <f t="shared" si="10"/>
        <v>34.47</v>
      </c>
      <c r="CQ6" s="33">
        <f t="shared" si="10"/>
        <v>40.56</v>
      </c>
      <c r="CR6" s="33">
        <f t="shared" si="10"/>
        <v>41.59</v>
      </c>
      <c r="CS6" s="33">
        <f t="shared" si="10"/>
        <v>42.31</v>
      </c>
      <c r="CT6" s="33">
        <f t="shared" si="10"/>
        <v>43.65</v>
      </c>
      <c r="CU6" s="33">
        <f t="shared" si="10"/>
        <v>43.58</v>
      </c>
      <c r="CV6" s="32" t="str">
        <f>IF(CV7="","",IF(CV7="-","【-】","【"&amp;SUBSTITUTE(TEXT(CV7,"#,##0.00"),"-","△")&amp;"】"))</f>
        <v>【41.06】</v>
      </c>
      <c r="CW6" s="33">
        <f>IF(CW7="",NA(),CW7)</f>
        <v>73.23</v>
      </c>
      <c r="CX6" s="33">
        <f t="shared" ref="CX6:DF6" si="11">IF(CX7="",NA(),CX7)</f>
        <v>69.790000000000006</v>
      </c>
      <c r="CY6" s="33">
        <f t="shared" si="11"/>
        <v>69.760000000000005</v>
      </c>
      <c r="CZ6" s="33">
        <f t="shared" si="11"/>
        <v>65.88</v>
      </c>
      <c r="DA6" s="33">
        <f t="shared" si="11"/>
        <v>64.22</v>
      </c>
      <c r="DB6" s="33">
        <f t="shared" si="11"/>
        <v>79.88</v>
      </c>
      <c r="DC6" s="33">
        <f t="shared" si="11"/>
        <v>80.47</v>
      </c>
      <c r="DD6" s="33">
        <f t="shared" si="11"/>
        <v>81.3</v>
      </c>
      <c r="DE6" s="33">
        <f t="shared" si="11"/>
        <v>82.2</v>
      </c>
      <c r="DF6" s="33">
        <f t="shared" si="11"/>
        <v>82.35</v>
      </c>
      <c r="DG6" s="32" t="str">
        <f>IF(DG7="","",IF(DG7="-","【-】","【"&amp;SUBSTITUTE(TEXT(DG7,"#,##0.00"),"-","△")&amp;"】"))</f>
        <v>【80.39】</v>
      </c>
      <c r="DH6" s="33">
        <f>IF(DH7="",NA(),DH7)</f>
        <v>12.62</v>
      </c>
      <c r="DI6" s="33">
        <f t="shared" ref="DI6:DQ6" si="12">IF(DI7="",NA(),DI7)</f>
        <v>10.96</v>
      </c>
      <c r="DJ6" s="33">
        <f t="shared" si="12"/>
        <v>11.99</v>
      </c>
      <c r="DK6" s="33">
        <f t="shared" si="12"/>
        <v>11.55</v>
      </c>
      <c r="DL6" s="33">
        <f t="shared" si="12"/>
        <v>21.97</v>
      </c>
      <c r="DM6" s="33">
        <f t="shared" si="12"/>
        <v>11.43</v>
      </c>
      <c r="DN6" s="33">
        <f t="shared" si="12"/>
        <v>11.86</v>
      </c>
      <c r="DO6" s="33">
        <f t="shared" si="12"/>
        <v>12.99</v>
      </c>
      <c r="DP6" s="33">
        <f t="shared" si="12"/>
        <v>13.6</v>
      </c>
      <c r="DQ6" s="33">
        <f t="shared" si="12"/>
        <v>22.34</v>
      </c>
      <c r="DR6" s="32" t="str">
        <f>IF(DR7="","",IF(DR7="-","【-】","【"&amp;SUBSTITUTE(TEXT(DR7,"#,##0.00"),"-","△")&amp;"】"))</f>
        <v>【21.63】</v>
      </c>
      <c r="DS6" s="32">
        <f>IF(DS7="",NA(),DS7)</f>
        <v>0</v>
      </c>
      <c r="DT6" s="32">
        <f t="shared" ref="DT6:EB6" si="13">IF(DT7="",NA(),DT7)</f>
        <v>0</v>
      </c>
      <c r="DU6" s="32">
        <f t="shared" si="13"/>
        <v>0</v>
      </c>
      <c r="DV6" s="32">
        <f t="shared" si="13"/>
        <v>0</v>
      </c>
      <c r="DW6" s="32">
        <f t="shared" si="13"/>
        <v>0</v>
      </c>
      <c r="DX6" s="32">
        <f t="shared" si="13"/>
        <v>0</v>
      </c>
      <c r="DY6" s="32">
        <f t="shared" si="13"/>
        <v>0</v>
      </c>
      <c r="DZ6" s="32">
        <f t="shared" si="13"/>
        <v>0</v>
      </c>
      <c r="EA6" s="32">
        <f t="shared" si="13"/>
        <v>0</v>
      </c>
      <c r="EB6" s="32">
        <f t="shared" si="13"/>
        <v>0</v>
      </c>
      <c r="EC6" s="32" t="str">
        <f>IF(EC7="","",IF(EC7="-","【-】","【"&amp;SUBSTITUTE(TEXT(EC7,"#,##0.00"),"-","△")&amp;"】"))</f>
        <v>【0.00】</v>
      </c>
      <c r="ED6" s="32">
        <f>IF(ED7="",NA(),ED7)</f>
        <v>0</v>
      </c>
      <c r="EE6" s="32">
        <f t="shared" ref="EE6:EM6" si="14">IF(EE7="",NA(),EE7)</f>
        <v>0</v>
      </c>
      <c r="EF6" s="32">
        <f t="shared" si="14"/>
        <v>0</v>
      </c>
      <c r="EG6" s="32">
        <f t="shared" si="14"/>
        <v>0</v>
      </c>
      <c r="EH6" s="32">
        <f t="shared" si="14"/>
        <v>0</v>
      </c>
      <c r="EI6" s="33">
        <f t="shared" si="14"/>
        <v>0.1</v>
      </c>
      <c r="EJ6" s="33">
        <f t="shared" si="14"/>
        <v>0.1</v>
      </c>
      <c r="EK6" s="33">
        <f t="shared" si="14"/>
        <v>0.11</v>
      </c>
      <c r="EL6" s="33">
        <f t="shared" si="14"/>
        <v>0.05</v>
      </c>
      <c r="EM6" s="33">
        <f t="shared" si="14"/>
        <v>0.04</v>
      </c>
      <c r="EN6" s="32" t="str">
        <f>IF(EN7="","",IF(EN7="-","【-】","【"&amp;SUBSTITUTE(TEXT(EN7,"#,##0.00"),"-","△")&amp;"】"))</f>
        <v>【0.05】</v>
      </c>
    </row>
    <row r="7" spans="1:147" s="34" customFormat="1">
      <c r="A7" s="26"/>
      <c r="B7" s="35">
        <v>2014</v>
      </c>
      <c r="C7" s="35">
        <v>342025</v>
      </c>
      <c r="D7" s="35">
        <v>46</v>
      </c>
      <c r="E7" s="35">
        <v>17</v>
      </c>
      <c r="F7" s="35">
        <v>4</v>
      </c>
      <c r="G7" s="35">
        <v>0</v>
      </c>
      <c r="H7" s="35" t="s">
        <v>96</v>
      </c>
      <c r="I7" s="35" t="s">
        <v>97</v>
      </c>
      <c r="J7" s="35" t="s">
        <v>98</v>
      </c>
      <c r="K7" s="35" t="s">
        <v>99</v>
      </c>
      <c r="L7" s="35" t="s">
        <v>100</v>
      </c>
      <c r="M7" s="36" t="s">
        <v>101</v>
      </c>
      <c r="N7" s="36">
        <v>55.59</v>
      </c>
      <c r="O7" s="36">
        <v>2.76</v>
      </c>
      <c r="P7" s="36">
        <v>92.27</v>
      </c>
      <c r="Q7" s="36">
        <v>3477</v>
      </c>
      <c r="R7" s="36">
        <v>235624</v>
      </c>
      <c r="S7" s="36">
        <v>352.8</v>
      </c>
      <c r="T7" s="36">
        <v>667.87</v>
      </c>
      <c r="U7" s="36">
        <v>6467</v>
      </c>
      <c r="V7" s="36">
        <v>3</v>
      </c>
      <c r="W7" s="36">
        <v>2155.67</v>
      </c>
      <c r="X7" s="36">
        <v>84.88</v>
      </c>
      <c r="Y7" s="36">
        <v>85.96</v>
      </c>
      <c r="Z7" s="36">
        <v>81.260000000000005</v>
      </c>
      <c r="AA7" s="36">
        <v>76.510000000000005</v>
      </c>
      <c r="AB7" s="36">
        <v>79.44</v>
      </c>
      <c r="AC7" s="36">
        <v>90.33</v>
      </c>
      <c r="AD7" s="36">
        <v>91.52</v>
      </c>
      <c r="AE7" s="36">
        <v>94.73</v>
      </c>
      <c r="AF7" s="36">
        <v>96.59</v>
      </c>
      <c r="AG7" s="36">
        <v>101.24</v>
      </c>
      <c r="AH7" s="36">
        <v>99.53</v>
      </c>
      <c r="AI7" s="36">
        <v>32.75</v>
      </c>
      <c r="AJ7" s="36">
        <v>30.94</v>
      </c>
      <c r="AK7" s="36">
        <v>46.35</v>
      </c>
      <c r="AL7" s="36">
        <v>62.67</v>
      </c>
      <c r="AM7" s="36">
        <v>63.75</v>
      </c>
      <c r="AN7" s="36">
        <v>245.23</v>
      </c>
      <c r="AO7" s="36">
        <v>243.86</v>
      </c>
      <c r="AP7" s="36">
        <v>236.15</v>
      </c>
      <c r="AQ7" s="36">
        <v>232.81</v>
      </c>
      <c r="AR7" s="36">
        <v>184.13</v>
      </c>
      <c r="AS7" s="36">
        <v>154.94999999999999</v>
      </c>
      <c r="AT7" s="36" t="s">
        <v>101</v>
      </c>
      <c r="AU7" s="36" t="s">
        <v>101</v>
      </c>
      <c r="AV7" s="36" t="s">
        <v>101</v>
      </c>
      <c r="AW7" s="36" t="s">
        <v>101</v>
      </c>
      <c r="AX7" s="36">
        <v>0</v>
      </c>
      <c r="AY7" s="36">
        <v>477.59</v>
      </c>
      <c r="AZ7" s="36">
        <v>341.28</v>
      </c>
      <c r="BA7" s="36">
        <v>243.58</v>
      </c>
      <c r="BB7" s="36">
        <v>290.19</v>
      </c>
      <c r="BC7" s="36">
        <v>63.22</v>
      </c>
      <c r="BD7" s="36">
        <v>59.45</v>
      </c>
      <c r="BE7" s="36">
        <v>2139.64</v>
      </c>
      <c r="BF7" s="36">
        <v>2243.48</v>
      </c>
      <c r="BG7" s="36">
        <v>2220.84</v>
      </c>
      <c r="BH7" s="36">
        <v>2377.38</v>
      </c>
      <c r="BI7" s="36">
        <v>2320.46</v>
      </c>
      <c r="BJ7" s="36">
        <v>1812.65</v>
      </c>
      <c r="BK7" s="36">
        <v>1764.87</v>
      </c>
      <c r="BL7" s="36">
        <v>1622.51</v>
      </c>
      <c r="BM7" s="36">
        <v>1569.13</v>
      </c>
      <c r="BN7" s="36">
        <v>1436</v>
      </c>
      <c r="BO7" s="36">
        <v>1479.31</v>
      </c>
      <c r="BP7" s="36">
        <v>80.430000000000007</v>
      </c>
      <c r="BQ7" s="36">
        <v>79.099999999999994</v>
      </c>
      <c r="BR7" s="36">
        <v>70.38</v>
      </c>
      <c r="BS7" s="36">
        <v>64.150000000000006</v>
      </c>
      <c r="BT7" s="36">
        <v>63.05</v>
      </c>
      <c r="BU7" s="36">
        <v>59.35</v>
      </c>
      <c r="BV7" s="36">
        <v>60.75</v>
      </c>
      <c r="BW7" s="36">
        <v>62.83</v>
      </c>
      <c r="BX7" s="36">
        <v>64.63</v>
      </c>
      <c r="BY7" s="36">
        <v>66.56</v>
      </c>
      <c r="BZ7" s="36">
        <v>63.5</v>
      </c>
      <c r="CA7" s="36">
        <v>274.3</v>
      </c>
      <c r="CB7" s="36">
        <v>281.63</v>
      </c>
      <c r="CC7" s="36">
        <v>317.55</v>
      </c>
      <c r="CD7" s="36">
        <v>347.59</v>
      </c>
      <c r="CE7" s="36">
        <v>366.08</v>
      </c>
      <c r="CF7" s="36">
        <v>260.48</v>
      </c>
      <c r="CG7" s="36">
        <v>256</v>
      </c>
      <c r="CH7" s="36">
        <v>250.43</v>
      </c>
      <c r="CI7" s="36">
        <v>245.75</v>
      </c>
      <c r="CJ7" s="36">
        <v>244.29</v>
      </c>
      <c r="CK7" s="36">
        <v>253.12</v>
      </c>
      <c r="CL7" s="36">
        <v>22.08</v>
      </c>
      <c r="CM7" s="36">
        <v>19.690000000000001</v>
      </c>
      <c r="CN7" s="36">
        <v>34.53</v>
      </c>
      <c r="CO7" s="36">
        <v>33.64</v>
      </c>
      <c r="CP7" s="36">
        <v>34.47</v>
      </c>
      <c r="CQ7" s="36">
        <v>40.56</v>
      </c>
      <c r="CR7" s="36">
        <v>41.59</v>
      </c>
      <c r="CS7" s="36">
        <v>42.31</v>
      </c>
      <c r="CT7" s="36">
        <v>43.65</v>
      </c>
      <c r="CU7" s="36">
        <v>43.58</v>
      </c>
      <c r="CV7" s="36">
        <v>41.06</v>
      </c>
      <c r="CW7" s="36">
        <v>73.23</v>
      </c>
      <c r="CX7" s="36">
        <v>69.790000000000006</v>
      </c>
      <c r="CY7" s="36">
        <v>69.760000000000005</v>
      </c>
      <c r="CZ7" s="36">
        <v>65.88</v>
      </c>
      <c r="DA7" s="36">
        <v>64.22</v>
      </c>
      <c r="DB7" s="36">
        <v>79.88</v>
      </c>
      <c r="DC7" s="36">
        <v>80.47</v>
      </c>
      <c r="DD7" s="36">
        <v>81.3</v>
      </c>
      <c r="DE7" s="36">
        <v>82.2</v>
      </c>
      <c r="DF7" s="36">
        <v>82.35</v>
      </c>
      <c r="DG7" s="36">
        <v>80.39</v>
      </c>
      <c r="DH7" s="36">
        <v>12.62</v>
      </c>
      <c r="DI7" s="36">
        <v>10.96</v>
      </c>
      <c r="DJ7" s="36">
        <v>11.99</v>
      </c>
      <c r="DK7" s="36">
        <v>11.55</v>
      </c>
      <c r="DL7" s="36">
        <v>21.97</v>
      </c>
      <c r="DM7" s="36">
        <v>11.43</v>
      </c>
      <c r="DN7" s="36">
        <v>11.86</v>
      </c>
      <c r="DO7" s="36">
        <v>12.99</v>
      </c>
      <c r="DP7" s="36">
        <v>13.6</v>
      </c>
      <c r="DQ7" s="36">
        <v>22.34</v>
      </c>
      <c r="DR7" s="36">
        <v>21.63</v>
      </c>
      <c r="DS7" s="36">
        <v>0</v>
      </c>
      <c r="DT7" s="36">
        <v>0</v>
      </c>
      <c r="DU7" s="36">
        <v>0</v>
      </c>
      <c r="DV7" s="36">
        <v>0</v>
      </c>
      <c r="DW7" s="36">
        <v>0</v>
      </c>
      <c r="DX7" s="36">
        <v>0</v>
      </c>
      <c r="DY7" s="36">
        <v>0</v>
      </c>
      <c r="DZ7" s="36">
        <v>0</v>
      </c>
      <c r="EA7" s="36">
        <v>0</v>
      </c>
      <c r="EB7" s="36">
        <v>0</v>
      </c>
      <c r="EC7" s="36">
        <v>0</v>
      </c>
      <c r="ED7" s="36">
        <v>0</v>
      </c>
      <c r="EE7" s="36">
        <v>0</v>
      </c>
      <c r="EF7" s="36">
        <v>0</v>
      </c>
      <c r="EG7" s="36">
        <v>0</v>
      </c>
      <c r="EH7" s="36">
        <v>0</v>
      </c>
      <c r="EI7" s="36">
        <v>0.1</v>
      </c>
      <c r="EJ7" s="36">
        <v>0.1</v>
      </c>
      <c r="EK7" s="36">
        <v>0.11</v>
      </c>
      <c r="EL7" s="36">
        <v>0.05</v>
      </c>
      <c r="EM7" s="36">
        <v>0.04</v>
      </c>
      <c r="EN7" s="36">
        <v>0.05</v>
      </c>
    </row>
    <row r="8" spans="1:14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ﾀﾅｶ ﾚｲｺ</cp:lastModifiedBy>
  <cp:lastPrinted>2016-02-18T03:29:52Z</cp:lastPrinted>
  <dcterms:created xsi:type="dcterms:W3CDTF">2016-02-03T07:47:52Z</dcterms:created>
  <dcterms:modified xsi:type="dcterms:W3CDTF">2016-02-18T03:30:31Z</dcterms:modified>
  <cp:category/>
</cp:coreProperties>
</file>