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13\呉市水道局\企画広報G\◆04 経営分析\01 経営比較分析表（総務省）\H26 経営比較分析表\20160210回答（修正後）\"/>
    </mc:Choice>
  </mc:AlternateContent>
  <workbookProtection workbookPassword="B501" lockStructure="1"/>
  <bookViews>
    <workbookView xWindow="0" yWindow="0" windowWidth="20490" windowHeight="7770"/>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<sst xmlns="http://schemas.openxmlformats.org/spreadsheetml/2006/main" count="220" uniqueCount="110">
  <si>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</si>
  <si>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</si>
  <si>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</si>
  <si>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</si>
  <si>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</si>
  <si>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</si>
  <si>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</si>
  <si>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</si>
  <si>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</si>
  <si>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</si>
  <si>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</si>
  <si>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</si>
  <si>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</si>
  <si>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</si>
  <si>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</si>
  <si>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</si>
  <si>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</si>
  <si>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</si>
  <si>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</si>
  <si>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</si>
  <si>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</si>
  <si>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</si>
  <si>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</si>
  <si>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</si>
  <si>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</si>
  <si>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</si>
  <si>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</si>
  <si>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</si>
  <si>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</si>
  <si>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</si>
  <si>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</si>
  <si>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</si>
  <si>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</si>
  <si>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</si>
  <si>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</si>
  <si>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</si>
  <si>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</si>
  <si>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</si>
  <si>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</si>
  <si>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</si>
  <si>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</si>
  <si>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</si>
  <si>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</si>
  <si>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</si>
  <si>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</si>
  <si>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</si>
  <si>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</si>
  <si>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</si>
  <si>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</si>
  <si>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</si>
  <si>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</si>
  <si>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</si>
  <si>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</si>
  <si>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</si>
  <si>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</si>
  <si>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</si>
  <si>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</si>
  <si>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</si>
  <si>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</si>
  <si>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</si>
  <si>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</si>
  <si>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</si>
  <si>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</si>
  <si>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</si>
  <si>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</si>
  <si>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</si>
  <si>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</si>
  <si>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</si>
  <si>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</si>
  <si>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</si>
  <si>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</si>
  <si>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</si>
  <si>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</si>
  <si>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</si>
  <si>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</si>
  <si>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</si>
  <si>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</si>
  <si>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</si>
  <si>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</si>
  <si>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</si>
  <si>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</si>
  <si>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</si>
  <si>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</si>
  <si>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</si>
  <si>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</si>
  <si>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</si>
  <si>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</si>
  <si>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</si>
  <si>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</si>
  <si>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</si>
  <si>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</si>
  <si>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</si>
  <si>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</si>
  <si>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</si>
  <si>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</si>
  <si>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</si>
  <si>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呉市</t>
  </si>
  <si>
    <t>法適用</t>
  </si>
  <si>
    <t>下水道事業</t>
  </si>
  <si>
    <t>公共下水道</t>
  </si>
  <si>
    <t>Ac1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</si>
  <si>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</si>
  <si>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</si>
  <si>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</si>
  <si>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</si>
  <si>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</si>
  <si>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</si>
  <si>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【戦略的な経営の取組】
　下水道事業は，建設投資規模が大きく建設期間も長期に渡るという特殊性があることから，更なる経営の効率化と安定した財源の確保に努めます。
１　経営効率化の推進
　　下水道は，汚水を集合して効率よく処理する施
　設であることから，施設整備に当たっては，地域
　に適した最も効率的な方法を検討し，国の補助制
　度等を活用しながら計画的に進めます。
２　安定した財源の確保
　　下水道への接続率の向上による使用料収入の確
　保を図るとともに，適正な原価に対する使用料の
　適正化を検討します。</t>
    <rPh sb="1" eb="4">
      <t>センリャクテキ</t>
    </rPh>
    <rPh sb="5" eb="7">
      <t>ケイエイ</t>
    </rPh>
    <rPh sb="8" eb="10">
      <t>トリクミ</t>
    </rPh>
    <rPh sb="13" eb="16">
      <t>ゲスイドウ</t>
    </rPh>
    <rPh sb="16" eb="18">
      <t>ジギョウ</t>
    </rPh>
    <rPh sb="20" eb="22">
      <t>ケンセツ</t>
    </rPh>
    <rPh sb="22" eb="24">
      <t>トウシ</t>
    </rPh>
    <rPh sb="24" eb="26">
      <t>キボ</t>
    </rPh>
    <rPh sb="27" eb="28">
      <t>オオ</t>
    </rPh>
    <rPh sb="30" eb="32">
      <t>ケンセツ</t>
    </rPh>
    <rPh sb="32" eb="34">
      <t>キカン</t>
    </rPh>
    <rPh sb="35" eb="37">
      <t>チョウキ</t>
    </rPh>
    <rPh sb="38" eb="39">
      <t>ワタ</t>
    </rPh>
    <rPh sb="43" eb="46">
      <t>トクシュセイ</t>
    </rPh>
    <rPh sb="54" eb="55">
      <t>サラ</t>
    </rPh>
    <rPh sb="57" eb="59">
      <t>ケイエイ</t>
    </rPh>
    <rPh sb="60" eb="63">
      <t>コウリツカ</t>
    </rPh>
    <rPh sb="64" eb="66">
      <t>アンテイ</t>
    </rPh>
    <rPh sb="68" eb="70">
      <t>ザイゲン</t>
    </rPh>
    <rPh sb="71" eb="73">
      <t>カクホ</t>
    </rPh>
    <rPh sb="74" eb="75">
      <t>ツト</t>
    </rPh>
    <rPh sb="83" eb="85">
      <t>ケイエイ</t>
    </rPh>
    <rPh sb="85" eb="88">
      <t>コウリツカ</t>
    </rPh>
    <rPh sb="89" eb="91">
      <t>スイシン</t>
    </rPh>
    <rPh sb="126" eb="128">
      <t>シセツ</t>
    </rPh>
    <rPh sb="128" eb="130">
      <t>セイビ</t>
    </rPh>
    <rPh sb="131" eb="132">
      <t>ア</t>
    </rPh>
    <rPh sb="137" eb="139">
      <t>チイキ</t>
    </rPh>
    <rPh sb="142" eb="143">
      <t>テキ</t>
    </rPh>
    <rPh sb="145" eb="146">
      <t>モット</t>
    </rPh>
    <rPh sb="147" eb="150">
      <t>コウリツテキ</t>
    </rPh>
    <rPh sb="154" eb="156">
      <t>ケントウ</t>
    </rPh>
    <rPh sb="158" eb="159">
      <t>クニ</t>
    </rPh>
    <rPh sb="160" eb="162">
      <t>ホジョ</t>
    </rPh>
    <rPh sb="166" eb="167">
      <t>トウ</t>
    </rPh>
    <rPh sb="168" eb="170">
      <t>カツヨウ</t>
    </rPh>
    <rPh sb="178" eb="179">
      <t>スス</t>
    </rPh>
    <rPh sb="187" eb="189">
      <t>アンテイ</t>
    </rPh>
    <rPh sb="191" eb="193">
      <t>ザイゲン</t>
    </rPh>
    <rPh sb="194" eb="196">
      <t>カクホ</t>
    </rPh>
    <rPh sb="199" eb="202">
      <t>ゲスイドウ</t>
    </rPh>
    <rPh sb="204" eb="206">
      <t>セツゾク</t>
    </rPh>
    <rPh sb="206" eb="207">
      <t>リツ</t>
    </rPh>
    <rPh sb="208" eb="210">
      <t>コウジョウ</t>
    </rPh>
    <rPh sb="213" eb="216">
      <t>シヨウリョウ</t>
    </rPh>
    <rPh sb="216" eb="218">
      <t>シュウニュウ</t>
    </rPh>
    <rPh sb="224" eb="225">
      <t>ハカ</t>
    </rPh>
    <rPh sb="231" eb="233">
      <t>テキセイ</t>
    </rPh>
    <rPh sb="234" eb="236">
      <t>ゲンカ</t>
    </rPh>
    <rPh sb="237" eb="238">
      <t>タイ</t>
    </rPh>
    <rPh sb="240" eb="243">
      <t>シヨウリョウ</t>
    </rPh>
    <rPh sb="246" eb="249">
      <t>テキセイカ</t>
    </rPh>
    <rPh sb="250" eb="252">
      <t>ケントウ</t>
    </rPh>
    <phoneticPr fontId="4"/>
  </si>
  <si>
    <t>➀有形固定資産減価償却率
　昭和37年の供用開始から53年が経過していることから，耐用年数を経過した管渠が増加しています。
②管渠老朽化率，③管渠改善率
　現在は，施設のライフサイクルコストを勘案した更新又は改築による延命化を進めていますが，今後昭和40年代に普及に重点をおいて整備した管渠が更新を迎えます。
　更新には，長い年月と多額の費用が必要となることから，中長期的な収支バランスを保ちながら，適切な維持管理や改築更新による適正な資産管理に努めます。</t>
    <rPh sb="1" eb="3">
      <t>ユウケイ</t>
    </rPh>
    <rPh sb="3" eb="7">
      <t>コテイシサン</t>
    </rPh>
    <rPh sb="7" eb="9">
      <t>ゲンカ</t>
    </rPh>
    <rPh sb="9" eb="12">
      <t>ショウキャクリツ</t>
    </rPh>
    <rPh sb="14" eb="16">
      <t>ショウワ</t>
    </rPh>
    <rPh sb="18" eb="19">
      <t>ネン</t>
    </rPh>
    <rPh sb="20" eb="22">
      <t>キョウヨウ</t>
    </rPh>
    <rPh sb="22" eb="24">
      <t>カイシ</t>
    </rPh>
    <rPh sb="28" eb="29">
      <t>ネン</t>
    </rPh>
    <rPh sb="41" eb="43">
      <t>タイヨウ</t>
    </rPh>
    <rPh sb="43" eb="45">
      <t>ネンスウ</t>
    </rPh>
    <rPh sb="46" eb="48">
      <t>ケイカ</t>
    </rPh>
    <rPh sb="50" eb="52">
      <t>カンキョ</t>
    </rPh>
    <rPh sb="53" eb="55">
      <t>ゾウカ</t>
    </rPh>
    <rPh sb="64" eb="66">
      <t>カンキョ</t>
    </rPh>
    <rPh sb="69" eb="70">
      <t>リツ</t>
    </rPh>
    <rPh sb="72" eb="74">
      <t>カンキョ</t>
    </rPh>
    <rPh sb="74" eb="76">
      <t>カイゼン</t>
    </rPh>
    <rPh sb="76" eb="77">
      <t>リツ</t>
    </rPh>
    <rPh sb="83" eb="85">
      <t>シセツ</t>
    </rPh>
    <rPh sb="97" eb="99">
      <t>カンアン</t>
    </rPh>
    <rPh sb="101" eb="103">
      <t>コウシン</t>
    </rPh>
    <rPh sb="103" eb="104">
      <t>マタ</t>
    </rPh>
    <rPh sb="105" eb="107">
      <t>カイチク</t>
    </rPh>
    <rPh sb="110" eb="113">
      <t>エンメイカ</t>
    </rPh>
    <rPh sb="114" eb="115">
      <t>スス</t>
    </rPh>
    <rPh sb="122" eb="124">
      <t>コンゴ</t>
    </rPh>
    <rPh sb="124" eb="126">
      <t>ショウワ</t>
    </rPh>
    <rPh sb="128" eb="130">
      <t>ネンダイ</t>
    </rPh>
    <rPh sb="131" eb="133">
      <t>フキュウ</t>
    </rPh>
    <rPh sb="134" eb="136">
      <t>ジュウテン</t>
    </rPh>
    <rPh sb="140" eb="142">
      <t>セイビ</t>
    </rPh>
    <rPh sb="144" eb="146">
      <t>カンキョ</t>
    </rPh>
    <rPh sb="147" eb="149">
      <t>コウシン</t>
    </rPh>
    <rPh sb="150" eb="151">
      <t>ムカ</t>
    </rPh>
    <rPh sb="157" eb="159">
      <t>コウシン</t>
    </rPh>
    <rPh sb="162" eb="163">
      <t>ナガ</t>
    </rPh>
    <rPh sb="164" eb="166">
      <t>ネンゲツ</t>
    </rPh>
    <rPh sb="167" eb="169">
      <t>タガク</t>
    </rPh>
    <rPh sb="170" eb="172">
      <t>ヒヨウ</t>
    </rPh>
    <rPh sb="173" eb="175">
      <t>ヒツヨウ</t>
    </rPh>
    <rPh sb="183" eb="187">
      <t>チュウチョウキテキ</t>
    </rPh>
    <rPh sb="188" eb="190">
      <t>シュウシ</t>
    </rPh>
    <rPh sb="195" eb="196">
      <t>タモ</t>
    </rPh>
    <rPh sb="201" eb="203">
      <t>テキセツ</t>
    </rPh>
    <rPh sb="204" eb="206">
      <t>イジ</t>
    </rPh>
    <rPh sb="206" eb="208">
      <t>カンリ</t>
    </rPh>
    <rPh sb="209" eb="211">
      <t>カイチク</t>
    </rPh>
    <rPh sb="211" eb="213">
      <t>コウシン</t>
    </rPh>
    <rPh sb="216" eb="218">
      <t>テキセイ</t>
    </rPh>
    <rPh sb="219" eb="221">
      <t>シサン</t>
    </rPh>
    <rPh sb="221" eb="223">
      <t>カンリ</t>
    </rPh>
    <rPh sb="224" eb="225">
      <t>ツト</t>
    </rPh>
    <phoneticPr fontId="4"/>
  </si>
  <si>
    <r>
      <t xml:space="preserve">➀経常収支比率，②累積欠損金比率
　経常収支比率が黒字を示す100%を超え，累積欠損金の発生もないため,健全経営を維持しています。
③流動比率，➃企業債残高対事業規模比率
　H26年度は流動比率が100%を下回り，企業債残高対事業規模比率が低下したことから，資金繰りは厳しいものの，企業債への依存度が改善されています。その主な要因は，企業債の借入額の縮減と償還金の増加によるものです。引き続き財政収支計画を着実に実施します。
⑤経費回収率，⑥汚水処理原価
　類似団体と比較して，汚水処理に係る費用が高くなっています。その要因として，本市の地勢の特性から，平坦部が少なく海まで張り出した山塊によって分断された地域ごとに下水処理場が必要で，他都市に比べて施設数が多いことから，維持管理費用の負担が大きいためです。
⑦施設利用率，⑧水洗化率
　H24年度以降に施設利用率が低下していますが，H26年度最大処理水量に対する稼働率は約80%の施設規模です。引き続き適正規模での維持管理と水洗化率の向上に努めます。
</t>
    </r>
    <r>
      <rPr>
        <sz val="10"/>
        <color theme="1"/>
        <rFont val="ＭＳ ゴシック"/>
        <family val="3"/>
        <charset val="128"/>
      </rPr>
      <t>※H26年度の地方公営企業会計基準の見直しの影響が単年度収支に出ています。</t>
    </r>
    <rPh sb="5" eb="7">
      <t>ヒリツ</t>
    </rPh>
    <rPh sb="18" eb="20">
      <t>ケイジョウ</t>
    </rPh>
    <rPh sb="20" eb="22">
      <t>シュウシ</t>
    </rPh>
    <rPh sb="22" eb="24">
      <t>ヒリツ</t>
    </rPh>
    <rPh sb="25" eb="27">
      <t>クロジ</t>
    </rPh>
    <rPh sb="28" eb="29">
      <t>シメ</t>
    </rPh>
    <rPh sb="35" eb="36">
      <t>コ</t>
    </rPh>
    <rPh sb="44" eb="46">
      <t>ハッセイ</t>
    </rPh>
    <rPh sb="68" eb="70">
      <t>リュウドウ</t>
    </rPh>
    <rPh sb="70" eb="72">
      <t>ヒリツ</t>
    </rPh>
    <rPh sb="80" eb="82">
      <t>ジギョウ</t>
    </rPh>
    <rPh sb="82" eb="84">
      <t>キボ</t>
    </rPh>
    <rPh sb="91" eb="93">
      <t>ネンド</t>
    </rPh>
    <rPh sb="104" eb="106">
      <t>シタマワ</t>
    </rPh>
    <rPh sb="108" eb="111">
      <t>キギョウサイ</t>
    </rPh>
    <rPh sb="111" eb="113">
      <t>ザンダカ</t>
    </rPh>
    <rPh sb="113" eb="114">
      <t>タイ</t>
    </rPh>
    <rPh sb="114" eb="116">
      <t>ジギョウ</t>
    </rPh>
    <rPh sb="116" eb="118">
      <t>キボ</t>
    </rPh>
    <rPh sb="118" eb="120">
      <t>ヒリツ</t>
    </rPh>
    <rPh sb="121" eb="123">
      <t>テイカ</t>
    </rPh>
    <rPh sb="130" eb="133">
      <t>シキング</t>
    </rPh>
    <rPh sb="135" eb="136">
      <t>キビ</t>
    </rPh>
    <rPh sb="151" eb="153">
      <t>カイゼン</t>
    </rPh>
    <rPh sb="162" eb="163">
      <t>オモ</t>
    </rPh>
    <rPh sb="164" eb="166">
      <t>ヨウイン</t>
    </rPh>
    <rPh sb="168" eb="171">
      <t>キギョウサイ</t>
    </rPh>
    <rPh sb="172" eb="174">
      <t>カリイレ</t>
    </rPh>
    <rPh sb="174" eb="175">
      <t>ガク</t>
    </rPh>
    <rPh sb="176" eb="178">
      <t>シュクゲン</t>
    </rPh>
    <rPh sb="193" eb="194">
      <t>ヒ</t>
    </rPh>
    <rPh sb="195" eb="196">
      <t>ツヅ</t>
    </rPh>
    <rPh sb="201" eb="203">
      <t>ケイカク</t>
    </rPh>
    <rPh sb="204" eb="206">
      <t>チャクジツ</t>
    </rPh>
    <rPh sb="207" eb="209">
      <t>ジッシ</t>
    </rPh>
    <rPh sb="216" eb="218">
      <t>ケイヒ</t>
    </rPh>
    <rPh sb="218" eb="221">
      <t>カイシュウリツ</t>
    </rPh>
    <rPh sb="223" eb="225">
      <t>オスイ</t>
    </rPh>
    <rPh sb="225" eb="227">
      <t>ショリ</t>
    </rPh>
    <rPh sb="231" eb="233">
      <t>ルイジ</t>
    </rPh>
    <rPh sb="233" eb="235">
      <t>ダンタイ</t>
    </rPh>
    <rPh sb="236" eb="238">
      <t>ヒカク</t>
    </rPh>
    <rPh sb="241" eb="243">
      <t>オスイ</t>
    </rPh>
    <rPh sb="243" eb="245">
      <t>ショリ</t>
    </rPh>
    <rPh sb="246" eb="247">
      <t>カカ</t>
    </rPh>
    <rPh sb="248" eb="250">
      <t>ヒヨウ</t>
    </rPh>
    <rPh sb="251" eb="252">
      <t>タカ</t>
    </rPh>
    <rPh sb="262" eb="264">
      <t>ヨウイン</t>
    </rPh>
    <rPh sb="268" eb="270">
      <t>ホンシ</t>
    </rPh>
    <rPh sb="271" eb="273">
      <t>チセイ</t>
    </rPh>
    <rPh sb="274" eb="276">
      <t>トクセイ</t>
    </rPh>
    <rPh sb="279" eb="281">
      <t>ヘイタン</t>
    </rPh>
    <rPh sb="281" eb="282">
      <t>ブ</t>
    </rPh>
    <rPh sb="283" eb="284">
      <t>スク</t>
    </rPh>
    <rPh sb="286" eb="287">
      <t>ウミ</t>
    </rPh>
    <rPh sb="289" eb="290">
      <t>ハ</t>
    </rPh>
    <rPh sb="291" eb="292">
      <t>ダ</t>
    </rPh>
    <rPh sb="294" eb="295">
      <t>ヤマ</t>
    </rPh>
    <rPh sb="295" eb="296">
      <t>カタマリ</t>
    </rPh>
    <rPh sb="300" eb="302">
      <t>ブンダン</t>
    </rPh>
    <rPh sb="305" eb="307">
      <t>チイキ</t>
    </rPh>
    <rPh sb="310" eb="315">
      <t>ゲスイショリジョウ</t>
    </rPh>
    <rPh sb="316" eb="318">
      <t>ヒツヨウ</t>
    </rPh>
    <rPh sb="320" eb="323">
      <t>タトシ</t>
    </rPh>
    <rPh sb="324" eb="325">
      <t>クラ</t>
    </rPh>
    <rPh sb="327" eb="330">
      <t>シセツスウ</t>
    </rPh>
    <rPh sb="331" eb="332">
      <t>オオ</t>
    </rPh>
    <rPh sb="338" eb="340">
      <t>イジ</t>
    </rPh>
    <rPh sb="359" eb="361">
      <t>シセツ</t>
    </rPh>
    <rPh sb="361" eb="364">
      <t>リヨウリツ</t>
    </rPh>
    <rPh sb="366" eb="369">
      <t>スイセンカ</t>
    </rPh>
    <rPh sb="386" eb="388">
      <t>テイカ</t>
    </rPh>
    <rPh sb="398" eb="400">
      <t>ネンド</t>
    </rPh>
    <rPh sb="400" eb="402">
      <t>サイダイ</t>
    </rPh>
    <rPh sb="402" eb="404">
      <t>ショリ</t>
    </rPh>
    <rPh sb="404" eb="406">
      <t>スイリョウ</t>
    </rPh>
    <rPh sb="407" eb="408">
      <t>タイ</t>
    </rPh>
    <rPh sb="410" eb="413">
      <t>カドウリツ</t>
    </rPh>
    <rPh sb="414" eb="415">
      <t>ヤク</t>
    </rPh>
    <rPh sb="419" eb="421">
      <t>シセツ</t>
    </rPh>
    <rPh sb="421" eb="423">
      <t>キボ</t>
    </rPh>
    <rPh sb="426" eb="427">
      <t>ヒ</t>
    </rPh>
    <rPh sb="428" eb="429">
      <t>ツヅ</t>
    </rPh>
    <rPh sb="430" eb="432">
      <t>テキセイ</t>
    </rPh>
    <rPh sb="432" eb="434">
      <t>キボ</t>
    </rPh>
    <rPh sb="436" eb="438">
      <t>イジ</t>
    </rPh>
    <rPh sb="438" eb="440">
      <t>カンリ</t>
    </rPh>
    <rPh sb="441" eb="444">
      <t>スイセンカ</t>
    </rPh>
    <rPh sb="444" eb="445">
      <t>リツ</t>
    </rPh>
    <rPh sb="446" eb="448">
      <t>コウジョウ</t>
    </rPh>
    <rPh sb="449" eb="4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</si>
</sst>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c:v>
                </c:pt>
                <c:pt idx="1">
                  <c:v>0.28999999999999998</c:v>
                </c:pt>
                <c:pt idx="2">
                  <c:v>0.28999999999999998</c:v>
                </c:pt>
                <c:pt idx="3">
                  <c:v>0.28999999999999998</c:v>
                </c:pt>
                <c:pt idx="4">
                  <c:v>0.1</c:v>
                </c:pt>
              </c:numCache>
            </c:numRef>
          </c:val>
        </c:ser>
        <c:dLbls>
          <c:showLegendKey val="0"/>
          <c:showVal val="0"/>
          <c:showCatName val="0"/>
          <c:showSerName val="0"/>
          <c:showPercent val="0"/>
          <c:showBubbleSize val="0"/>
        </c:dLbls>
        <c:gapWidth val="150"/>
        <c:axId val="148965168"/>
        <c:axId val="14896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0.09</c:v>
                </c:pt>
                <c:pt idx="1">
                  <c:v>0.08</c:v>
                </c:pt>
                <c:pt idx="2">
                  <c:v>0.1</c:v>
                </c:pt>
                <c:pt idx="3">
                  <c:v>0.1</c:v>
                </c:pt>
                <c:pt idx="4">
                  <c:v>0.11</c:v>
                </c:pt>
              </c:numCache>
            </c:numRef>
          </c:val>
          <c:smooth val="0"/>
        </c:ser>
        <c:dLbls>
          <c:showLegendKey val="0"/>
          <c:showVal val="0"/>
          <c:showCatName val="0"/>
          <c:showSerName val="0"/>
          <c:showPercent val="0"/>
          <c:showBubbleSize val="0"/>
        </c:dLbls>
        <c:marker val="1"/>
        <c:smooth val="0"/>
        <c:axId val="148965168"/>
        <c:axId val="148962816"/>
      </c:lineChart>
      <c:dateAx>
        <c:axId val="148965168"/>
        <c:scaling>
          <c:orientation val="minMax"/>
        </c:scaling>
        <c:delete val="1"/>
        <c:axPos val="b"/>
        <c:numFmt formatCode="ge" sourceLinked="1"/>
        <c:majorTickMark val="none"/>
        <c:minorTickMark val="none"/>
        <c:tickLblPos val="none"/>
        <c:crossAx val="148962816"/>
        <c:crosses val="autoZero"/>
        <c:auto val="1"/>
        <c:lblOffset val="100"/>
        <c:baseTimeUnit val="years"/>
      </c:dateAx>
      <c:valAx>
        <c:axId val="14896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59.15</c:v>
                </c:pt>
                <c:pt idx="1">
                  <c:v>58.31</c:v>
                </c:pt>
                <c:pt idx="2">
                  <c:v>61.11</c:v>
                </c:pt>
                <c:pt idx="3">
                  <c:v>58.87</c:v>
                </c:pt>
                <c:pt idx="4">
                  <c:v>57.08</c:v>
                </c:pt>
              </c:numCache>
            </c:numRef>
          </c:val>
        </c:ser>
        <c:dLbls>
          <c:showLegendKey val="0"/>
          <c:showVal val="0"/>
          <c:showCatName val="0"/>
          <c:showSerName val="0"/>
          <c:showPercent val="0"/>
          <c:showBubbleSize val="0"/>
        </c:dLbls>
        <c:gapWidth val="150"/>
        <c:axId val="222112584"/>
        <c:axId val="2221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61.64</c:v>
                </c:pt>
                <c:pt idx="2">
                  <c:v>61.73</c:v>
                </c:pt>
                <c:pt idx="3">
                  <c:v>61.1</c:v>
                </c:pt>
                <c:pt idx="4">
                  <c:v>61.03</c:v>
                </c:pt>
              </c:numCache>
            </c:numRef>
          </c:val>
          <c:smooth val="0"/>
        </c:ser>
        <c:dLbls>
          <c:showLegendKey val="0"/>
          <c:showVal val="0"/>
          <c:showCatName val="0"/>
          <c:showSerName val="0"/>
          <c:showPercent val="0"/>
          <c:showBubbleSize val="0"/>
        </c:dLbls>
        <c:marker val="1"/>
        <c:smooth val="0"/>
        <c:axId val="222112584"/>
        <c:axId val="222115328"/>
      </c:lineChart>
      <c:dateAx>
        <c:axId val="222112584"/>
        <c:scaling>
          <c:orientation val="minMax"/>
        </c:scaling>
        <c:delete val="1"/>
        <c:axPos val="b"/>
        <c:numFmt formatCode="ge" sourceLinked="1"/>
        <c:majorTickMark val="none"/>
        <c:minorTickMark val="none"/>
        <c:tickLblPos val="none"/>
        <c:crossAx val="222115328"/>
        <c:crosses val="autoZero"/>
        <c:auto val="1"/>
        <c:lblOffset val="100"/>
        <c:baseTimeUnit val="years"/>
      </c:dateAx>
      <c:valAx>
        <c:axId val="2221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1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95.4</c:v>
                </c:pt>
                <c:pt idx="1">
                  <c:v>95.56</c:v>
                </c:pt>
                <c:pt idx="2">
                  <c:v>95.75</c:v>
                </c:pt>
                <c:pt idx="3">
                  <c:v>95.78</c:v>
                </c:pt>
                <c:pt idx="4">
                  <c:v>96.96</c:v>
                </c:pt>
              </c:numCache>
            </c:numRef>
          </c:val>
        </c:ser>
        <c:dLbls>
          <c:showLegendKey val="0"/>
          <c:showVal val="0"/>
          <c:showCatName val="0"/>
          <c:showSerName val="0"/>
          <c:showPercent val="0"/>
          <c:showBubbleSize val="0"/>
        </c:dLbls>
        <c:gapWidth val="150"/>
        <c:axId val="222114152"/>
        <c:axId val="22211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92.76</c:v>
                </c:pt>
                <c:pt idx="1">
                  <c:v>93.1</c:v>
                </c:pt>
                <c:pt idx="2">
                  <c:v>93.1</c:v>
                </c:pt>
                <c:pt idx="3">
                  <c:v>93.47</c:v>
                </c:pt>
                <c:pt idx="4">
                  <c:v>93.83</c:v>
                </c:pt>
              </c:numCache>
            </c:numRef>
          </c:val>
          <c:smooth val="0"/>
        </c:ser>
        <c:dLbls>
          <c:showLegendKey val="0"/>
          <c:showVal val="0"/>
          <c:showCatName val="0"/>
          <c:showSerName val="0"/>
          <c:showPercent val="0"/>
          <c:showBubbleSize val="0"/>
        </c:dLbls>
        <c:marker val="1"/>
        <c:smooth val="0"/>
        <c:axId val="222114152"/>
        <c:axId val="222114544"/>
      </c:lineChart>
      <c:dateAx>
        <c:axId val="222114152"/>
        <c:scaling>
          <c:orientation val="minMax"/>
        </c:scaling>
        <c:delete val="1"/>
        <c:axPos val="b"/>
        <c:numFmt formatCode="ge" sourceLinked="1"/>
        <c:majorTickMark val="none"/>
        <c:minorTickMark val="none"/>
        <c:tickLblPos val="none"/>
        <c:crossAx val="222114544"/>
        <c:crosses val="autoZero"/>
        <c:auto val="1"/>
        <c:lblOffset val="100"/>
        <c:baseTimeUnit val="years"/>
      </c:dateAx>
      <c:valAx>
        <c:axId val="22211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1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106.24</c:v>
                </c:pt>
                <c:pt idx="1">
                  <c:v>106.24</c:v>
                </c:pt>
                <c:pt idx="2">
                  <c:v>107.09</c:v>
                </c:pt>
                <c:pt idx="3">
                  <c:v>103.95</c:v>
                </c:pt>
                <c:pt idx="4">
                  <c:v>105.11</c:v>
                </c:pt>
              </c:numCache>
            </c:numRef>
          </c:val>
        </c:ser>
        <c:dLbls>
          <c:showLegendKey val="0"/>
          <c:showVal val="0"/>
          <c:showCatName val="0"/>
          <c:showSerName val="0"/>
          <c:showPercent val="0"/>
          <c:showBubbleSize val="0"/>
        </c:dLbls>
        <c:gapWidth val="150"/>
        <c:axId val="148963208"/>
        <c:axId val="14896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103.04</c:v>
                </c:pt>
                <c:pt idx="1">
                  <c:v>103.11</c:v>
                </c:pt>
                <c:pt idx="2">
                  <c:v>102.74</c:v>
                </c:pt>
                <c:pt idx="3">
                  <c:v>103.51</c:v>
                </c:pt>
                <c:pt idx="4">
                  <c:v>105.47</c:v>
                </c:pt>
              </c:numCache>
            </c:numRef>
          </c:val>
          <c:smooth val="0"/>
        </c:ser>
        <c:dLbls>
          <c:showLegendKey val="0"/>
          <c:showVal val="0"/>
          <c:showCatName val="0"/>
          <c:showSerName val="0"/>
          <c:showPercent val="0"/>
          <c:showBubbleSize val="0"/>
        </c:dLbls>
        <c:marker val="1"/>
        <c:smooth val="0"/>
        <c:axId val="148963208"/>
        <c:axId val="148966344"/>
      </c:lineChart>
      <c:dateAx>
        <c:axId val="148963208"/>
        <c:scaling>
          <c:orientation val="minMax"/>
        </c:scaling>
        <c:delete val="1"/>
        <c:axPos val="b"/>
        <c:numFmt formatCode="ge" sourceLinked="1"/>
        <c:majorTickMark val="none"/>
        <c:minorTickMark val="none"/>
        <c:tickLblPos val="none"/>
        <c:crossAx val="148966344"/>
        <c:crosses val="autoZero"/>
        <c:auto val="1"/>
        <c:lblOffset val="100"/>
        <c:baseTimeUnit val="years"/>
      </c:dateAx>
      <c:valAx>
        <c:axId val="14896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3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20.68</c:v>
                </c:pt>
                <c:pt idx="1">
                  <c:v>21.88</c:v>
                </c:pt>
                <c:pt idx="2">
                  <c:v>22.9</c:v>
                </c:pt>
                <c:pt idx="3">
                  <c:v>24.09</c:v>
                </c:pt>
                <c:pt idx="4">
                  <c:v>44.91</c:v>
                </c:pt>
              </c:numCache>
            </c:numRef>
          </c:val>
        </c:ser>
        <c:dLbls>
          <c:showLegendKey val="0"/>
          <c:showVal val="0"/>
          <c:showCatName val="0"/>
          <c:showSerName val="0"/>
          <c:showPercent val="0"/>
          <c:showBubbleSize val="0"/>
        </c:dLbls>
        <c:gapWidth val="150"/>
        <c:axId val="222338864"/>
        <c:axId val="22234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13.59</c:v>
                </c:pt>
                <c:pt idx="1">
                  <c:v>14.17</c:v>
                </c:pt>
                <c:pt idx="2">
                  <c:v>15.36</c:v>
                </c:pt>
                <c:pt idx="3">
                  <c:v>16.57</c:v>
                </c:pt>
                <c:pt idx="4">
                  <c:v>28.06</c:v>
                </c:pt>
              </c:numCache>
            </c:numRef>
          </c:val>
          <c:smooth val="0"/>
        </c:ser>
        <c:dLbls>
          <c:showLegendKey val="0"/>
          <c:showVal val="0"/>
          <c:showCatName val="0"/>
          <c:showSerName val="0"/>
          <c:showPercent val="0"/>
          <c:showBubbleSize val="0"/>
        </c:dLbls>
        <c:marker val="1"/>
        <c:smooth val="0"/>
        <c:axId val="222338864"/>
        <c:axId val="222342000"/>
      </c:lineChart>
      <c:dateAx>
        <c:axId val="222338864"/>
        <c:scaling>
          <c:orientation val="minMax"/>
        </c:scaling>
        <c:delete val="1"/>
        <c:axPos val="b"/>
        <c:numFmt formatCode="ge" sourceLinked="1"/>
        <c:majorTickMark val="none"/>
        <c:minorTickMark val="none"/>
        <c:tickLblPos val="none"/>
        <c:crossAx val="222342000"/>
        <c:crosses val="autoZero"/>
        <c:auto val="1"/>
        <c:lblOffset val="100"/>
        <c:baseTimeUnit val="years"/>
      </c:dateAx>
      <c:valAx>
        <c:axId val="22234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3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0.87</c:v>
                </c:pt>
                <c:pt idx="1">
                  <c:v>1.25</c:v>
                </c:pt>
                <c:pt idx="2">
                  <c:v>1.53</c:v>
                </c:pt>
                <c:pt idx="3">
                  <c:v>1.62</c:v>
                </c:pt>
                <c:pt idx="4">
                  <c:v>1.81</c:v>
                </c:pt>
              </c:numCache>
            </c:numRef>
          </c:val>
        </c:ser>
        <c:dLbls>
          <c:showLegendKey val="0"/>
          <c:showVal val="0"/>
          <c:showCatName val="0"/>
          <c:showSerName val="0"/>
          <c:showPercent val="0"/>
          <c:showBubbleSize val="0"/>
        </c:dLbls>
        <c:gapWidth val="150"/>
        <c:axId val="222341608"/>
        <c:axId val="2223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1.86</c:v>
                </c:pt>
                <c:pt idx="1">
                  <c:v>2.36</c:v>
                </c:pt>
                <c:pt idx="2">
                  <c:v>2.81</c:v>
                </c:pt>
                <c:pt idx="3">
                  <c:v>3.11</c:v>
                </c:pt>
                <c:pt idx="4">
                  <c:v>3.32</c:v>
                </c:pt>
              </c:numCache>
            </c:numRef>
          </c:val>
          <c:smooth val="0"/>
        </c:ser>
        <c:dLbls>
          <c:showLegendKey val="0"/>
          <c:showVal val="0"/>
          <c:showCatName val="0"/>
          <c:showSerName val="0"/>
          <c:showPercent val="0"/>
          <c:showBubbleSize val="0"/>
        </c:dLbls>
        <c:marker val="1"/>
        <c:smooth val="0"/>
        <c:axId val="222341608"/>
        <c:axId val="222338080"/>
      </c:lineChart>
      <c:dateAx>
        <c:axId val="222341608"/>
        <c:scaling>
          <c:orientation val="minMax"/>
        </c:scaling>
        <c:delete val="1"/>
        <c:axPos val="b"/>
        <c:numFmt formatCode="ge" sourceLinked="1"/>
        <c:majorTickMark val="none"/>
        <c:minorTickMark val="none"/>
        <c:tickLblPos val="none"/>
        <c:crossAx val="222338080"/>
        <c:crosses val="autoZero"/>
        <c:auto val="1"/>
        <c:lblOffset val="100"/>
        <c:baseTimeUnit val="years"/>
      </c:dateAx>
      <c:valAx>
        <c:axId val="2223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4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2339648"/>
        <c:axId val="22233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13.66</c:v>
                </c:pt>
                <c:pt idx="1">
                  <c:v>14.03</c:v>
                </c:pt>
                <c:pt idx="2">
                  <c:v>15.05</c:v>
                </c:pt>
                <c:pt idx="3">
                  <c:v>11.76</c:v>
                </c:pt>
                <c:pt idx="4">
                  <c:v>13.3</c:v>
                </c:pt>
              </c:numCache>
            </c:numRef>
          </c:val>
          <c:smooth val="0"/>
        </c:ser>
        <c:dLbls>
          <c:showLegendKey val="0"/>
          <c:showVal val="0"/>
          <c:showCatName val="0"/>
          <c:showSerName val="0"/>
          <c:showPercent val="0"/>
          <c:showBubbleSize val="0"/>
        </c:dLbls>
        <c:marker val="1"/>
        <c:smooth val="0"/>
        <c:axId val="222339648"/>
        <c:axId val="222337296"/>
      </c:lineChart>
      <c:dateAx>
        <c:axId val="222339648"/>
        <c:scaling>
          <c:orientation val="minMax"/>
        </c:scaling>
        <c:delete val="1"/>
        <c:axPos val="b"/>
        <c:numFmt formatCode="ge" sourceLinked="1"/>
        <c:majorTickMark val="none"/>
        <c:minorTickMark val="none"/>
        <c:tickLblPos val="none"/>
        <c:crossAx val="222337296"/>
        <c:crosses val="autoZero"/>
        <c:auto val="1"/>
        <c:lblOffset val="100"/>
        <c:baseTimeUnit val="years"/>
      </c:dateAx>
      <c:valAx>
        <c:axId val="22233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242.27</c:v>
                </c:pt>
                <c:pt idx="1">
                  <c:v>222.39</c:v>
                </c:pt>
                <c:pt idx="2">
                  <c:v>185.47</c:v>
                </c:pt>
                <c:pt idx="3">
                  <c:v>182.81</c:v>
                </c:pt>
                <c:pt idx="4">
                  <c:v>44.67</c:v>
                </c:pt>
              </c:numCache>
            </c:numRef>
          </c:val>
        </c:ser>
        <c:dLbls>
          <c:showLegendKey val="0"/>
          <c:showVal val="0"/>
          <c:showCatName val="0"/>
          <c:showSerName val="0"/>
          <c:showPercent val="0"/>
          <c:showBubbleSize val="0"/>
        </c:dLbls>
        <c:gapWidth val="150"/>
        <c:axId val="222342784"/>
        <c:axId val="22234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211.52</c:v>
                </c:pt>
                <c:pt idx="1">
                  <c:v>191.62</c:v>
                </c:pt>
                <c:pt idx="2">
                  <c:v>184.15</c:v>
                </c:pt>
                <c:pt idx="3">
                  <c:v>205.35</c:v>
                </c:pt>
                <c:pt idx="4">
                  <c:v>52.63</c:v>
                </c:pt>
              </c:numCache>
            </c:numRef>
          </c:val>
          <c:smooth val="0"/>
        </c:ser>
        <c:dLbls>
          <c:showLegendKey val="0"/>
          <c:showVal val="0"/>
          <c:showCatName val="0"/>
          <c:showSerName val="0"/>
          <c:showPercent val="0"/>
          <c:showBubbleSize val="0"/>
        </c:dLbls>
        <c:marker val="1"/>
        <c:smooth val="0"/>
        <c:axId val="222342784"/>
        <c:axId val="222343568"/>
      </c:lineChart>
      <c:dateAx>
        <c:axId val="222342784"/>
        <c:scaling>
          <c:orientation val="minMax"/>
        </c:scaling>
        <c:delete val="1"/>
        <c:axPos val="b"/>
        <c:numFmt formatCode="ge" sourceLinked="1"/>
        <c:majorTickMark val="none"/>
        <c:minorTickMark val="none"/>
        <c:tickLblPos val="none"/>
        <c:crossAx val="222343568"/>
        <c:crosses val="autoZero"/>
        <c:auto val="1"/>
        <c:lblOffset val="100"/>
        <c:baseTimeUnit val="years"/>
      </c:dateAx>
      <c:valAx>
        <c:axId val="2223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647.35</c:v>
                </c:pt>
                <c:pt idx="1">
                  <c:v>645.13</c:v>
                </c:pt>
                <c:pt idx="2">
                  <c:v>619.69000000000005</c:v>
                </c:pt>
                <c:pt idx="3">
                  <c:v>629.20000000000005</c:v>
                </c:pt>
                <c:pt idx="4">
                  <c:v>603.74</c:v>
                </c:pt>
              </c:numCache>
            </c:numRef>
          </c:val>
        </c:ser>
        <c:dLbls>
          <c:showLegendKey val="0"/>
          <c:showVal val="0"/>
          <c:showCatName val="0"/>
          <c:showSerName val="0"/>
          <c:showPercent val="0"/>
          <c:showBubbleSize val="0"/>
        </c:dLbls>
        <c:gapWidth val="150"/>
        <c:axId val="222116112"/>
        <c:axId val="2221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934.38</c:v>
                </c:pt>
                <c:pt idx="1">
                  <c:v>959.1</c:v>
                </c:pt>
                <c:pt idx="2">
                  <c:v>941.18</c:v>
                </c:pt>
                <c:pt idx="3">
                  <c:v>893.45</c:v>
                </c:pt>
                <c:pt idx="4">
                  <c:v>843.57</c:v>
                </c:pt>
              </c:numCache>
            </c:numRef>
          </c:val>
          <c:smooth val="0"/>
        </c:ser>
        <c:dLbls>
          <c:showLegendKey val="0"/>
          <c:showVal val="0"/>
          <c:showCatName val="0"/>
          <c:showSerName val="0"/>
          <c:showPercent val="0"/>
          <c:showBubbleSize val="0"/>
        </c:dLbls>
        <c:marker val="1"/>
        <c:smooth val="0"/>
        <c:axId val="222116112"/>
        <c:axId val="222113760"/>
      </c:lineChart>
      <c:dateAx>
        <c:axId val="222116112"/>
        <c:scaling>
          <c:orientation val="minMax"/>
        </c:scaling>
        <c:delete val="1"/>
        <c:axPos val="b"/>
        <c:numFmt formatCode="ge" sourceLinked="1"/>
        <c:majorTickMark val="none"/>
        <c:minorTickMark val="none"/>
        <c:tickLblPos val="none"/>
        <c:crossAx val="222113760"/>
        <c:crosses val="autoZero"/>
        <c:auto val="1"/>
        <c:lblOffset val="100"/>
        <c:baseTimeUnit val="years"/>
      </c:dateAx>
      <c:valAx>
        <c:axId val="2221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1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112.93</c:v>
                </c:pt>
                <c:pt idx="1">
                  <c:v>112.33</c:v>
                </c:pt>
                <c:pt idx="2">
                  <c:v>113.1</c:v>
                </c:pt>
                <c:pt idx="3">
                  <c:v>114.57</c:v>
                </c:pt>
                <c:pt idx="4">
                  <c:v>113.78</c:v>
                </c:pt>
              </c:numCache>
            </c:numRef>
          </c:val>
        </c:ser>
        <c:dLbls>
          <c:showLegendKey val="0"/>
          <c:showVal val="0"/>
          <c:showCatName val="0"/>
          <c:showSerName val="0"/>
          <c:showPercent val="0"/>
          <c:showBubbleSize val="0"/>
        </c:dLbls>
        <c:gapWidth val="150"/>
        <c:axId val="222116504"/>
        <c:axId val="22211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93.53</c:v>
                </c:pt>
                <c:pt idx="2">
                  <c:v>93.55</c:v>
                </c:pt>
                <c:pt idx="3">
                  <c:v>95.24</c:v>
                </c:pt>
                <c:pt idx="4">
                  <c:v>99.86</c:v>
                </c:pt>
              </c:numCache>
            </c:numRef>
          </c:val>
          <c:smooth val="0"/>
        </c:ser>
        <c:dLbls>
          <c:showLegendKey val="0"/>
          <c:showVal val="0"/>
          <c:showCatName val="0"/>
          <c:showSerName val="0"/>
          <c:showPercent val="0"/>
          <c:showBubbleSize val="0"/>
        </c:dLbls>
        <c:marker val="1"/>
        <c:smooth val="0"/>
        <c:axId val="222116504"/>
        <c:axId val="222114936"/>
      </c:lineChart>
      <c:dateAx>
        <c:axId val="222116504"/>
        <c:scaling>
          <c:orientation val="minMax"/>
        </c:scaling>
        <c:delete val="1"/>
        <c:axPos val="b"/>
        <c:numFmt formatCode="ge" sourceLinked="1"/>
        <c:majorTickMark val="none"/>
        <c:minorTickMark val="none"/>
        <c:tickLblPos val="none"/>
        <c:crossAx val="222114936"/>
        <c:crosses val="autoZero"/>
        <c:auto val="1"/>
        <c:lblOffset val="100"/>
        <c:baseTimeUnit val="years"/>
      </c:dateAx>
      <c:valAx>
        <c:axId val="22211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1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157.66</c:v>
                </c:pt>
                <c:pt idx="1">
                  <c:v>157.82</c:v>
                </c:pt>
                <c:pt idx="2">
                  <c:v>157.66</c:v>
                </c:pt>
                <c:pt idx="3">
                  <c:v>152.6</c:v>
                </c:pt>
                <c:pt idx="4">
                  <c:v>160.47999999999999</c:v>
                </c:pt>
              </c:numCache>
            </c:numRef>
          </c:val>
        </c:ser>
        <c:dLbls>
          <c:showLegendKey val="0"/>
          <c:showVal val="0"/>
          <c:showCatName val="0"/>
          <c:showSerName val="0"/>
          <c:showPercent val="0"/>
          <c:showBubbleSize val="0"/>
        </c:dLbls>
        <c:gapWidth val="150"/>
        <c:axId val="222109448"/>
        <c:axId val="22210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153.69</c:v>
                </c:pt>
                <c:pt idx="1">
                  <c:v>152.28</c:v>
                </c:pt>
                <c:pt idx="2">
                  <c:v>153.24</c:v>
                </c:pt>
                <c:pt idx="3">
                  <c:v>150.75</c:v>
                </c:pt>
                <c:pt idx="4">
                  <c:v>147.29</c:v>
                </c:pt>
              </c:numCache>
            </c:numRef>
          </c:val>
          <c:smooth val="0"/>
        </c:ser>
        <c:dLbls>
          <c:showLegendKey val="0"/>
          <c:showVal val="0"/>
          <c:showCatName val="0"/>
          <c:showSerName val="0"/>
          <c:showPercent val="0"/>
          <c:showBubbleSize val="0"/>
        </c:dLbls>
        <c:marker val="1"/>
        <c:smooth val="0"/>
        <c:axId val="222109448"/>
        <c:axId val="222109840"/>
      </c:lineChart>
      <c:dateAx>
        <c:axId val="222109448"/>
        <c:scaling>
          <c:orientation val="minMax"/>
        </c:scaling>
        <c:delete val="1"/>
        <c:axPos val="b"/>
        <c:numFmt formatCode="ge" sourceLinked="1"/>
        <c:majorTickMark val="none"/>
        <c:minorTickMark val="none"/>
        <c:tickLblPos val="none"/>
        <c:crossAx val="222109840"/>
        <c:crosses val="autoZero"/>
        <c:auto val="1"/>
        <c:lblOffset val="100"/>
        <c:baseTimeUnit val="years"/>
      </c:dateAx>
      <c:valAx>
        <c:axId val="22210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4" zoomScale="90" zoomScaleNormal="9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広島県　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Ac1</v>
      </c>
      <c r="X8" s="46"/>
      <c r="Y8" s="46"/>
      <c r="Z8" s="46"/>
      <c r="AA8" s="46"/>
      <c r="AB8" s="46"/>
      <c r="AC8" s="46"/>
      <c r="AD8" s="3"/>
      <c r="AE8" s="3"/>
      <c r="AF8" s="3"/>
      <c r="AG8" s="3"/>
      <c r="AH8" s="3"/>
      <c r="AI8" s="3"/>
      <c r="AJ8" s="3"/>
      <c r="AK8" s="3"/>
      <c r="AL8" s="47">
        <f>データ!R6</f>
        <v>235624</v>
      </c>
      <c r="AM8" s="47"/>
      <c r="AN8" s="47"/>
      <c r="AO8" s="47"/>
      <c r="AP8" s="47"/>
      <c r="AQ8" s="47"/>
      <c r="AR8" s="47"/>
      <c r="AS8" s="47"/>
      <c r="AT8" s="43">
        <f>データ!S6</f>
        <v>352.8</v>
      </c>
      <c r="AU8" s="43"/>
      <c r="AV8" s="43"/>
      <c r="AW8" s="43"/>
      <c r="AX8" s="43"/>
      <c r="AY8" s="43"/>
      <c r="AZ8" s="43"/>
      <c r="BA8" s="43"/>
      <c r="BB8" s="43">
        <f>データ!T6</f>
        <v>667.87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53.6</v>
      </c>
      <c r="J10" s="43"/>
      <c r="K10" s="43"/>
      <c r="L10" s="43"/>
      <c r="M10" s="43"/>
      <c r="N10" s="43"/>
      <c r="O10" s="43"/>
      <c r="P10" s="43">
        <f>データ!O6</f>
        <v>83.55</v>
      </c>
      <c r="Q10" s="43"/>
      <c r="R10" s="43"/>
      <c r="S10" s="43"/>
      <c r="T10" s="43"/>
      <c r="U10" s="43"/>
      <c r="V10" s="43"/>
      <c r="W10" s="43">
        <f>データ!P6</f>
        <v>90.86</v>
      </c>
      <c r="X10" s="43"/>
      <c r="Y10" s="43"/>
      <c r="Z10" s="43"/>
      <c r="AA10" s="43"/>
      <c r="AB10" s="43"/>
      <c r="AC10" s="43"/>
      <c r="AD10" s="47">
        <f>データ!Q6</f>
        <v>3477</v>
      </c>
      <c r="AE10" s="47"/>
      <c r="AF10" s="47"/>
      <c r="AG10" s="47"/>
      <c r="AH10" s="47"/>
      <c r="AI10" s="47"/>
      <c r="AJ10" s="47"/>
      <c r="AK10" s="2"/>
      <c r="AL10" s="47">
        <f>データ!U6</f>
        <v>196013</v>
      </c>
      <c r="AM10" s="47"/>
      <c r="AN10" s="47"/>
      <c r="AO10" s="47"/>
      <c r="AP10" s="47"/>
      <c r="AQ10" s="47"/>
      <c r="AR10" s="47"/>
      <c r="AS10" s="47"/>
      <c r="AT10" s="43">
        <f>データ!V6</f>
        <v>35.340000000000003</v>
      </c>
      <c r="AU10" s="43"/>
      <c r="AV10" s="43"/>
      <c r="AW10" s="43"/>
      <c r="AX10" s="43"/>
      <c r="AY10" s="43"/>
      <c r="AZ10" s="43"/>
      <c r="BA10" s="43"/>
      <c r="BB10" s="43">
        <f>データ!W6</f>
        <v>5546.49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6"/>
      <c r="BM63" s="67"/>
      <c r="BN63" s="67"/>
      <c r="BO63" s="67"/>
      <c r="BP63" s="67"/>
      <c r="BQ63" s="67"/>
      <c r="BR63" s="67"/>
      <c r="BS63" s="67"/>
      <c r="BT63" s="67"/>
      <c r="BU63" s="67"/>
      <c r="BV63" s="67"/>
      <c r="BW63" s="67"/>
      <c r="BX63" s="67"/>
      <c r="BY63" s="67"/>
      <c r="BZ63" s="6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107</v>
      </c>
      <c r="BM66" s="71"/>
      <c r="BN66" s="71"/>
      <c r="BO66" s="71"/>
      <c r="BP66" s="71"/>
      <c r="BQ66" s="71"/>
      <c r="BR66" s="71"/>
      <c r="BS66" s="71"/>
      <c r="BT66" s="71"/>
      <c r="BU66" s="71"/>
      <c r="BV66" s="71"/>
      <c r="BW66" s="71"/>
      <c r="BX66" s="71"/>
      <c r="BY66" s="71"/>
      <c r="BZ66" s="7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342025</v>
      </c>
      <c r="D6" s="31">
        <f t="shared" si="3"/>
        <v>46</v>
      </c>
      <c r="E6" s="31">
        <f t="shared" si="3"/>
        <v>17</v>
      </c>
      <c r="F6" s="31">
        <f t="shared" si="3"/>
        <v>1</v>
      </c>
      <c r="G6" s="31">
        <f t="shared" si="3"/>
        <v>0</v>
      </c>
      <c r="H6" s="31" t="str">
        <f t="shared" si="3"/>
        <v>広島県　呉市</v>
      </c>
      <c r="I6" s="31" t="str">
        <f t="shared" si="3"/>
        <v>法適用</v>
      </c>
      <c r="J6" s="31" t="str">
        <f t="shared" si="3"/>
        <v>下水道事業</v>
      </c>
      <c r="K6" s="31" t="str">
        <f t="shared" si="3"/>
        <v>公共下水道</v>
      </c>
      <c r="L6" s="31" t="str">
        <f t="shared" si="3"/>
        <v>Ac1</v>
      </c>
      <c r="M6" s="32" t="str">
        <f t="shared" si="3"/>
        <v>-</v>
      </c>
      <c r="N6" s="32">
        <f t="shared" si="3"/>
        <v>53.6</v>
      </c>
      <c r="O6" s="32">
        <f t="shared" si="3"/>
        <v>83.55</v>
      </c>
      <c r="P6" s="32">
        <f t="shared" si="3"/>
        <v>90.86</v>
      </c>
      <c r="Q6" s="32">
        <f t="shared" si="3"/>
        <v>3477</v>
      </c>
      <c r="R6" s="32">
        <f t="shared" si="3"/>
        <v>235624</v>
      </c>
      <c r="S6" s="32">
        <f t="shared" si="3"/>
        <v>352.8</v>
      </c>
      <c r="T6" s="32">
        <f t="shared" si="3"/>
        <v>667.87</v>
      </c>
      <c r="U6" s="32">
        <f t="shared" si="3"/>
        <v>196013</v>
      </c>
      <c r="V6" s="32">
        <f t="shared" si="3"/>
        <v>35.340000000000003</v>
      </c>
      <c r="W6" s="32">
        <f t="shared" si="3"/>
        <v>5546.49</v>
      </c>
      <c r="X6" s="33">
        <f>IF(X7="",NA(),X7)</f>
        <v>106.24</v>
      </c>
      <c r="Y6" s="33">
        <f t="shared" ref="Y6:AG6" si="4">IF(Y7="",NA(),Y7)</f>
        <v>106.24</v>
      </c>
      <c r="Z6" s="33">
        <f t="shared" si="4"/>
        <v>107.09</v>
      </c>
      <c r="AA6" s="33">
        <f t="shared" si="4"/>
        <v>103.95</v>
      </c>
      <c r="AB6" s="33">
        <f t="shared" si="4"/>
        <v>105.11</v>
      </c>
      <c r="AC6" s="33">
        <f t="shared" si="4"/>
        <v>103.04</v>
      </c>
      <c r="AD6" s="33">
        <f t="shared" si="4"/>
        <v>103.11</v>
      </c>
      <c r="AE6" s="33">
        <f t="shared" si="4"/>
        <v>102.74</v>
      </c>
      <c r="AF6" s="33">
        <f t="shared" si="4"/>
        <v>103.51</v>
      </c>
      <c r="AG6" s="33">
        <f t="shared" si="4"/>
        <v>105.47</v>
      </c>
      <c r="AH6" s="32" t="str">
        <f>IF(AH7="","",IF(AH7="-","【-】","【"&amp;SUBSTITUTE(TEXT(AH7,"#,##0.00"),"-","△")&amp;"】"))</f>
        <v>【107.74】</v>
      </c>
      <c r="AI6" s="32">
        <f>IF(AI7="",NA(),AI7)</f>
        <v>0</v>
      </c>
      <c r="AJ6" s="32">
        <f t="shared" ref="AJ6:AR6" si="5">IF(AJ7="",NA(),AJ7)</f>
        <v>0</v>
      </c>
      <c r="AK6" s="32">
        <f t="shared" si="5"/>
        <v>0</v>
      </c>
      <c r="AL6" s="32">
        <f t="shared" si="5"/>
        <v>0</v>
      </c>
      <c r="AM6" s="32">
        <f t="shared" si="5"/>
        <v>0</v>
      </c>
      <c r="AN6" s="33">
        <f t="shared" si="5"/>
        <v>13.66</v>
      </c>
      <c r="AO6" s="33">
        <f t="shared" si="5"/>
        <v>14.03</v>
      </c>
      <c r="AP6" s="33">
        <f t="shared" si="5"/>
        <v>15.05</v>
      </c>
      <c r="AQ6" s="33">
        <f t="shared" si="5"/>
        <v>11.76</v>
      </c>
      <c r="AR6" s="33">
        <f t="shared" si="5"/>
        <v>13.3</v>
      </c>
      <c r="AS6" s="32" t="str">
        <f>IF(AS7="","",IF(AS7="-","【-】","【"&amp;SUBSTITUTE(TEXT(AS7,"#,##0.00"),"-","△")&amp;"】"))</f>
        <v>【4.71】</v>
      </c>
      <c r="AT6" s="33">
        <f>IF(AT7="",NA(),AT7)</f>
        <v>242.27</v>
      </c>
      <c r="AU6" s="33">
        <f t="shared" ref="AU6:BC6" si="6">IF(AU7="",NA(),AU7)</f>
        <v>222.39</v>
      </c>
      <c r="AV6" s="33">
        <f t="shared" si="6"/>
        <v>185.47</v>
      </c>
      <c r="AW6" s="33">
        <f t="shared" si="6"/>
        <v>182.81</v>
      </c>
      <c r="AX6" s="33">
        <f t="shared" si="6"/>
        <v>44.67</v>
      </c>
      <c r="AY6" s="33">
        <f t="shared" si="6"/>
        <v>211.52</v>
      </c>
      <c r="AZ6" s="33">
        <f t="shared" si="6"/>
        <v>191.62</v>
      </c>
      <c r="BA6" s="33">
        <f t="shared" si="6"/>
        <v>184.15</v>
      </c>
      <c r="BB6" s="33">
        <f t="shared" si="6"/>
        <v>205.35</v>
      </c>
      <c r="BC6" s="33">
        <f t="shared" si="6"/>
        <v>52.63</v>
      </c>
      <c r="BD6" s="32" t="str">
        <f>IF(BD7="","",IF(BD7="-","【-】","【"&amp;SUBSTITUTE(TEXT(BD7,"#,##0.00"),"-","△")&amp;"】"))</f>
        <v>【56.46】</v>
      </c>
      <c r="BE6" s="33">
        <f>IF(BE7="",NA(),BE7)</f>
        <v>647.35</v>
      </c>
      <c r="BF6" s="33">
        <f t="shared" ref="BF6:BN6" si="7">IF(BF7="",NA(),BF7)</f>
        <v>645.13</v>
      </c>
      <c r="BG6" s="33">
        <f t="shared" si="7"/>
        <v>619.69000000000005</v>
      </c>
      <c r="BH6" s="33">
        <f t="shared" si="7"/>
        <v>629.20000000000005</v>
      </c>
      <c r="BI6" s="33">
        <f t="shared" si="7"/>
        <v>603.74</v>
      </c>
      <c r="BJ6" s="33">
        <f t="shared" si="7"/>
        <v>934.38</v>
      </c>
      <c r="BK6" s="33">
        <f t="shared" si="7"/>
        <v>959.1</v>
      </c>
      <c r="BL6" s="33">
        <f t="shared" si="7"/>
        <v>941.18</v>
      </c>
      <c r="BM6" s="33">
        <f t="shared" si="7"/>
        <v>893.45</v>
      </c>
      <c r="BN6" s="33">
        <f t="shared" si="7"/>
        <v>843.57</v>
      </c>
      <c r="BO6" s="32" t="str">
        <f>IF(BO7="","",IF(BO7="-","【-】","【"&amp;SUBSTITUTE(TEXT(BO7,"#,##0.00"),"-","△")&amp;"】"))</f>
        <v>【776.35】</v>
      </c>
      <c r="BP6" s="33">
        <f>IF(BP7="",NA(),BP7)</f>
        <v>112.93</v>
      </c>
      <c r="BQ6" s="33">
        <f t="shared" ref="BQ6:BY6" si="8">IF(BQ7="",NA(),BQ7)</f>
        <v>112.33</v>
      </c>
      <c r="BR6" s="33">
        <f t="shared" si="8"/>
        <v>113.1</v>
      </c>
      <c r="BS6" s="33">
        <f t="shared" si="8"/>
        <v>114.57</v>
      </c>
      <c r="BT6" s="33">
        <f t="shared" si="8"/>
        <v>113.78</v>
      </c>
      <c r="BU6" s="33">
        <f t="shared" si="8"/>
        <v>92.76</v>
      </c>
      <c r="BV6" s="33">
        <f t="shared" si="8"/>
        <v>93.53</v>
      </c>
      <c r="BW6" s="33">
        <f t="shared" si="8"/>
        <v>93.55</v>
      </c>
      <c r="BX6" s="33">
        <f t="shared" si="8"/>
        <v>95.24</v>
      </c>
      <c r="BY6" s="33">
        <f t="shared" si="8"/>
        <v>99.86</v>
      </c>
      <c r="BZ6" s="32" t="str">
        <f>IF(BZ7="","",IF(BZ7="-","【-】","【"&amp;SUBSTITUTE(TEXT(BZ7,"#,##0.00"),"-","△")&amp;"】"))</f>
        <v>【96.57】</v>
      </c>
      <c r="CA6" s="33">
        <f>IF(CA7="",NA(),CA7)</f>
        <v>157.66</v>
      </c>
      <c r="CB6" s="33">
        <f t="shared" ref="CB6:CJ6" si="9">IF(CB7="",NA(),CB7)</f>
        <v>157.82</v>
      </c>
      <c r="CC6" s="33">
        <f t="shared" si="9"/>
        <v>157.66</v>
      </c>
      <c r="CD6" s="33">
        <f t="shared" si="9"/>
        <v>152.6</v>
      </c>
      <c r="CE6" s="33">
        <f t="shared" si="9"/>
        <v>160.47999999999999</v>
      </c>
      <c r="CF6" s="33">
        <f t="shared" si="9"/>
        <v>153.69</v>
      </c>
      <c r="CG6" s="33">
        <f t="shared" si="9"/>
        <v>152.28</v>
      </c>
      <c r="CH6" s="33">
        <f t="shared" si="9"/>
        <v>153.24</v>
      </c>
      <c r="CI6" s="33">
        <f t="shared" si="9"/>
        <v>150.75</v>
      </c>
      <c r="CJ6" s="33">
        <f t="shared" si="9"/>
        <v>147.29</v>
      </c>
      <c r="CK6" s="32" t="str">
        <f>IF(CK7="","",IF(CK7="-","【-】","【"&amp;SUBSTITUTE(TEXT(CK7,"#,##0.00"),"-","△")&amp;"】"))</f>
        <v>【142.28】</v>
      </c>
      <c r="CL6" s="33">
        <f>IF(CL7="",NA(),CL7)</f>
        <v>59.15</v>
      </c>
      <c r="CM6" s="33">
        <f t="shared" ref="CM6:CU6" si="10">IF(CM7="",NA(),CM7)</f>
        <v>58.31</v>
      </c>
      <c r="CN6" s="33">
        <f t="shared" si="10"/>
        <v>61.11</v>
      </c>
      <c r="CO6" s="33">
        <f t="shared" si="10"/>
        <v>58.87</v>
      </c>
      <c r="CP6" s="33">
        <f t="shared" si="10"/>
        <v>57.08</v>
      </c>
      <c r="CQ6" s="33">
        <f t="shared" si="10"/>
        <v>62.05</v>
      </c>
      <c r="CR6" s="33">
        <f t="shared" si="10"/>
        <v>61.64</v>
      </c>
      <c r="CS6" s="33">
        <f t="shared" si="10"/>
        <v>61.73</v>
      </c>
      <c r="CT6" s="33">
        <f t="shared" si="10"/>
        <v>61.1</v>
      </c>
      <c r="CU6" s="33">
        <f t="shared" si="10"/>
        <v>61.03</v>
      </c>
      <c r="CV6" s="32" t="str">
        <f>IF(CV7="","",IF(CV7="-","【-】","【"&amp;SUBSTITUTE(TEXT(CV7,"#,##0.00"),"-","△")&amp;"】"))</f>
        <v>【60.35】</v>
      </c>
      <c r="CW6" s="33">
        <f>IF(CW7="",NA(),CW7)</f>
        <v>95.4</v>
      </c>
      <c r="CX6" s="33">
        <f t="shared" ref="CX6:DF6" si="11">IF(CX7="",NA(),CX7)</f>
        <v>95.56</v>
      </c>
      <c r="CY6" s="33">
        <f t="shared" si="11"/>
        <v>95.75</v>
      </c>
      <c r="CZ6" s="33">
        <f t="shared" si="11"/>
        <v>95.78</v>
      </c>
      <c r="DA6" s="33">
        <f t="shared" si="11"/>
        <v>96.96</v>
      </c>
      <c r="DB6" s="33">
        <f t="shared" si="11"/>
        <v>92.76</v>
      </c>
      <c r="DC6" s="33">
        <f t="shared" si="11"/>
        <v>93.1</v>
      </c>
      <c r="DD6" s="33">
        <f t="shared" si="11"/>
        <v>93.1</v>
      </c>
      <c r="DE6" s="33">
        <f t="shared" si="11"/>
        <v>93.47</v>
      </c>
      <c r="DF6" s="33">
        <f t="shared" si="11"/>
        <v>93.83</v>
      </c>
      <c r="DG6" s="32" t="str">
        <f>IF(DG7="","",IF(DG7="-","【-】","【"&amp;SUBSTITUTE(TEXT(DG7,"#,##0.00"),"-","△")&amp;"】"))</f>
        <v>【94.57】</v>
      </c>
      <c r="DH6" s="33">
        <f>IF(DH7="",NA(),DH7)</f>
        <v>20.68</v>
      </c>
      <c r="DI6" s="33">
        <f t="shared" ref="DI6:DQ6" si="12">IF(DI7="",NA(),DI7)</f>
        <v>21.88</v>
      </c>
      <c r="DJ6" s="33">
        <f t="shared" si="12"/>
        <v>22.9</v>
      </c>
      <c r="DK6" s="33">
        <f t="shared" si="12"/>
        <v>24.09</v>
      </c>
      <c r="DL6" s="33">
        <f t="shared" si="12"/>
        <v>44.91</v>
      </c>
      <c r="DM6" s="33">
        <f t="shared" si="12"/>
        <v>13.59</v>
      </c>
      <c r="DN6" s="33">
        <f t="shared" si="12"/>
        <v>14.17</v>
      </c>
      <c r="DO6" s="33">
        <f t="shared" si="12"/>
        <v>15.36</v>
      </c>
      <c r="DP6" s="33">
        <f t="shared" si="12"/>
        <v>16.57</v>
      </c>
      <c r="DQ6" s="33">
        <f t="shared" si="12"/>
        <v>28.06</v>
      </c>
      <c r="DR6" s="32" t="str">
        <f>IF(DR7="","",IF(DR7="-","【-】","【"&amp;SUBSTITUTE(TEXT(DR7,"#,##0.00"),"-","△")&amp;"】"))</f>
        <v>【36.27】</v>
      </c>
      <c r="DS6" s="33">
        <f>IF(DS7="",NA(),DS7)</f>
        <v>0.87</v>
      </c>
      <c r="DT6" s="33">
        <f t="shared" ref="DT6:EB6" si="13">IF(DT7="",NA(),DT7)</f>
        <v>1.25</v>
      </c>
      <c r="DU6" s="33">
        <f t="shared" si="13"/>
        <v>1.53</v>
      </c>
      <c r="DV6" s="33">
        <f t="shared" si="13"/>
        <v>1.62</v>
      </c>
      <c r="DW6" s="33">
        <f t="shared" si="13"/>
        <v>1.81</v>
      </c>
      <c r="DX6" s="33">
        <f t="shared" si="13"/>
        <v>1.86</v>
      </c>
      <c r="DY6" s="33">
        <f t="shared" si="13"/>
        <v>2.36</v>
      </c>
      <c r="DZ6" s="33">
        <f t="shared" si="13"/>
        <v>2.81</v>
      </c>
      <c r="EA6" s="33">
        <f t="shared" si="13"/>
        <v>3.11</v>
      </c>
      <c r="EB6" s="33">
        <f t="shared" si="13"/>
        <v>3.32</v>
      </c>
      <c r="EC6" s="32" t="str">
        <f>IF(EC7="","",IF(EC7="-","【-】","【"&amp;SUBSTITUTE(TEXT(EC7,"#,##0.00"),"-","△")&amp;"】"))</f>
        <v>【4.35】</v>
      </c>
      <c r="ED6" s="33">
        <f>IF(ED7="",NA(),ED7)</f>
        <v>0.1</v>
      </c>
      <c r="EE6" s="33">
        <f t="shared" ref="EE6:EM6" si="14">IF(EE7="",NA(),EE7)</f>
        <v>0.28999999999999998</v>
      </c>
      <c r="EF6" s="33">
        <f t="shared" si="14"/>
        <v>0.28999999999999998</v>
      </c>
      <c r="EG6" s="33">
        <f t="shared" si="14"/>
        <v>0.28999999999999998</v>
      </c>
      <c r="EH6" s="33">
        <f t="shared" si="14"/>
        <v>0.1</v>
      </c>
      <c r="EI6" s="33">
        <f t="shared" si="14"/>
        <v>0.09</v>
      </c>
      <c r="EJ6" s="33">
        <f t="shared" si="14"/>
        <v>0.08</v>
      </c>
      <c r="EK6" s="33">
        <f t="shared" si="14"/>
        <v>0.1</v>
      </c>
      <c r="EL6" s="33">
        <f t="shared" si="14"/>
        <v>0.1</v>
      </c>
      <c r="EM6" s="33">
        <f t="shared" si="14"/>
        <v>0.11</v>
      </c>
      <c r="EN6" s="32" t="str">
        <f>IF(EN7="","",IF(EN7="-","【-】","【"&amp;SUBSTITUTE(TEXT(EN7,"#,##0.00"),"-","△")&amp;"】"))</f>
        <v>【0.17】</v>
      </c>
    </row>
    <row r="7" spans="1:147" s="34" customFormat="1">
      <c r="A7" s="26"/>
      <c r="B7" s="35">
        <v>2014</v>
      </c>
      <c r="C7" s="35">
        <v>342025</v>
      </c>
      <c r="D7" s="35">
        <v>46</v>
      </c>
      <c r="E7" s="35">
        <v>17</v>
      </c>
      <c r="F7" s="35">
        <v>1</v>
      </c>
      <c r="G7" s="35">
        <v>0</v>
      </c>
      <c r="H7" s="35" t="s">
        <v>96</v>
      </c>
      <c r="I7" s="35" t="s">
        <v>97</v>
      </c>
      <c r="J7" s="35" t="s">
        <v>98</v>
      </c>
      <c r="K7" s="35" t="s">
        <v>99</v>
      </c>
      <c r="L7" s="35" t="s">
        <v>100</v>
      </c>
      <c r="M7" s="36" t="s">
        <v>101</v>
      </c>
      <c r="N7" s="36">
        <v>53.6</v>
      </c>
      <c r="O7" s="36">
        <v>83.55</v>
      </c>
      <c r="P7" s="36">
        <v>90.86</v>
      </c>
      <c r="Q7" s="36">
        <v>3477</v>
      </c>
      <c r="R7" s="36">
        <v>235624</v>
      </c>
      <c r="S7" s="36">
        <v>352.8</v>
      </c>
      <c r="T7" s="36">
        <v>667.87</v>
      </c>
      <c r="U7" s="36">
        <v>196013</v>
      </c>
      <c r="V7" s="36">
        <v>35.340000000000003</v>
      </c>
      <c r="W7" s="36">
        <v>5546.49</v>
      </c>
      <c r="X7" s="36">
        <v>106.24</v>
      </c>
      <c r="Y7" s="36">
        <v>106.24</v>
      </c>
      <c r="Z7" s="36">
        <v>107.09</v>
      </c>
      <c r="AA7" s="36">
        <v>103.95</v>
      </c>
      <c r="AB7" s="36">
        <v>105.11</v>
      </c>
      <c r="AC7" s="36">
        <v>103.04</v>
      </c>
      <c r="AD7" s="36">
        <v>103.11</v>
      </c>
      <c r="AE7" s="36">
        <v>102.74</v>
      </c>
      <c r="AF7" s="36">
        <v>103.51</v>
      </c>
      <c r="AG7" s="36">
        <v>105.47</v>
      </c>
      <c r="AH7" s="36">
        <v>107.74</v>
      </c>
      <c r="AI7" s="36">
        <v>0</v>
      </c>
      <c r="AJ7" s="36">
        <v>0</v>
      </c>
      <c r="AK7" s="36">
        <v>0</v>
      </c>
      <c r="AL7" s="36">
        <v>0</v>
      </c>
      <c r="AM7" s="36">
        <v>0</v>
      </c>
      <c r="AN7" s="36">
        <v>13.66</v>
      </c>
      <c r="AO7" s="36">
        <v>14.03</v>
      </c>
      <c r="AP7" s="36">
        <v>15.05</v>
      </c>
      <c r="AQ7" s="36">
        <v>11.76</v>
      </c>
      <c r="AR7" s="36">
        <v>13.3</v>
      </c>
      <c r="AS7" s="36">
        <v>4.71</v>
      </c>
      <c r="AT7" s="36">
        <v>242.27</v>
      </c>
      <c r="AU7" s="36">
        <v>222.39</v>
      </c>
      <c r="AV7" s="36">
        <v>185.47</v>
      </c>
      <c r="AW7" s="36">
        <v>182.81</v>
      </c>
      <c r="AX7" s="36">
        <v>44.67</v>
      </c>
      <c r="AY7" s="36">
        <v>211.52</v>
      </c>
      <c r="AZ7" s="36">
        <v>191.62</v>
      </c>
      <c r="BA7" s="36">
        <v>184.15</v>
      </c>
      <c r="BB7" s="36">
        <v>205.35</v>
      </c>
      <c r="BC7" s="36">
        <v>52.63</v>
      </c>
      <c r="BD7" s="36">
        <v>56.46</v>
      </c>
      <c r="BE7" s="36">
        <v>647.35</v>
      </c>
      <c r="BF7" s="36">
        <v>645.13</v>
      </c>
      <c r="BG7" s="36">
        <v>619.69000000000005</v>
      </c>
      <c r="BH7" s="36">
        <v>629.20000000000005</v>
      </c>
      <c r="BI7" s="36">
        <v>603.74</v>
      </c>
      <c r="BJ7" s="36">
        <v>934.38</v>
      </c>
      <c r="BK7" s="36">
        <v>959.1</v>
      </c>
      <c r="BL7" s="36">
        <v>941.18</v>
      </c>
      <c r="BM7" s="36">
        <v>893.45</v>
      </c>
      <c r="BN7" s="36">
        <v>843.57</v>
      </c>
      <c r="BO7" s="36">
        <v>776.35</v>
      </c>
      <c r="BP7" s="36">
        <v>112.93</v>
      </c>
      <c r="BQ7" s="36">
        <v>112.33</v>
      </c>
      <c r="BR7" s="36">
        <v>113.1</v>
      </c>
      <c r="BS7" s="36">
        <v>114.57</v>
      </c>
      <c r="BT7" s="36">
        <v>113.78</v>
      </c>
      <c r="BU7" s="36">
        <v>92.76</v>
      </c>
      <c r="BV7" s="36">
        <v>93.53</v>
      </c>
      <c r="BW7" s="36">
        <v>93.55</v>
      </c>
      <c r="BX7" s="36">
        <v>95.24</v>
      </c>
      <c r="BY7" s="36">
        <v>99.86</v>
      </c>
      <c r="BZ7" s="36">
        <v>96.57</v>
      </c>
      <c r="CA7" s="36">
        <v>157.66</v>
      </c>
      <c r="CB7" s="36">
        <v>157.82</v>
      </c>
      <c r="CC7" s="36">
        <v>157.66</v>
      </c>
      <c r="CD7" s="36">
        <v>152.6</v>
      </c>
      <c r="CE7" s="36">
        <v>160.47999999999999</v>
      </c>
      <c r="CF7" s="36">
        <v>153.69</v>
      </c>
      <c r="CG7" s="36">
        <v>152.28</v>
      </c>
      <c r="CH7" s="36">
        <v>153.24</v>
      </c>
      <c r="CI7" s="36">
        <v>150.75</v>
      </c>
      <c r="CJ7" s="36">
        <v>147.29</v>
      </c>
      <c r="CK7" s="36">
        <v>142.28</v>
      </c>
      <c r="CL7" s="36">
        <v>59.15</v>
      </c>
      <c r="CM7" s="36">
        <v>58.31</v>
      </c>
      <c r="CN7" s="36">
        <v>61.11</v>
      </c>
      <c r="CO7" s="36">
        <v>58.87</v>
      </c>
      <c r="CP7" s="36">
        <v>57.08</v>
      </c>
      <c r="CQ7" s="36">
        <v>62.05</v>
      </c>
      <c r="CR7" s="36">
        <v>61.64</v>
      </c>
      <c r="CS7" s="36">
        <v>61.73</v>
      </c>
      <c r="CT7" s="36">
        <v>61.1</v>
      </c>
      <c r="CU7" s="36">
        <v>61.03</v>
      </c>
      <c r="CV7" s="36">
        <v>60.35</v>
      </c>
      <c r="CW7" s="36">
        <v>95.4</v>
      </c>
      <c r="CX7" s="36">
        <v>95.56</v>
      </c>
      <c r="CY7" s="36">
        <v>95.75</v>
      </c>
      <c r="CZ7" s="36">
        <v>95.78</v>
      </c>
      <c r="DA7" s="36">
        <v>96.96</v>
      </c>
      <c r="DB7" s="36">
        <v>92.76</v>
      </c>
      <c r="DC7" s="36">
        <v>93.1</v>
      </c>
      <c r="DD7" s="36">
        <v>93.1</v>
      </c>
      <c r="DE7" s="36">
        <v>93.47</v>
      </c>
      <c r="DF7" s="36">
        <v>93.83</v>
      </c>
      <c r="DG7" s="36">
        <v>94.57</v>
      </c>
      <c r="DH7" s="36">
        <v>20.68</v>
      </c>
      <c r="DI7" s="36">
        <v>21.88</v>
      </c>
      <c r="DJ7" s="36">
        <v>22.9</v>
      </c>
      <c r="DK7" s="36">
        <v>24.09</v>
      </c>
      <c r="DL7" s="36">
        <v>44.91</v>
      </c>
      <c r="DM7" s="36">
        <v>13.59</v>
      </c>
      <c r="DN7" s="36">
        <v>14.17</v>
      </c>
      <c r="DO7" s="36">
        <v>15.36</v>
      </c>
      <c r="DP7" s="36">
        <v>16.57</v>
      </c>
      <c r="DQ7" s="36">
        <v>28.06</v>
      </c>
      <c r="DR7" s="36">
        <v>36.270000000000003</v>
      </c>
      <c r="DS7" s="36">
        <v>0.87</v>
      </c>
      <c r="DT7" s="36">
        <v>1.25</v>
      </c>
      <c r="DU7" s="36">
        <v>1.53</v>
      </c>
      <c r="DV7" s="36">
        <v>1.62</v>
      </c>
      <c r="DW7" s="36">
        <v>1.81</v>
      </c>
      <c r="DX7" s="36">
        <v>1.86</v>
      </c>
      <c r="DY7" s="36">
        <v>2.36</v>
      </c>
      <c r="DZ7" s="36">
        <v>2.81</v>
      </c>
      <c r="EA7" s="36">
        <v>3.11</v>
      </c>
      <c r="EB7" s="36">
        <v>3.32</v>
      </c>
      <c r="EC7" s="36">
        <v>4.3499999999999996</v>
      </c>
      <c r="ED7" s="36">
        <v>0.1</v>
      </c>
      <c r="EE7" s="36">
        <v>0.28999999999999998</v>
      </c>
      <c r="EF7" s="36">
        <v>0.28999999999999998</v>
      </c>
      <c r="EG7" s="36">
        <v>0.28999999999999998</v>
      </c>
      <c r="EH7" s="36">
        <v>0.1</v>
      </c>
      <c r="EI7" s="36">
        <v>0.09</v>
      </c>
      <c r="EJ7" s="36">
        <v>0.08</v>
      </c>
      <c r="EK7" s="36">
        <v>0.1</v>
      </c>
      <c r="EL7" s="36">
        <v>0.1</v>
      </c>
      <c r="EM7" s="36">
        <v>0.11</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ﾀﾅｶ ﾚｲｺ</cp:lastModifiedBy>
  <cp:lastPrinted>2016-02-18T02:56:06Z</cp:lastPrinted>
  <dcterms:created xsi:type="dcterms:W3CDTF">2016-02-03T07:45:10Z</dcterms:created>
  <dcterms:modified xsi:type="dcterms:W3CDTF">2016-02-18T02:56:07Z</dcterms:modified>
  <cp:category/>
</cp:coreProperties>
</file>