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h-zaisei-03\財政_共有NAS\財政課ハード③\財政情報開示（財政状況資料集）\R7財政状況資料集\01 0817_【915〆】令和6年度財政状況資料集(追加分)の作成について（依頼）\02回答\"/>
    </mc:Choice>
  </mc:AlternateContent>
  <xr:revisionPtr revIDLastSave="0" documentId="13_ncr:1_{611C814A-F1D2-46EA-A677-1945106ED25D}" xr6:coauthVersionLast="36" xr6:coauthVersionMax="47" xr10:uidLastSave="{00000000-0000-0000-0000-000000000000}"/>
  <bookViews>
    <workbookView xWindow="20370" yWindow="-120" windowWidth="29040" windowHeight="15720" tabRatio="72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8" i="10" l="1"/>
  <c r="BG37" i="10"/>
  <c r="BG36" i="10"/>
  <c r="BG35" i="10"/>
  <c r="BG34" i="10"/>
  <c r="AO37" i="10"/>
  <c r="AO36" i="10"/>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C39" i="10"/>
  <c r="BW38" i="10"/>
  <c r="AM38" i="10"/>
  <c r="C38" i="10"/>
  <c r="BW37" i="10"/>
  <c r="BW36" i="10"/>
  <c r="BW35" i="10"/>
  <c r="BW34" i="10"/>
  <c r="C34" i="10"/>
  <c r="C35" i="10" s="1"/>
  <c r="C36" i="10" s="1"/>
  <c r="C37" i="10" s="1"/>
  <c r="CO34" i="10" l="1"/>
  <c r="CO35" i="10" s="1"/>
  <c r="CO36" i="10" s="1"/>
  <c r="CO37" i="10" s="1"/>
  <c r="CO38" i="10" s="1"/>
  <c r="CO39" i="10" s="1"/>
  <c r="CO40" i="10" s="1"/>
  <c r="CO41" i="10" s="1"/>
  <c r="CO42" i="10" s="1"/>
  <c r="CO43" i="10" s="1"/>
  <c r="U34" i="10"/>
  <c r="U35" i="10" s="1"/>
  <c r="U36" i="10" s="1"/>
  <c r="U37" i="10" s="1"/>
  <c r="U38" i="10" s="1"/>
  <c r="U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BE34" i="10"/>
  <c r="BE35" i="10" s="1"/>
  <c r="BE36" i="10" s="1"/>
  <c r="BE37" i="10" s="1"/>
  <c r="BE38" i="10" s="1"/>
</calcChain>
</file>

<file path=xl/sharedStrings.xml><?xml version="1.0" encoding="utf-8"?>
<sst xmlns="http://schemas.openxmlformats.org/spreadsheetml/2006/main" count="1145" uniqueCount="591">
  <si>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</si>
  <si>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</si>
  <si>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</si>
  <si>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</si>
  <si>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</si>
  <si>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</si>
  <si>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</si>
  <si>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</si>
  <si>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</si>
  <si>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</si>
  <si>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</si>
  <si>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</si>
  <si>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</si>
  <si>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</si>
  <si>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</si>
  <si>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</si>
  <si>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</si>
  <si>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</si>
  <si>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</si>
  <si>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</si>
  <si>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</si>
  <si>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</si>
  <si>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</si>
  <si>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</si>
  <si>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</si>
  <si>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</si>
  <si>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</si>
  <si>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</si>
  <si>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</si>
  <si>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</si>
  <si>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</si>
  <si>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</si>
  <si>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</si>
  <si>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</si>
  <si>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</si>
  <si>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</si>
  <si>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</si>
  <si>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</si>
  <si>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</si>
  <si>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</si>
  <si>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</si>
  <si>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</si>
  <si>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</si>
  <si>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</si>
  <si>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</si>
  <si>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</si>
  <si>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</si>
  <si>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</si>
  <si>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</si>
  <si>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</si>
  <si>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</si>
  <si>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</si>
  <si>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</si>
  <si>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</si>
  <si>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</si>
  <si>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</si>
  <si>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</si>
  <si>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</si>
  <si>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</si>
  <si>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</si>
  <si>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</si>
  <si>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</si>
  <si>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</si>
  <si>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</si>
  <si>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</si>
  <si>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</si>
  <si>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</si>
  <si>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</si>
  <si>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</si>
  <si>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</si>
  <si>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</si>
  <si>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</si>
  <si>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</si>
  <si>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</si>
  <si>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</si>
  <si>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</si>
  <si>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</si>
  <si>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</si>
  <si>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</si>
  <si>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</si>
  <si>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</si>
  <si>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</si>
  <si>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</si>
  <si>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</si>
  <si>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</si>
  <si>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</si>
  <si>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</si>
  <si>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</si>
  <si>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</si>
  <si>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</si>
  <si>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</si>
  <si>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</si>
  <si>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</si>
  <si>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</si>
  <si>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呉市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</si>
  <si>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</si>
  <si>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</si>
  <si>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</si>
  <si>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</si>
  <si>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</si>
  <si>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</si>
  <si>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</si>
  <si>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</si>
  <si>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</si>
  <si>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</si>
  <si>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</si>
  <si>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</si>
  <si>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</si>
  <si>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</si>
  <si>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</si>
  <si>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</si>
  <si>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</si>
  <si>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</si>
  <si>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</si>
  <si>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</si>
  <si>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</si>
  <si>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</si>
  <si>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</si>
  <si>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</si>
  <si>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</si>
  <si>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</si>
  <si>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</si>
  <si>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</si>
  <si>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</si>
  <si>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</si>
  <si>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</si>
  <si>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</si>
  <si>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</si>
  <si>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</si>
  <si>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</si>
  <si>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</si>
  <si>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</si>
  <si>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</si>
  <si>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</si>
  <si>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</si>
  <si>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</si>
  <si>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</si>
  <si>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</si>
  <si>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</si>
  <si>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</si>
  <si>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</si>
  <si>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</si>
  <si>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</si>
  <si>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</si>
  <si>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</si>
  <si>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</si>
  <si>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</si>
  <si>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</si>
  <si>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</si>
  <si>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</si>
  <si>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</si>
  <si>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</si>
  <si>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</si>
  <si>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</si>
  <si>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</si>
  <si>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</si>
  <si>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</si>
  <si>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</si>
  <si>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</si>
  <si>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</si>
  <si>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</si>
  <si>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</si>
  <si>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</si>
  <si>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</si>
  <si>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</si>
  <si>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</si>
  <si>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</si>
  <si>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</si>
  <si>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</si>
  <si>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</si>
  <si>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</si>
  <si>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</si>
  <si>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</si>
  <si>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</si>
  <si>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</si>
  <si>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</si>
  <si>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</si>
  <si>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</si>
  <si>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</si>
  <si>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</si>
  <si>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</si>
  <si>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</si>
  <si>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</si>
  <si>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</si>
  <si>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</si>
  <si>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</si>
  <si>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</si>
  <si>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</si>
  <si>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</si>
  <si>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</si>
  <si>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</si>
  <si>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</si>
  <si>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</si>
  <si>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</si>
  <si>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</si>
  <si>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</si>
  <si>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</si>
  <si>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</si>
  <si>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</si>
  <si>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</si>
  <si>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</si>
  <si>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</si>
  <si>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</si>
  <si>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</si>
  <si>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</si>
  <si>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</si>
  <si>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</si>
  <si>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</si>
  <si>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</si>
  <si>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</si>
  <si>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</si>
  <si>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</si>
  <si>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</si>
  <si>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</si>
  <si>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</si>
  <si>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</si>
  <si>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</si>
  <si>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</si>
  <si>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</si>
  <si>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</si>
  <si>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</si>
  <si>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</si>
  <si>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</si>
  <si>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</si>
  <si>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</si>
  <si>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</si>
  <si>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</si>
  <si>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</si>
  <si>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</si>
  <si>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</si>
  <si>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</si>
  <si>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</si>
  <si>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</si>
  <si>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</si>
  <si>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</si>
  <si>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</si>
  <si>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</si>
  <si>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</si>
  <si>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</si>
  <si>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</si>
  <si>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</si>
  <si>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</si>
  <si>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</si>
  <si>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</si>
  <si>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</si>
  <si>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</si>
  <si>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</si>
  <si>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</si>
  <si>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</si>
  <si>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</si>
  <si>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</si>
  <si>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</si>
  <si>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</si>
  <si>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</si>
  <si>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</si>
  <si>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</si>
  <si>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</si>
  <si>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</si>
  <si>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</si>
  <si>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</si>
  <si>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</si>
  <si>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</si>
  <si>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</si>
  <si>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</si>
  <si>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</si>
  <si>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</si>
  <si>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</si>
  <si>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</si>
  <si>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</si>
  <si>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</si>
  <si>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</si>
  <si>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</si>
  <si>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</si>
  <si>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</si>
  <si>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</si>
  <si>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</si>
  <si>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</si>
  <si>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</si>
  <si>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</si>
  <si>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</si>
  <si>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</si>
  <si>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</si>
  <si>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</si>
  <si>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</si>
  <si>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</si>
  <si>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</si>
  <si>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</si>
  <si>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</si>
  <si>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</si>
  <si>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</si>
  <si>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</si>
  <si>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</si>
  <si>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</si>
  <si>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</si>
  <si>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</si>
  <si>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</si>
  <si>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</si>
  <si>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</si>
  <si>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</si>
  <si>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</si>
  <si>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</si>
  <si>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</si>
  <si>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</si>
  <si>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</si>
  <si>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</si>
  <si>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</si>
  <si>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</si>
  <si>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</si>
  <si>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</si>
  <si>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</si>
  <si>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</si>
  <si>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</si>
  <si>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</si>
  <si>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</si>
  <si>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</si>
  <si>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</si>
  <si>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</si>
  <si>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</si>
  <si>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</si>
  <si>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</si>
  <si>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</si>
  <si>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</si>
  <si>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</si>
  <si>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</si>
  <si>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</si>
  <si>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</si>
  <si>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</si>
  <si>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</si>
  <si>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</si>
  <si>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</si>
  <si>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</si>
  <si>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</si>
  <si>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</si>
  <si>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</si>
  <si>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</si>
  <si>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</si>
  <si>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</si>
  <si>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</si>
  <si>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</si>
  <si>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</si>
  <si>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</si>
  <si>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</si>
  <si>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</si>
  <si>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</si>
  <si>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</si>
  <si>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</si>
  <si>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</si>
  <si>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</si>
  <si>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</si>
  <si>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</si>
  <si>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</si>
  <si>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</si>
  <si>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</si>
  <si>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</si>
  <si>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</si>
  <si>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</si>
  <si>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</si>
  <si>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</si>
  <si>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</si>
  <si>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</si>
  <si>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</si>
  <si>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</si>
  <si>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</si>
  <si>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</si>
  <si>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</si>
  <si>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</si>
  <si>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</si>
  <si>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</si>
  <si>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</si>
  <si>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</si>
  <si>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</si>
  <si>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</si>
  <si>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</si>
  <si>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</si>
  <si>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</si>
  <si>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母子父子寡婦福祉資金貸付事業特別会計</t>
    <phoneticPr fontId="5"/>
  </si>
  <si>
    <t>公園墓地事業特別会計</t>
    <phoneticPr fontId="5"/>
  </si>
  <si>
    <t>地域下水道事業特別会計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</si>
  <si>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</si>
  <si>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</si>
  <si>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</si>
  <si>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</si>
  <si>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</si>
  <si>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</si>
  <si>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</si>
  <si>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</si>
  <si>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</si>
  <si>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</si>
  <si>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</si>
  <si>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</si>
  <si>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</si>
  <si>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国民健康保険事業（事業勘定）特別会計</t>
    <phoneticPr fontId="5"/>
  </si>
  <si>
    <t>国民健康保険事業（直診勘定）特別会計</t>
    <phoneticPr fontId="5"/>
  </si>
  <si>
    <t>介護保険事業（保険勘定）特別会計</t>
    <phoneticPr fontId="5"/>
  </si>
  <si>
    <t>後期高齢者医療事業特別会計</t>
    <phoneticPr fontId="5"/>
  </si>
  <si>
    <t>介護保険事業（サービス勘定）特別会計</t>
    <phoneticPr fontId="5"/>
  </si>
  <si>
    <t>駐車場事業特別会計</t>
    <phoneticPr fontId="5"/>
  </si>
  <si>
    <t>水道事業会計</t>
    <phoneticPr fontId="5"/>
  </si>
  <si>
    <t>法適用企業</t>
    <phoneticPr fontId="5"/>
  </si>
  <si>
    <t>工業用水道事業会計</t>
    <phoneticPr fontId="5"/>
  </si>
  <si>
    <t>下水道事業会計</t>
    <phoneticPr fontId="5"/>
  </si>
  <si>
    <t>病院事業会計</t>
    <phoneticPr fontId="5"/>
  </si>
  <si>
    <t>地方卸売市場事業特別会計</t>
    <phoneticPr fontId="5"/>
  </si>
  <si>
    <t>法非適用企業</t>
    <phoneticPr fontId="5"/>
  </si>
  <si>
    <t>野呂高原ロッジ事業特別会計</t>
    <phoneticPr fontId="5"/>
  </si>
  <si>
    <t>港湾整備事業特別会計</t>
    <phoneticPr fontId="5"/>
  </si>
  <si>
    <t>臨海土地造成事業特別会計</t>
    <phoneticPr fontId="5"/>
  </si>
  <si>
    <t>内陸土地造成事業特別会計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</si>
  <si>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</si>
  <si>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</si>
  <si>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</si>
  <si>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</si>
  <si>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</si>
  <si>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</si>
  <si>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</si>
  <si>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</si>
  <si>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</si>
  <si>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</si>
  <si>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</si>
  <si>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</si>
  <si>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</si>
  <si>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</si>
  <si>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</si>
  <si>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</si>
  <si>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</si>
  <si>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</si>
  <si>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</si>
  <si>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</si>
  <si>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</si>
  <si>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</si>
  <si>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</si>
  <si>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</si>
  <si>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</si>
  <si>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</si>
  <si>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</si>
  <si>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</si>
  <si>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</si>
  <si>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</si>
  <si>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</si>
  <si>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</si>
  <si>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</si>
  <si>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</si>
  <si>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</si>
  <si>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</si>
  <si>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</si>
  <si>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</si>
  <si>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</si>
  <si>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</si>
  <si>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</si>
  <si>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</si>
  <si>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</si>
  <si>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</si>
  <si>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</si>
  <si>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</si>
  <si>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</si>
  <si>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</si>
  <si>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</si>
  <si>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</si>
  <si>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</si>
  <si>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</si>
  <si>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</si>
  <si>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</si>
  <si>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</si>
  <si>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</si>
  <si>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</si>
  <si>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</si>
  <si>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</si>
  <si>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</si>
  <si>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</si>
  <si>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</si>
  <si>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</si>
  <si>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</si>
  <si>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</si>
  <si>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</si>
  <si>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</si>
  <si>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</si>
  <si>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</si>
  <si>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</si>
  <si>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</si>
  <si>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</si>
  <si>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</si>
  <si>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</si>
  <si>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</si>
  <si>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</si>
  <si>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</si>
  <si>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</si>
  <si>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</si>
  <si>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</si>
  <si>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</si>
  <si>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</si>
  <si>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</si>
  <si>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</si>
  <si>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</si>
  <si>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</si>
  <si>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</si>
  <si>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</si>
  <si>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</si>
  <si>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</si>
  <si>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</si>
  <si>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</si>
  <si>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</si>
  <si>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</si>
  <si>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</si>
  <si>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</si>
  <si>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</si>
  <si>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</si>
  <si>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</si>
  <si>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</si>
  <si>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</si>
  <si>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</si>
  <si>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</si>
  <si>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</si>
  <si>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</si>
  <si>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</si>
  <si>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</si>
  <si>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</si>
  <si>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</si>
  <si>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</si>
  <si>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</si>
  <si>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</si>
  <si>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</si>
  <si>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</si>
  <si>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</si>
  <si>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</si>
  <si>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</si>
  <si>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</si>
  <si>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</si>
  <si>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</si>
  <si>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</si>
  <si>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</si>
  <si>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</si>
  <si>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</si>
  <si>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</si>
  <si>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</si>
  <si>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</si>
  <si>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</si>
  <si>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</si>
  <si>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</si>
  <si>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</si>
  <si>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</si>
  <si>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</si>
  <si>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</si>
  <si>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</si>
  <si>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0.68</t>
  </si>
  <si>
    <t>▲ 1.23</t>
  </si>
  <si>
    <t>一般会計</t>
  </si>
  <si>
    <t>水道事業会計</t>
  </si>
  <si>
    <t>工業用水道事業会計</t>
  </si>
  <si>
    <t>下水道事業会計</t>
  </si>
  <si>
    <t>病院事業会計</t>
  </si>
  <si>
    <t>国民健康保険事業（事業勘定）特別会計</t>
  </si>
  <si>
    <t>介護保険事業（保険勘定）特別会計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</si>
  <si>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</si>
  <si>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</si>
  <si>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</si>
  <si>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</si>
  <si>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</si>
  <si>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</si>
  <si>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</si>
  <si>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</si>
  <si>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</si>
  <si>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地域振興基金</t>
    <rPh sb="0" eb="2">
      <t>チイキ</t>
    </rPh>
    <rPh sb="2" eb="4">
      <t>シンコウ</t>
    </rPh>
    <rPh sb="4" eb="6">
      <t>キキン</t>
    </rPh>
    <phoneticPr fontId="5"/>
  </si>
  <si>
    <t>体育振興基金</t>
    <rPh sb="0" eb="2">
      <t>タイイク</t>
    </rPh>
    <rPh sb="2" eb="4">
      <t>シンコウ</t>
    </rPh>
    <rPh sb="4" eb="6">
      <t>キキン</t>
    </rPh>
    <phoneticPr fontId="5"/>
  </si>
  <si>
    <t>公園墓地管理運営基金</t>
    <rPh sb="0" eb="2">
      <t>コウエン</t>
    </rPh>
    <rPh sb="2" eb="4">
      <t>ボチ</t>
    </rPh>
    <rPh sb="4" eb="6">
      <t>カンリ</t>
    </rPh>
    <rPh sb="6" eb="8">
      <t>ウンエイ</t>
    </rPh>
    <rPh sb="8" eb="10">
      <t>キキン</t>
    </rPh>
    <phoneticPr fontId="5"/>
  </si>
  <si>
    <t>社会福祉事業推進基金</t>
    <rPh sb="0" eb="2">
      <t>シャカイ</t>
    </rPh>
    <rPh sb="2" eb="4">
      <t>フクシ</t>
    </rPh>
    <rPh sb="4" eb="6">
      <t>ジギョウ</t>
    </rPh>
    <rPh sb="6" eb="8">
      <t>スイシン</t>
    </rPh>
    <rPh sb="8" eb="10">
      <t>キキン</t>
    </rPh>
    <phoneticPr fontId="5"/>
  </si>
  <si>
    <t>博物館推進基金</t>
    <rPh sb="0" eb="3">
      <t>ハクブツカン</t>
    </rPh>
    <rPh sb="3" eb="5">
      <t>スイシン</t>
    </rPh>
    <rPh sb="5" eb="7">
      <t>キキン</t>
    </rPh>
    <phoneticPr fontId="5"/>
  </si>
  <si>
    <t>呉市体育振興財団</t>
    <rPh sb="0" eb="2">
      <t>クレシ</t>
    </rPh>
    <rPh sb="2" eb="4">
      <t>タイイク</t>
    </rPh>
    <rPh sb="4" eb="6">
      <t>シンコウ</t>
    </rPh>
    <rPh sb="6" eb="8">
      <t>ザイダン</t>
    </rPh>
    <phoneticPr fontId="2"/>
  </si>
  <si>
    <t>くれ産業振興センター</t>
    <rPh sb="2" eb="4">
      <t>サンギョウ</t>
    </rPh>
    <rPh sb="4" eb="6">
      <t>シンコウ</t>
    </rPh>
    <phoneticPr fontId="2"/>
  </si>
  <si>
    <t>呉市土地開発公社</t>
    <rPh sb="0" eb="2">
      <t>クレシ</t>
    </rPh>
    <rPh sb="2" eb="4">
      <t>トチ</t>
    </rPh>
    <rPh sb="4" eb="6">
      <t>カイハツ</t>
    </rPh>
    <rPh sb="6" eb="8">
      <t>コウシャ</t>
    </rPh>
    <phoneticPr fontId="2"/>
  </si>
  <si>
    <t>呉市文化振興財団</t>
    <rPh sb="0" eb="2">
      <t>クレシ</t>
    </rPh>
    <rPh sb="2" eb="4">
      <t>ブンカ</t>
    </rPh>
    <rPh sb="4" eb="6">
      <t>シンコウ</t>
    </rPh>
    <rPh sb="6" eb="8">
      <t>ザイダン</t>
    </rPh>
    <phoneticPr fontId="2"/>
  </si>
  <si>
    <t>蘭島文化振興財団</t>
    <rPh sb="0" eb="2">
      <t>ラントウ</t>
    </rPh>
    <rPh sb="2" eb="4">
      <t>ブンカ</t>
    </rPh>
    <rPh sb="4" eb="6">
      <t>シンコウ</t>
    </rPh>
    <rPh sb="6" eb="8">
      <t>ザイダン</t>
    </rPh>
    <phoneticPr fontId="2"/>
  </si>
  <si>
    <t>野呂山開発公社</t>
    <rPh sb="0" eb="3">
      <t>ノロサン</t>
    </rPh>
    <rPh sb="3" eb="5">
      <t>カイハツ</t>
    </rPh>
    <rPh sb="5" eb="7">
      <t>コウシャ</t>
    </rPh>
    <phoneticPr fontId="2"/>
  </si>
  <si>
    <t>安浦町生涯学習振興財団</t>
    <rPh sb="0" eb="3">
      <t>ヤスウラチョウ</t>
    </rPh>
    <rPh sb="3" eb="5">
      <t>ショウガイ</t>
    </rPh>
    <rPh sb="5" eb="7">
      <t>ガクシュウ</t>
    </rPh>
    <rPh sb="7" eb="9">
      <t>シンコウ</t>
    </rPh>
    <rPh sb="9" eb="11">
      <t>ザイダン</t>
    </rPh>
    <phoneticPr fontId="2"/>
  </si>
  <si>
    <t>倉橋まちづくり公社</t>
    <rPh sb="0" eb="2">
      <t>クラハシ</t>
    </rPh>
    <rPh sb="7" eb="9">
      <t>コウシャ</t>
    </rPh>
    <phoneticPr fontId="2"/>
  </si>
  <si>
    <t>斎島汽船</t>
    <rPh sb="0" eb="2">
      <t>イツキシマ</t>
    </rPh>
    <rPh sb="2" eb="4">
      <t>キセン</t>
    </rPh>
    <phoneticPr fontId="2"/>
  </si>
  <si>
    <t>くれ勤労者福祉サービスセンター</t>
    <rPh sb="2" eb="5">
      <t>キンロウシャ</t>
    </rPh>
    <rPh sb="5" eb="7">
      <t>フクシ</t>
    </rPh>
    <phoneticPr fontId="2"/>
  </si>
  <si>
    <t>後期高齢者医療広域連合（一般会計）</t>
    <rPh sb="0" eb="2">
      <t>コウキ</t>
    </rPh>
    <rPh sb="2" eb="5">
      <t>コウレイシャ</t>
    </rPh>
    <rPh sb="5" eb="7">
      <t>イリョウ</t>
    </rPh>
    <rPh sb="7" eb="9">
      <t>コウイキ</t>
    </rPh>
    <rPh sb="9" eb="11">
      <t>レンゴウ</t>
    </rPh>
    <rPh sb="12" eb="14">
      <t>イッパン</t>
    </rPh>
    <rPh sb="14" eb="16">
      <t>カイケイ</t>
    </rPh>
    <phoneticPr fontId="2"/>
  </si>
  <si>
    <t>後期高齢者医療広域連合（特別会計）</t>
    <rPh sb="0" eb="2">
      <t>コウキ</t>
    </rPh>
    <rPh sb="2" eb="5">
      <t>コウレイシャ</t>
    </rPh>
    <rPh sb="5" eb="7">
      <t>イリョウ</t>
    </rPh>
    <rPh sb="7" eb="9">
      <t>コウイキ</t>
    </rPh>
    <rPh sb="9" eb="11">
      <t>レンゴウ</t>
    </rPh>
    <rPh sb="12" eb="14">
      <t>トクベツ</t>
    </rPh>
    <rPh sb="14" eb="16">
      <t>カイケイ</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</si>
  <si>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</si>
  <si>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</si>
  <si>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</si>
  <si>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</si>
  <si>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</si>
  <si>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</si>
  <si>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</si>
  <si>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</si>
  <si>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</si>
  <si>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</si>
  <si>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</si>
  <si>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上昇基調にあり，類似団体内平均値と比較しても高い水準となっている。将来負担比率については，類似団体内平均値よりも高い水準で推移しているが，投資的事業の計画的執行による地方債現在高の減等により，年々減少している。
　引き続き，個別施設計画等に基づいた計画的な更新，集約化等を行い，有形固定資産減価償却率の改善を図る。</t>
    <rPh sb="1" eb="3">
      <t>ユウケイ</t>
    </rPh>
    <rPh sb="3" eb="7">
      <t>コテイシサン</t>
    </rPh>
    <rPh sb="7" eb="9">
      <t>ゲンカ</t>
    </rPh>
    <rPh sb="9" eb="12">
      <t>ショウキャクリツ</t>
    </rPh>
    <rPh sb="13" eb="15">
      <t>ジョウショウ</t>
    </rPh>
    <rPh sb="15" eb="17">
      <t>キチョウ</t>
    </rPh>
    <rPh sb="21" eb="23">
      <t>ルイジ</t>
    </rPh>
    <rPh sb="23" eb="25">
      <t>ダンタイ</t>
    </rPh>
    <rPh sb="25" eb="26">
      <t>ナイ</t>
    </rPh>
    <rPh sb="26" eb="29">
      <t>ヘイキンチ</t>
    </rPh>
    <rPh sb="30" eb="32">
      <t>ヒカク</t>
    </rPh>
    <rPh sb="35" eb="36">
      <t>タカ</t>
    </rPh>
    <rPh sb="37" eb="39">
      <t>スイジュン</t>
    </rPh>
    <rPh sb="46" eb="48">
      <t>ショウライ</t>
    </rPh>
    <rPh sb="48" eb="50">
      <t>フタン</t>
    </rPh>
    <rPh sb="50" eb="52">
      <t>ヒリツ</t>
    </rPh>
    <rPh sb="58" eb="60">
      <t>ルイジ</t>
    </rPh>
    <rPh sb="60" eb="62">
      <t>ダンタイ</t>
    </rPh>
    <rPh sb="62" eb="63">
      <t>ナイ</t>
    </rPh>
    <rPh sb="63" eb="66">
      <t>ヘイキンチ</t>
    </rPh>
    <rPh sb="69" eb="70">
      <t>タカ</t>
    </rPh>
    <rPh sb="71" eb="73">
      <t>スイジュン</t>
    </rPh>
    <rPh sb="74" eb="76">
      <t>スイイ</t>
    </rPh>
    <rPh sb="82" eb="85">
      <t>トウシテキ</t>
    </rPh>
    <rPh sb="85" eb="87">
      <t>ジギョウ</t>
    </rPh>
    <rPh sb="88" eb="91">
      <t>ケイカクテキ</t>
    </rPh>
    <rPh sb="91" eb="93">
      <t>シッコウ</t>
    </rPh>
    <rPh sb="96" eb="99">
      <t>チホウサイ</t>
    </rPh>
    <rPh sb="99" eb="102">
      <t>ゲンザイダカ</t>
    </rPh>
    <rPh sb="149" eb="150">
      <t>オコナ</t>
    </rPh>
    <phoneticPr fontId="5"/>
  </si>
  <si>
    <t>　実質公債費率は，元利償還金の減等により減少傾向が続いており，今年度から類似団体平均を下回っている。将来負担比率については，類似団体平均を上回っているものの，毎年の地方債の新規発行額を抑制するとともに，交付税措置の高い地方債の活用を図ったことなどにより減少傾向が続いている。
　今後も，投資的事業の計画的執行による健全な財政運営に努める。</t>
    <rPh sb="1" eb="3">
      <t>ジッシツ</t>
    </rPh>
    <rPh sb="3" eb="6">
      <t>コウサイヒ</t>
    </rPh>
    <rPh sb="6" eb="7">
      <t>リツ</t>
    </rPh>
    <rPh sb="9" eb="11">
      <t>ガンリ</t>
    </rPh>
    <rPh sb="11" eb="14">
      <t>ショウカンキン</t>
    </rPh>
    <rPh sb="15" eb="16">
      <t>ゲン</t>
    </rPh>
    <rPh sb="16" eb="17">
      <t>トウ</t>
    </rPh>
    <rPh sb="20" eb="22">
      <t>ゲンショウ</t>
    </rPh>
    <rPh sb="22" eb="24">
      <t>ケイコウ</t>
    </rPh>
    <rPh sb="25" eb="26">
      <t>ツヅ</t>
    </rPh>
    <rPh sb="31" eb="34">
      <t>コンネンド</t>
    </rPh>
    <rPh sb="36" eb="38">
      <t>ルイジ</t>
    </rPh>
    <rPh sb="38" eb="40">
      <t>ダンタイ</t>
    </rPh>
    <rPh sb="40" eb="42">
      <t>ヘイキン</t>
    </rPh>
    <rPh sb="43" eb="45">
      <t>シタマワ</t>
    </rPh>
    <rPh sb="50" eb="52">
      <t>ショウライ</t>
    </rPh>
    <rPh sb="52" eb="54">
      <t>フタン</t>
    </rPh>
    <rPh sb="54" eb="56">
      <t>ヒリツ</t>
    </rPh>
    <rPh sb="62" eb="64">
      <t>ルイジ</t>
    </rPh>
    <rPh sb="64" eb="66">
      <t>ダンタイ</t>
    </rPh>
    <rPh sb="66" eb="68">
      <t>ヘイキン</t>
    </rPh>
    <rPh sb="69" eb="71">
      <t>ウワマワ</t>
    </rPh>
    <rPh sb="79" eb="81">
      <t>マイトシ</t>
    </rPh>
    <rPh sb="82" eb="85">
      <t>チホウサイ</t>
    </rPh>
    <rPh sb="86" eb="88">
      <t>シンキ</t>
    </rPh>
    <rPh sb="88" eb="91">
      <t>ハッコウガク</t>
    </rPh>
    <rPh sb="92" eb="94">
      <t>ヨクセイ</t>
    </rPh>
    <rPh sb="101" eb="104">
      <t>コウフゼイ</t>
    </rPh>
    <rPh sb="104" eb="106">
      <t>ソチ</t>
    </rPh>
    <rPh sb="107" eb="108">
      <t>タカ</t>
    </rPh>
    <rPh sb="109" eb="112">
      <t>チホウサイ</t>
    </rPh>
    <rPh sb="113" eb="115">
      <t>カツヨウ</t>
    </rPh>
    <rPh sb="116" eb="117">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</si>
</sst>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6035EAF-6877-4C55-B37B-F485F782D56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2040-4711-BC47-6A29664DCA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47890</c:v>
                </c:pt>
                <c:pt idx="1">
                  <c:v>44418</c:v>
                </c:pt>
                <c:pt idx="2">
                  <c:v>49643</c:v>
                </c:pt>
                <c:pt idx="3">
                  <c:v>61062</c:v>
                </c:pt>
                <c:pt idx="4">
                  <c:v>65902</c:v>
                </c:pt>
              </c:numCache>
            </c:numRef>
          </c:val>
          <c:smooth val="0"/>
          <c:extLst>
            <c:ext xmlns:c16="http://schemas.microsoft.com/office/drawing/2014/chart" uri="{C3380CC4-5D6E-409C-BE32-E72D297353CC}">
              <c16:uniqueId val="{00000001-2040-4711-BC47-6A29664DCA5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4.4400000000000004</c:v>
                </c:pt>
                <c:pt idx="1">
                  <c:v>7.85</c:v>
                </c:pt>
                <c:pt idx="2">
                  <c:v>4.76</c:v>
                </c:pt>
                <c:pt idx="3">
                  <c:v>6.4</c:v>
                </c:pt>
                <c:pt idx="4">
                  <c:v>5.1100000000000003</c:v>
                </c:pt>
              </c:numCache>
            </c:numRef>
          </c:val>
          <c:extLst>
            <c:ext xmlns:c16="http://schemas.microsoft.com/office/drawing/2014/chart" uri="{C3380CC4-5D6E-409C-BE32-E72D297353CC}">
              <c16:uniqueId val="{00000000-67C4-41BB-A42E-2883E450BBF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7.21</c:v>
                </c:pt>
                <c:pt idx="1">
                  <c:v>9.2799999999999994</c:v>
                </c:pt>
                <c:pt idx="2">
                  <c:v>13.59</c:v>
                </c:pt>
                <c:pt idx="3">
                  <c:v>14.48</c:v>
                </c:pt>
                <c:pt idx="4">
                  <c:v>14.32</c:v>
                </c:pt>
              </c:numCache>
            </c:numRef>
          </c:val>
          <c:extLst>
            <c:ext xmlns:c16="http://schemas.microsoft.com/office/drawing/2014/chart" uri="{C3380CC4-5D6E-409C-BE32-E72D297353CC}">
              <c16:uniqueId val="{00000001-67C4-41BB-A42E-2883E450BBF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-0.68</c:v>
                </c:pt>
                <c:pt idx="1">
                  <c:v>5.93</c:v>
                </c:pt>
                <c:pt idx="2">
                  <c:v>0.73</c:v>
                </c:pt>
                <c:pt idx="3">
                  <c:v>3.14</c:v>
                </c:pt>
                <c:pt idx="4">
                  <c:v>-1.23</c:v>
                </c:pt>
              </c:numCache>
            </c:numRef>
          </c:val>
          <c:smooth val="0"/>
          <c:extLst>
            <c:ext xmlns:c16="http://schemas.microsoft.com/office/drawing/2014/chart" uri="{C3380CC4-5D6E-409C-BE32-E72D297353CC}">
              <c16:uniqueId val="{00000002-67C4-41BB-A42E-2883E450BBF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0.04</c:v>
                </c:pt>
                <c:pt idx="6">
                  <c:v>#N/A</c:v>
                </c:pt>
                <c:pt idx="7">
                  <c:v>0.04</c:v>
                </c:pt>
                <c:pt idx="8">
                  <c:v>#N/A</c:v>
                </c:pt>
                <c:pt idx="9">
                  <c:v>0.04</c:v>
                </c:pt>
              </c:numCache>
            </c:numRef>
          </c:val>
          <c:extLst>
            <c:ext xmlns:c16="http://schemas.microsoft.com/office/drawing/2014/chart" uri="{C3380CC4-5D6E-409C-BE32-E72D297353CC}">
              <c16:uniqueId val="{00000000-6887-45BD-A0AB-BEFC66471B2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87-45BD-A0AB-BEFC66471B28}"/>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0.32</c:v>
                </c:pt>
                <c:pt idx="2">
                  <c:v>#N/A</c:v>
                </c:pt>
                <c:pt idx="3">
                  <c:v>0.32</c:v>
                </c:pt>
                <c:pt idx="4">
                  <c:v>#N/A</c:v>
                </c:pt>
                <c:pt idx="5">
                  <c:v>0.02</c:v>
                </c:pt>
                <c:pt idx="6">
                  <c:v>#N/A</c:v>
                </c:pt>
                <c:pt idx="7">
                  <c:v>0.03</c:v>
                </c:pt>
                <c:pt idx="8">
                  <c:v>#N/A</c:v>
                </c:pt>
                <c:pt idx="9">
                  <c:v>0.03</c:v>
                </c:pt>
              </c:numCache>
            </c:numRef>
          </c:val>
          <c:extLst>
            <c:ext xmlns:c16="http://schemas.microsoft.com/office/drawing/2014/chart" uri="{C3380CC4-5D6E-409C-BE32-E72D297353CC}">
              <c16:uniqueId val="{00000002-6887-45BD-A0AB-BEFC66471B28}"/>
            </c:ext>
          </c:extLst>
        </c:ser>
        <c:ser>
          <c:idx val="3"/>
          <c:order val="3"/>
          <c:tx>
            <c:strRef>
              <c:f>データシート!$A$30</c:f>
              <c:strCache>
                <c:ptCount val="1"/>
                <c:pt idx="0">
                  <c:v>介護保険事業（保険勘定）特別会計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0.28000000000000003</c:v>
                </c:pt>
                <c:pt idx="2">
                  <c:v>#N/A</c:v>
                </c:pt>
                <c:pt idx="3">
                  <c:v>0.75</c:v>
                </c:pt>
                <c:pt idx="4">
                  <c:v>#N/A</c:v>
                </c:pt>
                <c:pt idx="5">
                  <c:v>0.54</c:v>
                </c:pt>
                <c:pt idx="6">
                  <c:v>#N/A</c:v>
                </c:pt>
                <c:pt idx="7">
                  <c:v>0.27</c:v>
                </c:pt>
                <c:pt idx="8">
                  <c:v>#N/A</c:v>
                </c:pt>
                <c:pt idx="9">
                  <c:v>0.19</c:v>
                </c:pt>
              </c:numCache>
            </c:numRef>
          </c:val>
          <c:extLst>
            <c:ext xmlns:c16="http://schemas.microsoft.com/office/drawing/2014/chart" uri="{C3380CC4-5D6E-409C-BE32-E72D297353CC}">
              <c16:uniqueId val="{00000003-6887-45BD-A0AB-BEFC66471B28}"/>
            </c:ext>
          </c:extLst>
        </c:ser>
        <c:ser>
          <c:idx val="4"/>
          <c:order val="4"/>
          <c:tx>
            <c:strRef>
              <c:f>データシート!$A$31</c:f>
              <c:strCache>
                <c:ptCount val="1"/>
                <c:pt idx="0">
                  <c:v>国民健康保険事業（事業勘定）特別会計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0.99</c:v>
                </c:pt>
                <c:pt idx="2">
                  <c:v>#N/A</c:v>
                </c:pt>
                <c:pt idx="3">
                  <c:v>1.05</c:v>
                </c:pt>
                <c:pt idx="4">
                  <c:v>#N/A</c:v>
                </c:pt>
                <c:pt idx="5">
                  <c:v>0.79</c:v>
                </c:pt>
                <c:pt idx="6">
                  <c:v>#N/A</c:v>
                </c:pt>
                <c:pt idx="7">
                  <c:v>0.13</c:v>
                </c:pt>
                <c:pt idx="8">
                  <c:v>#N/A</c:v>
                </c:pt>
                <c:pt idx="9">
                  <c:v>0.27</c:v>
                </c:pt>
              </c:numCache>
            </c:numRef>
          </c:val>
          <c:extLst>
            <c:ext xmlns:c16="http://schemas.microsoft.com/office/drawing/2014/chart" uri="{C3380CC4-5D6E-409C-BE32-E72D297353CC}">
              <c16:uniqueId val="{00000004-6887-45BD-A0AB-BEFC66471B28}"/>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0.22</c:v>
                </c:pt>
                <c:pt idx="2">
                  <c:v>#N/A</c:v>
                </c:pt>
                <c:pt idx="3">
                  <c:v>0.18</c:v>
                </c:pt>
                <c:pt idx="4">
                  <c:v>#N/A</c:v>
                </c:pt>
                <c:pt idx="5">
                  <c:v>0.1</c:v>
                </c:pt>
                <c:pt idx="6">
                  <c:v>#N/A</c:v>
                </c:pt>
                <c:pt idx="7">
                  <c:v>0.28999999999999998</c:v>
                </c:pt>
                <c:pt idx="8">
                  <c:v>#N/A</c:v>
                </c:pt>
                <c:pt idx="9">
                  <c:v>0.38</c:v>
                </c:pt>
              </c:numCache>
            </c:numRef>
          </c:val>
          <c:extLst>
            <c:ext xmlns:c16="http://schemas.microsoft.com/office/drawing/2014/chart" uri="{C3380CC4-5D6E-409C-BE32-E72D297353CC}">
              <c16:uniqueId val="{00000005-6887-45BD-A0AB-BEFC66471B2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2.2599999999999998</c:v>
                </c:pt>
                <c:pt idx="2">
                  <c:v>#N/A</c:v>
                </c:pt>
                <c:pt idx="3">
                  <c:v>2.2200000000000002</c:v>
                </c:pt>
                <c:pt idx="4">
                  <c:v>#N/A</c:v>
                </c:pt>
                <c:pt idx="5">
                  <c:v>1.48</c:v>
                </c:pt>
                <c:pt idx="6">
                  <c:v>#N/A</c:v>
                </c:pt>
                <c:pt idx="7">
                  <c:v>0.52</c:v>
                </c:pt>
                <c:pt idx="8">
                  <c:v>#N/A</c:v>
                </c:pt>
                <c:pt idx="9">
                  <c:v>1.07</c:v>
                </c:pt>
              </c:numCache>
            </c:numRef>
          </c:val>
          <c:extLst>
            <c:ext xmlns:c16="http://schemas.microsoft.com/office/drawing/2014/chart" uri="{C3380CC4-5D6E-409C-BE32-E72D297353CC}">
              <c16:uniqueId val="{00000006-6887-45BD-A0AB-BEFC66471B28}"/>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1.75</c:v>
                </c:pt>
                <c:pt idx="2">
                  <c:v>#N/A</c:v>
                </c:pt>
                <c:pt idx="3">
                  <c:v>1.86</c:v>
                </c:pt>
                <c:pt idx="4">
                  <c:v>#N/A</c:v>
                </c:pt>
                <c:pt idx="5">
                  <c:v>2.0699999999999998</c:v>
                </c:pt>
                <c:pt idx="6">
                  <c:v>#N/A</c:v>
                </c:pt>
                <c:pt idx="7">
                  <c:v>2.2999999999999998</c:v>
                </c:pt>
                <c:pt idx="8">
                  <c:v>#N/A</c:v>
                </c:pt>
                <c:pt idx="9">
                  <c:v>1.3</c:v>
                </c:pt>
              </c:numCache>
            </c:numRef>
          </c:val>
          <c:extLst>
            <c:ext xmlns:c16="http://schemas.microsoft.com/office/drawing/2014/chart" uri="{C3380CC4-5D6E-409C-BE32-E72D297353CC}">
              <c16:uniqueId val="{00000007-6887-45BD-A0AB-BEFC66471B2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4.16</c:v>
                </c:pt>
                <c:pt idx="2">
                  <c:v>#N/A</c:v>
                </c:pt>
                <c:pt idx="3">
                  <c:v>3.93</c:v>
                </c:pt>
                <c:pt idx="4">
                  <c:v>#N/A</c:v>
                </c:pt>
                <c:pt idx="5">
                  <c:v>3.84</c:v>
                </c:pt>
                <c:pt idx="6">
                  <c:v>#N/A</c:v>
                </c:pt>
                <c:pt idx="7">
                  <c:v>3.5</c:v>
                </c:pt>
                <c:pt idx="8">
                  <c:v>#N/A</c:v>
                </c:pt>
                <c:pt idx="9">
                  <c:v>3.45</c:v>
                </c:pt>
              </c:numCache>
            </c:numRef>
          </c:val>
          <c:extLst>
            <c:ext xmlns:c16="http://schemas.microsoft.com/office/drawing/2014/chart" uri="{C3380CC4-5D6E-409C-BE32-E72D297353CC}">
              <c16:uniqueId val="{00000008-6887-45BD-A0AB-BEFC66471B2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4.43</c:v>
                </c:pt>
                <c:pt idx="2">
                  <c:v>#N/A</c:v>
                </c:pt>
                <c:pt idx="3">
                  <c:v>7.84</c:v>
                </c:pt>
                <c:pt idx="4">
                  <c:v>#N/A</c:v>
                </c:pt>
                <c:pt idx="5">
                  <c:v>4.75</c:v>
                </c:pt>
                <c:pt idx="6">
                  <c:v>#N/A</c:v>
                </c:pt>
                <c:pt idx="7">
                  <c:v>6.39</c:v>
                </c:pt>
                <c:pt idx="8">
                  <c:v>#N/A</c:v>
                </c:pt>
                <c:pt idx="9">
                  <c:v>5.1100000000000003</c:v>
                </c:pt>
              </c:numCache>
            </c:numRef>
          </c:val>
          <c:extLst>
            <c:ext xmlns:c16="http://schemas.microsoft.com/office/drawing/2014/chart" uri="{C3380CC4-5D6E-409C-BE32-E72D297353CC}">
              <c16:uniqueId val="{00000009-6887-45BD-A0AB-BEFC66471B2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11521</c:v>
                </c:pt>
                <c:pt idx="5">
                  <c:v>11155</c:v>
                </c:pt>
                <c:pt idx="8">
                  <c:v>11219</c:v>
                </c:pt>
                <c:pt idx="11">
                  <c:v>11263</c:v>
                </c:pt>
                <c:pt idx="14">
                  <c:v>10945</c:v>
                </c:pt>
              </c:numCache>
            </c:numRef>
          </c:val>
          <c:extLst>
            <c:ext xmlns:c16="http://schemas.microsoft.com/office/drawing/2014/chart" uri="{C3380CC4-5D6E-409C-BE32-E72D297353CC}">
              <c16:uniqueId val="{00000000-BACD-45AD-93FB-C064E7AD308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2</c:v>
                </c:pt>
                <c:pt idx="6">
                  <c:v>4</c:v>
                </c:pt>
                <c:pt idx="9">
                  <c:v>3</c:v>
                </c:pt>
                <c:pt idx="12">
                  <c:v>0</c:v>
                </c:pt>
              </c:numCache>
            </c:numRef>
          </c:val>
          <c:extLst>
            <c:ext xmlns:c16="http://schemas.microsoft.com/office/drawing/2014/chart" uri="{C3380CC4-5D6E-409C-BE32-E72D297353CC}">
              <c16:uniqueId val="{00000001-BACD-45AD-93FB-C064E7AD308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93</c:v>
                </c:pt>
                <c:pt idx="3">
                  <c:v>93</c:v>
                </c:pt>
                <c:pt idx="6">
                  <c:v>93</c:v>
                </c:pt>
                <c:pt idx="9">
                  <c:v>93</c:v>
                </c:pt>
                <c:pt idx="12">
                  <c:v>93</c:v>
                </c:pt>
              </c:numCache>
            </c:numRef>
          </c:val>
          <c:extLst>
            <c:ext xmlns:c16="http://schemas.microsoft.com/office/drawing/2014/chart" uri="{C3380CC4-5D6E-409C-BE32-E72D297353CC}">
              <c16:uniqueId val="{00000002-BACD-45AD-93FB-C064E7AD308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ACD-45AD-93FB-C064E7AD308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1654</c:v>
                </c:pt>
                <c:pt idx="3">
                  <c:v>1565</c:v>
                </c:pt>
                <c:pt idx="6">
                  <c:v>1538</c:v>
                </c:pt>
                <c:pt idx="9">
                  <c:v>1489</c:v>
                </c:pt>
                <c:pt idx="12">
                  <c:v>1908</c:v>
                </c:pt>
              </c:numCache>
            </c:numRef>
          </c:val>
          <c:extLst>
            <c:ext xmlns:c16="http://schemas.microsoft.com/office/drawing/2014/chart" uri="{C3380CC4-5D6E-409C-BE32-E72D297353CC}">
              <c16:uniqueId val="{00000004-BACD-45AD-93FB-C064E7AD308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ACD-45AD-93FB-C064E7AD308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ACD-45AD-93FB-C064E7AD308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12914</c:v>
                </c:pt>
                <c:pt idx="3">
                  <c:v>12478</c:v>
                </c:pt>
                <c:pt idx="6">
                  <c:v>12026</c:v>
                </c:pt>
                <c:pt idx="9">
                  <c:v>11912</c:v>
                </c:pt>
                <c:pt idx="12">
                  <c:v>11286</c:v>
                </c:pt>
              </c:numCache>
            </c:numRef>
          </c:val>
          <c:extLst>
            <c:ext xmlns:c16="http://schemas.microsoft.com/office/drawing/2014/chart" uri="{C3380CC4-5D6E-409C-BE32-E72D297353CC}">
              <c16:uniqueId val="{00000007-BACD-45AD-93FB-C064E7AD308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3141</c:v>
                </c:pt>
                <c:pt idx="2">
                  <c:v>#N/A</c:v>
                </c:pt>
                <c:pt idx="3">
                  <c:v>#N/A</c:v>
                </c:pt>
                <c:pt idx="4">
                  <c:v>2983</c:v>
                </c:pt>
                <c:pt idx="5">
                  <c:v>#N/A</c:v>
                </c:pt>
                <c:pt idx="6">
                  <c:v>#N/A</c:v>
                </c:pt>
                <c:pt idx="7">
                  <c:v>2442</c:v>
                </c:pt>
                <c:pt idx="8">
                  <c:v>#N/A</c:v>
                </c:pt>
                <c:pt idx="9">
                  <c:v>#N/A</c:v>
                </c:pt>
                <c:pt idx="10">
                  <c:v>2234</c:v>
                </c:pt>
                <c:pt idx="11">
                  <c:v>#N/A</c:v>
                </c:pt>
                <c:pt idx="12">
                  <c:v>#N/A</c:v>
                </c:pt>
                <c:pt idx="13">
                  <c:v>2342</c:v>
                </c:pt>
                <c:pt idx="14">
                  <c:v>#N/A</c:v>
                </c:pt>
              </c:numCache>
            </c:numRef>
          </c:val>
          <c:smooth val="0"/>
          <c:extLst>
            <c:ext xmlns:c16="http://schemas.microsoft.com/office/drawing/2014/chart" uri="{C3380CC4-5D6E-409C-BE32-E72D297353CC}">
              <c16:uniqueId val="{00000008-BACD-45AD-93FB-C064E7AD308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105727</c:v>
                </c:pt>
                <c:pt idx="5">
                  <c:v>102261</c:v>
                </c:pt>
                <c:pt idx="8">
                  <c:v>99584</c:v>
                </c:pt>
                <c:pt idx="11">
                  <c:v>98158</c:v>
                </c:pt>
                <c:pt idx="14">
                  <c:v>94641</c:v>
                </c:pt>
              </c:numCache>
            </c:numRef>
          </c:val>
          <c:extLst>
            <c:ext xmlns:c16="http://schemas.microsoft.com/office/drawing/2014/chart" uri="{C3380CC4-5D6E-409C-BE32-E72D297353CC}">
              <c16:uniqueId val="{00000000-023D-40C8-8D83-55F7DC31B3B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13962</c:v>
                </c:pt>
                <c:pt idx="5">
                  <c:v>13292</c:v>
                </c:pt>
                <c:pt idx="8">
                  <c:v>12353</c:v>
                </c:pt>
                <c:pt idx="11">
                  <c:v>11596</c:v>
                </c:pt>
                <c:pt idx="14">
                  <c:v>11956</c:v>
                </c:pt>
              </c:numCache>
            </c:numRef>
          </c:val>
          <c:extLst>
            <c:ext xmlns:c16="http://schemas.microsoft.com/office/drawing/2014/chart" uri="{C3380CC4-5D6E-409C-BE32-E72D297353CC}">
              <c16:uniqueId val="{00000001-023D-40C8-8D83-55F7DC31B3B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12178</c:v>
                </c:pt>
                <c:pt idx="5">
                  <c:v>13348</c:v>
                </c:pt>
                <c:pt idx="8">
                  <c:v>16084</c:v>
                </c:pt>
                <c:pt idx="11">
                  <c:v>17127</c:v>
                </c:pt>
                <c:pt idx="14">
                  <c:v>18012</c:v>
                </c:pt>
              </c:numCache>
            </c:numRef>
          </c:val>
          <c:extLst>
            <c:ext xmlns:c16="http://schemas.microsoft.com/office/drawing/2014/chart" uri="{C3380CC4-5D6E-409C-BE32-E72D297353CC}">
              <c16:uniqueId val="{00000002-023D-40C8-8D83-55F7DC31B3B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23D-40C8-8D83-55F7DC31B3B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23D-40C8-8D83-55F7DC31B3B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699</c:v>
                </c:pt>
                <c:pt idx="3">
                  <c:v>684</c:v>
                </c:pt>
                <c:pt idx="6">
                  <c:v>461</c:v>
                </c:pt>
                <c:pt idx="9">
                  <c:v>484</c:v>
                </c:pt>
                <c:pt idx="12">
                  <c:v>439</c:v>
                </c:pt>
              </c:numCache>
            </c:numRef>
          </c:val>
          <c:extLst>
            <c:ext xmlns:c16="http://schemas.microsoft.com/office/drawing/2014/chart" uri="{C3380CC4-5D6E-409C-BE32-E72D297353CC}">
              <c16:uniqueId val="{00000005-023D-40C8-8D83-55F7DC31B3B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15727</c:v>
                </c:pt>
                <c:pt idx="3">
                  <c:v>14778</c:v>
                </c:pt>
                <c:pt idx="6">
                  <c:v>14222</c:v>
                </c:pt>
                <c:pt idx="9">
                  <c:v>14613</c:v>
                </c:pt>
                <c:pt idx="12">
                  <c:v>14693</c:v>
                </c:pt>
              </c:numCache>
            </c:numRef>
          </c:val>
          <c:extLst>
            <c:ext xmlns:c16="http://schemas.microsoft.com/office/drawing/2014/chart" uri="{C3380CC4-5D6E-409C-BE32-E72D297353CC}">
              <c16:uniqueId val="{00000006-023D-40C8-8D83-55F7DC31B3B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23D-40C8-8D83-55F7DC31B3B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26260</c:v>
                </c:pt>
                <c:pt idx="3">
                  <c:v>24024</c:v>
                </c:pt>
                <c:pt idx="6">
                  <c:v>21443</c:v>
                </c:pt>
                <c:pt idx="9">
                  <c:v>19868</c:v>
                </c:pt>
                <c:pt idx="12">
                  <c:v>18756</c:v>
                </c:pt>
              </c:numCache>
            </c:numRef>
          </c:val>
          <c:extLst>
            <c:ext xmlns:c16="http://schemas.microsoft.com/office/drawing/2014/chart" uri="{C3380CC4-5D6E-409C-BE32-E72D297353CC}">
              <c16:uniqueId val="{00000008-023D-40C8-8D83-55F7DC31B3B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448</c:v>
                </c:pt>
                <c:pt idx="3">
                  <c:v>361</c:v>
                </c:pt>
                <c:pt idx="6">
                  <c:v>273</c:v>
                </c:pt>
                <c:pt idx="9">
                  <c:v>183</c:v>
                </c:pt>
                <c:pt idx="12">
                  <c:v>92</c:v>
                </c:pt>
              </c:numCache>
            </c:numRef>
          </c:val>
          <c:extLst>
            <c:ext xmlns:c16="http://schemas.microsoft.com/office/drawing/2014/chart" uri="{C3380CC4-5D6E-409C-BE32-E72D297353CC}">
              <c16:uniqueId val="{00000009-023D-40C8-8D83-55F7DC31B3B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119769</c:v>
                </c:pt>
                <c:pt idx="3">
                  <c:v>115882</c:v>
                </c:pt>
                <c:pt idx="6">
                  <c:v>111815</c:v>
                </c:pt>
                <c:pt idx="9">
                  <c:v>108105</c:v>
                </c:pt>
                <c:pt idx="12">
                  <c:v>105866</c:v>
                </c:pt>
              </c:numCache>
            </c:numRef>
          </c:val>
          <c:extLst>
            <c:ext xmlns:c16="http://schemas.microsoft.com/office/drawing/2014/chart" uri="{C3380CC4-5D6E-409C-BE32-E72D297353CC}">
              <c16:uniqueId val="{0000000A-023D-40C8-8D83-55F7DC31B3B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31036</c:v>
                </c:pt>
                <c:pt idx="2">
                  <c:v>#N/A</c:v>
                </c:pt>
                <c:pt idx="3">
                  <c:v>#N/A</c:v>
                </c:pt>
                <c:pt idx="4">
                  <c:v>26829</c:v>
                </c:pt>
                <c:pt idx="5">
                  <c:v>#N/A</c:v>
                </c:pt>
                <c:pt idx="6">
                  <c:v>#N/A</c:v>
                </c:pt>
                <c:pt idx="7">
                  <c:v>20192</c:v>
                </c:pt>
                <c:pt idx="8">
                  <c:v>#N/A</c:v>
                </c:pt>
                <c:pt idx="9">
                  <c:v>#N/A</c:v>
                </c:pt>
                <c:pt idx="10">
                  <c:v>16371</c:v>
                </c:pt>
                <c:pt idx="11">
                  <c:v>#N/A</c:v>
                </c:pt>
                <c:pt idx="12">
                  <c:v>#N/A</c:v>
                </c:pt>
                <c:pt idx="13">
                  <c:v>15237</c:v>
                </c:pt>
                <c:pt idx="14">
                  <c:v>#N/A</c:v>
                </c:pt>
              </c:numCache>
            </c:numRef>
          </c:val>
          <c:smooth val="0"/>
          <c:extLst>
            <c:ext xmlns:c16="http://schemas.microsoft.com/office/drawing/2014/chart" uri="{C3380CC4-5D6E-409C-BE32-E72D297353CC}">
              <c16:uniqueId val="{0000000B-023D-40C8-8D83-55F7DC31B3B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7526</c:v>
                </c:pt>
                <c:pt idx="1">
                  <c:v>8135</c:v>
                </c:pt>
                <c:pt idx="2">
                  <c:v>8126</c:v>
                </c:pt>
              </c:numCache>
            </c:numRef>
          </c:val>
          <c:extLst>
            <c:ext xmlns:c16="http://schemas.microsoft.com/office/drawing/2014/chart" uri="{C3380CC4-5D6E-409C-BE32-E72D297353CC}">
              <c16:uniqueId val="{00000000-17E2-4CE4-AD5B-D62026EB376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527</c:v>
                </c:pt>
                <c:pt idx="1">
                  <c:v>527</c:v>
                </c:pt>
                <c:pt idx="2">
                  <c:v>527</c:v>
                </c:pt>
              </c:numCache>
            </c:numRef>
          </c:val>
          <c:extLst>
            <c:ext xmlns:c16="http://schemas.microsoft.com/office/drawing/2014/chart" uri="{C3380CC4-5D6E-409C-BE32-E72D297353CC}">
              <c16:uniqueId val="{00000001-17E2-4CE4-AD5B-D62026EB376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4730</c:v>
                </c:pt>
                <c:pt idx="1">
                  <c:v>5162</c:v>
                </c:pt>
                <c:pt idx="2">
                  <c:v>6653</c:v>
                </c:pt>
              </c:numCache>
            </c:numRef>
          </c:val>
          <c:extLst>
            <c:ext xmlns:c16="http://schemas.microsoft.com/office/drawing/2014/chart" uri="{C3380CC4-5D6E-409C-BE32-E72D297353CC}">
              <c16:uniqueId val="{00000002-17E2-4CE4-AD5B-D62026EB376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{1D8413C7-558B-4008-A8DF-8151D32A410C}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E52-4988-8460-26EB9018A2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{75169C00-6728-409C-8D9A-55468B48A3D6}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52-4988-8460-26EB9018A2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{5B5BE70C-1D3E-4EEB-A475-63C49077F449}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52-4988-8460-26EB9018A2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{71BF1734-3237-41CF-8551-1CD180DFA94D}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52-4988-8460-26EB9018A2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{D37DF5AE-839C-4599-B06B-B9AF7E4505F0}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52-4988-8460-26EB9018A25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{B0CCF489-7145-4A05-B3DF-936E5ED8914C}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E52-4988-8460-26EB9018A25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{BADDA752-5C38-456E-9595-C6595E0784DF}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E52-4988-8460-26EB9018A25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{E0960530-6CAF-4509-92CA-C527D2BC9DCF}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E52-4988-8460-26EB9018A25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{E2B8273C-8A87-4F47-8B0C-DBBEF9B270D2}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E52-4988-8460-26EB9018A2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63.1</c:v>
                </c:pt>
                <c:pt idx="8">
                  <c:v>64.900000000000006</c:v>
                </c:pt>
                <c:pt idx="16">
                  <c:v>66.400000000000006</c:v>
                </c:pt>
                <c:pt idx="24">
                  <c:v>67.8</c:v>
                </c:pt>
                <c:pt idx="32">
                  <c:v>69.3</c:v>
                </c:pt>
              </c:numCache>
            </c:numRef>
          </c:xVal>
          <c:yVal>
            <c:numRef>
              <c:f>公会計指標分析・財政指標組合せ分析表!$BP$51:$DC$51</c:f>
              <c:numCache>
                <c:formatCode>#,##0.0;"▲ "#,##0.0</c:formatCode>
                <c:ptCount val="40"/>
                <c:pt idx="0">
                  <c:v>66.7</c:v>
                </c:pt>
                <c:pt idx="8">
                  <c:v>56</c:v>
                </c:pt>
                <c:pt idx="16">
                  <c:v>43.7</c:v>
                </c:pt>
                <c:pt idx="24">
                  <c:v>34.9</c:v>
                </c:pt>
                <c:pt idx="32">
                  <c:v>32</c:v>
                </c:pt>
              </c:numCache>
            </c:numRef>
          </c:yVal>
          <c:smooth val="0"/>
          <c:extLst>
            <c:ext xmlns:c16="http://schemas.microsoft.com/office/drawing/2014/chart" uri="{C3380CC4-5D6E-409C-BE32-E72D297353CC}">
              <c16:uniqueId val="{00000009-9E52-4988-8460-26EB9018A25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{956D9C49-45CA-459E-8E7F-F9FCEC3D1E37}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E52-4988-8460-26EB9018A25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{9829B83A-BBCB-458C-AEA7-CEAFA9F6AAC3}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52-4988-8460-26EB9018A2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{2E9ABC13-085E-4775-930B-CB24BB69E6D1}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52-4988-8460-26EB9018A2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{CCABAD24-2C75-4B16-9033-8A178C3D7542}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52-4988-8460-26EB9018A2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{9E0BEBFB-3F86-45AE-B62E-6919DF04B227}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52-4988-8460-26EB9018A25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{568A60E5-362D-4DBB-89EA-60B6165CDB27}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E52-4988-8460-26EB9018A25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{AF475E5E-17E9-4F4B-87A4-C503759DA812}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E52-4988-8460-26EB9018A25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{DD665962-EF74-4854-8B8C-ED5D990B52BB}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E52-4988-8460-26EB9018A25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{47054123-2365-46EF-8D6C-CB1D955315ED}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E52-4988-8460-26EB9018A2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9E52-4988-8460-26EB9018A25F}"/>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{DF609FD1-20FD-4EC0-9696-0BD724A95534}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49F-4040-9D95-389B5A6D3C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{4EC15B34-30AD-43DE-8A56-C846775D650A}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9F-4040-9D95-389B5A6D3C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{8C92548B-4955-47DB-AEA0-36C25638F47B}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9F-4040-9D95-389B5A6D3C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{7F2E6BD6-C39E-4D1D-ADB5-F191A292DF22}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9F-4040-9D95-389B5A6D3C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{3D21E4B0-49C2-454F-A667-0FDC424DF66B}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9F-4040-9D95-389B5A6D3CB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{6F477EBC-3A8D-491A-BFCD-E83CF99742AE}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49F-4040-9D95-389B5A6D3CB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{6DE836EC-3D26-40B6-921C-A86C20CCA7B0}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49F-4040-9D95-389B5A6D3CB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{4B34C325-FBDF-43F5-8ED3-D3E5222091A9}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49F-4040-9D95-389B5A6D3CB2}"/>
                </c:ext>
              </c:extLst>
            </c:dLbl>
            <c:dLbl>
              <c:idx val="32"/>
              <c:layout>
                <c:manualLayout>
                  <c:x val="-2.7876493879745265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{0DF60948-065E-4739-9B97-136371281860}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49F-4040-9D95-389B5A6D3C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6.9</c:v>
                </c:pt>
                <c:pt idx="16">
                  <c:v>6</c:v>
                </c:pt>
                <c:pt idx="24">
                  <c:v>5.4</c:v>
                </c:pt>
                <c:pt idx="32">
                  <c:v>4.9000000000000004</c:v>
                </c:pt>
              </c:numCache>
            </c:numRef>
          </c:xVal>
          <c:yVal>
            <c:numRef>
              <c:f>公会計指標分析・財政指標組合せ分析表!$BP$73:$DC$73</c:f>
              <c:numCache>
                <c:formatCode>#,##0.0;"▲ "#,##0.0</c:formatCode>
                <c:ptCount val="40"/>
                <c:pt idx="0">
                  <c:v>66.7</c:v>
                </c:pt>
                <c:pt idx="8">
                  <c:v>56</c:v>
                </c:pt>
                <c:pt idx="16">
                  <c:v>43.7</c:v>
                </c:pt>
                <c:pt idx="24">
                  <c:v>34.9</c:v>
                </c:pt>
                <c:pt idx="32">
                  <c:v>32</c:v>
                </c:pt>
              </c:numCache>
            </c:numRef>
          </c:yVal>
          <c:smooth val="0"/>
          <c:extLst>
            <c:ext xmlns:c16="http://schemas.microsoft.com/office/drawing/2014/chart" uri="{C3380CC4-5D6E-409C-BE32-E72D297353CC}">
              <c16:uniqueId val="{00000009-249F-4040-9D95-389B5A6D3CB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{8F6535BC-2E85-4CA4-AE24-6275A507A86A}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49F-4040-9D95-389B5A6D3CB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{289825C3-CF44-429F-A2AB-4B9B7BB10628}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9F-4040-9D95-389B5A6D3C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{3BCAD1BB-3C78-470F-B75A-4BFB5F05F85D}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9F-4040-9D95-389B5A6D3C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{0A82DFE1-2A27-4450-B07B-AE4A9E74B91F}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9F-4040-9D95-389B5A6D3C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{95367AC2-8FA1-4768-B342-F204822DB1BC}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9F-4040-9D95-389B5A6D3CB2}"/>
                </c:ext>
              </c:extLst>
            </c:dLbl>
            <c:dLbl>
              <c:idx val="8"/>
              <c:layout>
                <c:manualLayout>
                  <c:x val="-3.6938488453304528E-3"/>
                  <c:y val="6.7411828287691896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{281BA371-2EAD-4CD9-8424-5F32EDDA0318}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49F-4040-9D95-389B5A6D3CB2}"/>
                </c:ext>
              </c:extLst>
            </c:dLbl>
            <c:dLbl>
              <c:idx val="16"/>
              <c:layout>
                <c:manualLayout>
                  <c:x val="0"/>
                  <c:y val="2.637376901405363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{BC26E631-C938-4A2B-8E1E-8013F45B811C}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49F-4040-9D95-389B5A6D3CB2}"/>
                </c:ext>
              </c:extLst>
            </c:dLbl>
            <c:dLbl>
              <c:idx val="24"/>
              <c:layout>
                <c:manualLayout>
                  <c:x val="0"/>
                  <c:y val="-3.79126889589542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{F836B46C-B78C-4A8E-B046-7044CCF7D583}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49F-4040-9D95-389B5A6D3CB2}"/>
                </c:ext>
              </c:extLst>
            </c:dLbl>
            <c:dLbl>
              <c:idx val="32"/>
              <c:layout>
                <c:manualLayout>
                  <c:x val="0"/>
                  <c:y val="4.798250847485490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{7ED2DCC7-F76A-4CB9-8A05-812CE89145E5}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49F-4040-9D95-389B5A6D3C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249F-4040-9D95-389B5A6D3CB2}"/>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201,242
197,285
352.04
115,071,229
110,877,191
2,901,376
56,759,176
105,356,974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低下し，</a:t>
          </a:r>
          <a:r>
            <a:rPr kumimoji="1" lang="en-US" altLang="ja-JP" sz="1300">
              <a:latin typeface="ＭＳ Ｐゴシック" panose="020B0600070205080204" pitchFamily="50" charset="-128"/>
              <a:ea typeface="ＭＳ Ｐゴシック" panose="020B0600070205080204" pitchFamily="50" charset="-128"/>
            </a:rPr>
            <a:t>0.57</a:t>
          </a:r>
          <a:r>
            <a:rPr kumimoji="1" lang="ja-JP" altLang="en-US" sz="1300">
              <a:latin typeface="ＭＳ Ｐゴシック" panose="020B0600070205080204" pitchFamily="50" charset="-128"/>
              <a:ea typeface="ＭＳ Ｐゴシック" panose="020B0600070205080204" pitchFamily="50" charset="-128"/>
            </a:rPr>
            <a:t>となっており，類似団体内順位は</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位と引き続き低い水準となっている。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持続可能な財政基盤を確立するため，低利用市有地の売却や有効活用等により歳入確保に努めるほか，徹底した事務事業の見直し等により歳出の抑制を図るなど，不断の行財政改革に取組み財政の健全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9978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365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146957</xdr:rowOff>
    </xdr:from>
    <xdr:to>
      <xdr:col>19</xdr:col>
      <xdr:colOff>133350</xdr:colOff>
      <xdr:row>43</xdr:row>
      <xdr:rowOff>164193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1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146957</xdr:rowOff>
    </xdr:from>
    <xdr:to>
      <xdr:col>15</xdr:col>
      <xdr:colOff>82550</xdr:colOff>
      <xdr:row>43</xdr:row>
      <xdr:rowOff>146957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193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112485</xdr:rowOff>
    </xdr:from>
    <xdr:to>
      <xdr:col>11</xdr:col>
      <xdr:colOff>31750</xdr:colOff>
      <xdr:row>43</xdr:row>
      <xdr:rowOff>146957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848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130628</xdr:rowOff>
    </xdr:from>
    <xdr:to>
      <xdr:col>23</xdr:col>
      <xdr:colOff>184150</xdr:colOff>
      <xdr:row>44</xdr:row>
      <xdr:rowOff>60778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102705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7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96157</xdr:rowOff>
    </xdr:from>
    <xdr:to>
      <xdr:col>15</xdr:col>
      <xdr:colOff>133350</xdr:colOff>
      <xdr:row>44</xdr:row>
      <xdr:rowOff>26307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96157</xdr:rowOff>
    </xdr:from>
    <xdr:to>
      <xdr:col>11</xdr:col>
      <xdr:colOff>82550</xdr:colOff>
      <xdr:row>44</xdr:row>
      <xdr:rowOff>26307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11084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61685</xdr:rowOff>
    </xdr:from>
    <xdr:to>
      <xdr:col>7</xdr:col>
      <xdr:colOff>31750</xdr:colOff>
      <xdr:row>43</xdr:row>
      <xdr:rowOff>163285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148062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96.0</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これは，歳入において地方交付税や地方特例交付金等の増加により，経常一般財源が前年度より</a:t>
          </a:r>
          <a:r>
            <a:rPr kumimoji="1" lang="en-US" altLang="ja-JP" sz="1300">
              <a:latin typeface="ＭＳ Ｐゴシック" panose="020B0600070205080204" pitchFamily="50" charset="-128"/>
              <a:ea typeface="ＭＳ Ｐゴシック" panose="020B0600070205080204" pitchFamily="50" charset="-128"/>
            </a:rPr>
            <a:t>17.3</a:t>
          </a:r>
          <a:r>
            <a:rPr kumimoji="1" lang="ja-JP" altLang="en-US" sz="1300">
              <a:latin typeface="ＭＳ Ｐゴシック" panose="020B0600070205080204" pitchFamily="50" charset="-128"/>
              <a:ea typeface="ＭＳ Ｐゴシック" panose="020B0600070205080204" pitchFamily="50" charset="-128"/>
            </a:rPr>
            <a:t>億円増加した一方，歳出において人件費や扶助費等が増加したことで，経常経費充当一般財源が前年度より</a:t>
          </a:r>
          <a:r>
            <a:rPr kumimoji="1" lang="en-US" altLang="ja-JP" sz="1300">
              <a:latin typeface="ＭＳ Ｐゴシック" panose="020B0600070205080204" pitchFamily="50" charset="-128"/>
              <a:ea typeface="ＭＳ Ｐゴシック" panose="020B0600070205080204" pitchFamily="50" charset="-128"/>
            </a:rPr>
            <a:t>21.4</a:t>
          </a:r>
          <a:r>
            <a:rPr kumimoji="1" lang="ja-JP" altLang="en-US" sz="1300">
              <a:latin typeface="ＭＳ Ｐゴシック" panose="020B0600070205080204" pitchFamily="50" charset="-128"/>
              <a:ea typeface="ＭＳ Ｐゴシック" panose="020B0600070205080204" pitchFamily="50" charset="-128"/>
            </a:rPr>
            <a:t>億円増加したことなどによるものである。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依然として，類似団体平均を上回っている状況であり，今後とも，行財政改革の着実な実践による経常経費の抑制に努め，財政構造の弾力性の確保に努めていく。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86571</xdr:rowOff>
    </xdr:from>
    <xdr:to>
      <xdr:col>23</xdr:col>
      <xdr:colOff>133350</xdr:colOff>
      <xdr:row>66</xdr:row>
      <xdr:rowOff>122767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402271"/>
          <a:ext cx="8382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34290</xdr:rowOff>
    </xdr:from>
    <xdr:to>
      <xdr:col>19</xdr:col>
      <xdr:colOff>133350</xdr:colOff>
      <xdr:row>66</xdr:row>
      <xdr:rowOff>86571</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349990"/>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157480</xdr:rowOff>
    </xdr:from>
    <xdr:to>
      <xdr:col>15</xdr:col>
      <xdr:colOff>82550</xdr:colOff>
      <xdr:row>66</xdr:row>
      <xdr:rowOff>34290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3017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157480</xdr:rowOff>
    </xdr:from>
    <xdr:to>
      <xdr:col>11</xdr:col>
      <xdr:colOff>31750</xdr:colOff>
      <xdr:row>66</xdr:row>
      <xdr:rowOff>162983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301730"/>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71967</xdr:rowOff>
    </xdr:from>
    <xdr:to>
      <xdr:col>23</xdr:col>
      <xdr:colOff>184150</xdr:colOff>
      <xdr:row>67</xdr:row>
      <xdr:rowOff>2117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8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44044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5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35771</xdr:rowOff>
    </xdr:from>
    <xdr:to>
      <xdr:col>19</xdr:col>
      <xdr:colOff>184150</xdr:colOff>
      <xdr:row>66</xdr:row>
      <xdr:rowOff>137371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122148</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37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154940</xdr:rowOff>
    </xdr:from>
    <xdr:to>
      <xdr:col>15</xdr:col>
      <xdr:colOff>133350</xdr:colOff>
      <xdr:row>66</xdr:row>
      <xdr:rowOff>85090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69867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8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106680</xdr:rowOff>
    </xdr:from>
    <xdr:to>
      <xdr:col>11</xdr:col>
      <xdr:colOff>82550</xdr:colOff>
      <xdr:row>66</xdr:row>
      <xdr:rowOff>36830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21607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112183</xdr:rowOff>
    </xdr:from>
    <xdr:to>
      <xdr:col>7</xdr:col>
      <xdr:colOff>31750</xdr:colOff>
      <xdr:row>67</xdr:row>
      <xdr:rowOff>42333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27110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1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[155,362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8,181</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155,362</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これは，人件費において退職金が前年より</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億円増加したほか，物件費では内部共通事務システム（財務会計，庶務事務，文書管理）の導入に係る費用が前年より</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億円増加したことなどが要因となっている。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今後も，継続的に行政運営の効率化を進めていく。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4697</xdr:rowOff>
    </xdr:from>
    <xdr:to>
      <xdr:col>23</xdr:col>
      <xdr:colOff>133350</xdr:colOff>
      <xdr:row>86</xdr:row>
      <xdr:rowOff>169204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749397"/>
          <a:ext cx="838200" cy="16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4697</xdr:rowOff>
    </xdr:from>
    <xdr:to>
      <xdr:col>19</xdr:col>
      <xdr:colOff>133350</xdr:colOff>
      <xdr:row>86</xdr:row>
      <xdr:rowOff>59151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749397"/>
          <a:ext cx="889000" cy="5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30665</xdr:rowOff>
    </xdr:from>
    <xdr:to>
      <xdr:col>15</xdr:col>
      <xdr:colOff>82550</xdr:colOff>
      <xdr:row>86</xdr:row>
      <xdr:rowOff>59151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603915"/>
          <a:ext cx="889000" cy="19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44807</xdr:rowOff>
    </xdr:from>
    <xdr:to>
      <xdr:col>11</xdr:col>
      <xdr:colOff>31750</xdr:colOff>
      <xdr:row>85</xdr:row>
      <xdr:rowOff>30665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46607"/>
          <a:ext cx="889000" cy="15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118404</xdr:rowOff>
    </xdr:from>
    <xdr:to>
      <xdr:col>23</xdr:col>
      <xdr:colOff>184150</xdr:colOff>
      <xdr:row>87</xdr:row>
      <xdr:rowOff>48554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6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90481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3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125347</xdr:rowOff>
    </xdr:from>
    <xdr:to>
      <xdr:col>19</xdr:col>
      <xdr:colOff>184150</xdr:colOff>
      <xdr:row>86</xdr:row>
      <xdr:rowOff>55497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9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40274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84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8351</xdr:rowOff>
    </xdr:from>
    <xdr:to>
      <xdr:col>15</xdr:col>
      <xdr:colOff>133350</xdr:colOff>
      <xdr:row>86</xdr:row>
      <xdr:rowOff>109951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75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94728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839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151315</xdr:rowOff>
    </xdr:from>
    <xdr:to>
      <xdr:col>11</xdr:col>
      <xdr:colOff>82550</xdr:colOff>
      <xdr:row>85</xdr:row>
      <xdr:rowOff>81465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5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66242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3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165457</xdr:rowOff>
    </xdr:from>
    <xdr:to>
      <xdr:col>7</xdr:col>
      <xdr:colOff>31750</xdr:colOff>
      <xdr:row>84</xdr:row>
      <xdr:rowOff>95607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9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80384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令和６年度のラスパイレス指数は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となり，類似団体の平均を下回っている。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今後も引き続き，指数の変動を注視しつつ，より適正な給与制度の確立に努め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46831</xdr:rowOff>
    </xdr:from>
    <xdr:to>
      <xdr:col>81</xdr:col>
      <xdr:colOff>44450</xdr:colOff>
      <xdr:row>85</xdr:row>
      <xdr:rowOff>46831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6200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46831</xdr:rowOff>
    </xdr:from>
    <xdr:to>
      <xdr:col>77</xdr:col>
      <xdr:colOff>44450</xdr:colOff>
      <xdr:row>85</xdr:row>
      <xdr:rowOff>76994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620081"/>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76994</xdr:rowOff>
    </xdr:from>
    <xdr:to>
      <xdr:col>72</xdr:col>
      <xdr:colOff>203200</xdr:colOff>
      <xdr:row>85</xdr:row>
      <xdr:rowOff>122238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650244"/>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122238</xdr:rowOff>
    </xdr:from>
    <xdr:to>
      <xdr:col>68</xdr:col>
      <xdr:colOff>152400</xdr:colOff>
      <xdr:row>86</xdr:row>
      <xdr:rowOff>41275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95488"/>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167481</xdr:rowOff>
    </xdr:from>
    <xdr:to>
      <xdr:col>81</xdr:col>
      <xdr:colOff>95250</xdr:colOff>
      <xdr:row>85</xdr:row>
      <xdr:rowOff>97631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6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12558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1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167481</xdr:rowOff>
    </xdr:from>
    <xdr:to>
      <xdr:col>77</xdr:col>
      <xdr:colOff>95250</xdr:colOff>
      <xdr:row>85</xdr:row>
      <xdr:rowOff>97631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6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107808</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338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26194</xdr:rowOff>
    </xdr:from>
    <xdr:to>
      <xdr:col>73</xdr:col>
      <xdr:colOff>44450</xdr:colOff>
      <xdr:row>85</xdr:row>
      <xdr:rowOff>127794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9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137971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36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71438</xdr:rowOff>
    </xdr:from>
    <xdr:to>
      <xdr:col>68</xdr:col>
      <xdr:colOff>203200</xdr:colOff>
      <xdr:row>86</xdr:row>
      <xdr:rowOff>1588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4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11765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41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161925</xdr:rowOff>
    </xdr:from>
    <xdr:to>
      <xdr:col>64</xdr:col>
      <xdr:colOff>152400</xdr:colOff>
      <xdr:row>86</xdr:row>
      <xdr:rowOff>92075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102252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人口千人当たりの職員数は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で，類似団体平均値を上回っている。これは，地理的事情等により消防職員数が多いことなどが主な要因である。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本市では，令和５年３月に「第３次呉市職員体制再構築計画」を策定し，職員の年齢構成や定年引上げへの対応などを踏まえ，令和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年度当初の職員数の目標値を常勤</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人・再任用（短時間）</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人（上下水道局を除く。令和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年度比較：常勤＋</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人・再任用（短時間）▲</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業務のデジタル化による業務改善等を積極的に進めつつ，必要な職員数を確保し，職員体制の整備を図っていくこととしている。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130628</xdr:rowOff>
    </xdr:from>
    <xdr:to>
      <xdr:col>81</xdr:col>
      <xdr:colOff>44450</xdr:colOff>
      <xdr:row>63</xdr:row>
      <xdr:rowOff>544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760528"/>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109946</xdr:rowOff>
    </xdr:from>
    <xdr:to>
      <xdr:col>77</xdr:col>
      <xdr:colOff>44450</xdr:colOff>
      <xdr:row>62</xdr:row>
      <xdr:rowOff>130628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739846"/>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96157</xdr:rowOff>
    </xdr:from>
    <xdr:to>
      <xdr:col>72</xdr:col>
      <xdr:colOff>203200</xdr:colOff>
      <xdr:row>62</xdr:row>
      <xdr:rowOff>109946</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726057"/>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41003</xdr:rowOff>
    </xdr:from>
    <xdr:to>
      <xdr:col>68</xdr:col>
      <xdr:colOff>152400</xdr:colOff>
      <xdr:row>62</xdr:row>
      <xdr:rowOff>96157</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670903"/>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121194</xdr:rowOff>
    </xdr:from>
    <xdr:to>
      <xdr:col>81</xdr:col>
      <xdr:colOff>95250</xdr:colOff>
      <xdr:row>63</xdr:row>
      <xdr:rowOff>51344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7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93271</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723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79828</xdr:rowOff>
    </xdr:from>
    <xdr:to>
      <xdr:col>77</xdr:col>
      <xdr:colOff>95250</xdr:colOff>
      <xdr:row>63</xdr:row>
      <xdr:rowOff>9978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166205</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796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59146</xdr:rowOff>
    </xdr:from>
    <xdr:to>
      <xdr:col>73</xdr:col>
      <xdr:colOff>44450</xdr:colOff>
      <xdr:row>62</xdr:row>
      <xdr:rowOff>160746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68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145523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775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45357</xdr:rowOff>
    </xdr:from>
    <xdr:to>
      <xdr:col>68</xdr:col>
      <xdr:colOff>203200</xdr:colOff>
      <xdr:row>62</xdr:row>
      <xdr:rowOff>146957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6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131734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76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161653</xdr:rowOff>
    </xdr:from>
    <xdr:to>
      <xdr:col>64</xdr:col>
      <xdr:colOff>152400</xdr:colOff>
      <xdr:row>62</xdr:row>
      <xdr:rowOff>91803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6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76580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70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％となっており，類似団体平均並みの比率となっている。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今後も，投資的事業については，後年度の財政負担を考慮し，財政措置の高い有利な地方債を活用するなど，計画的な実施に努めていく。</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118956</xdr:rowOff>
    </xdr:from>
    <xdr:to>
      <xdr:col>81</xdr:col>
      <xdr:colOff>44450</xdr:colOff>
      <xdr:row>40</xdr:row>
      <xdr:rowOff>159173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97695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159173</xdr:rowOff>
    </xdr:from>
    <xdr:to>
      <xdr:col>77</xdr:col>
      <xdr:colOff>44450</xdr:colOff>
      <xdr:row>41</xdr:row>
      <xdr:rowOff>35983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01717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108373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06543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108373</xdr:rowOff>
    </xdr:from>
    <xdr:to>
      <xdr:col>68</xdr:col>
      <xdr:colOff>152400</xdr:colOff>
      <xdr:row>42</xdr:row>
      <xdr:rowOff>33444</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137823"/>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68156</xdr:rowOff>
    </xdr:from>
    <xdr:to>
      <xdr:col>81</xdr:col>
      <xdr:colOff>95250</xdr:colOff>
      <xdr:row>40</xdr:row>
      <xdr:rowOff>169756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84683</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77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108373</xdr:rowOff>
    </xdr:from>
    <xdr:to>
      <xdr:col>77</xdr:col>
      <xdr:colOff>95250</xdr:colOff>
      <xdr:row>41</xdr:row>
      <xdr:rowOff>38523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23300</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052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57573</xdr:rowOff>
    </xdr:from>
    <xdr:to>
      <xdr:col>68</xdr:col>
      <xdr:colOff>203200</xdr:colOff>
      <xdr:row>41</xdr:row>
      <xdr:rowOff>159173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143950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154094</xdr:rowOff>
    </xdr:from>
    <xdr:to>
      <xdr:col>64</xdr:col>
      <xdr:colOff>152400</xdr:colOff>
      <xdr:row>42</xdr:row>
      <xdr:rowOff>84244</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69021</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投資的事業の計画的執行により地方債の残高や債務負担行為に基づく支出予定額が</a:t>
          </a:r>
          <a:r>
            <a:rPr kumimoji="1" lang="en-US" altLang="ja-JP" sz="1300">
              <a:latin typeface="ＭＳ Ｐゴシック" panose="020B0600070205080204" pitchFamily="50" charset="-128"/>
              <a:ea typeface="ＭＳ Ｐゴシック" panose="020B0600070205080204" pitchFamily="50" charset="-128"/>
            </a:rPr>
            <a:t>23.3</a:t>
          </a:r>
          <a:r>
            <a:rPr kumimoji="1" lang="ja-JP" altLang="en-US" sz="1300">
              <a:latin typeface="ＭＳ Ｐゴシック" panose="020B0600070205080204" pitchFamily="50" charset="-128"/>
              <a:ea typeface="ＭＳ Ｐゴシック" panose="020B0600070205080204" pitchFamily="50" charset="-128"/>
            </a:rPr>
            <a:t>億円減少していること，臨海土地造成事業特別会計の地方債の残高減少により公営企業債等繰入見込額が</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億円減少していることなどにより，将来負担額が</a:t>
          </a:r>
          <a:r>
            <a:rPr kumimoji="1" lang="en-US" altLang="ja-JP" sz="1300">
              <a:latin typeface="ＭＳ Ｐゴシック" panose="020B0600070205080204" pitchFamily="50" charset="-128"/>
              <a:ea typeface="ＭＳ Ｐゴシック" panose="020B0600070205080204" pitchFamily="50" charset="-128"/>
            </a:rPr>
            <a:t>34.1</a:t>
          </a:r>
          <a:r>
            <a:rPr kumimoji="1" lang="ja-JP" altLang="en-US" sz="1300">
              <a:latin typeface="ＭＳ Ｐゴシック" panose="020B0600070205080204" pitchFamily="50" charset="-128"/>
              <a:ea typeface="ＭＳ Ｐゴシック" panose="020B0600070205080204" pitchFamily="50" charset="-128"/>
            </a:rPr>
            <a:t>億円減少したことで，前年度に比べ</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32.0</a:t>
          </a:r>
          <a:r>
            <a:rPr kumimoji="1" lang="ja-JP" altLang="en-US" sz="1300">
              <a:latin typeface="ＭＳ Ｐゴシック" panose="020B0600070205080204" pitchFamily="50" charset="-128"/>
              <a:ea typeface="ＭＳ Ｐゴシック" panose="020B0600070205080204" pitchFamily="50" charset="-128"/>
            </a:rPr>
            <a:t>％となったが，依然として，類似団体平均を大きく上回っている状況であり，引き続き行財政改革を進めることで，財政の健全化に努める。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16764</xdr:rowOff>
    </xdr:from>
    <xdr:to>
      <xdr:col>81</xdr:col>
      <xdr:colOff>44450</xdr:colOff>
      <xdr:row>16</xdr:row>
      <xdr:rowOff>44755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759964"/>
          <a:ext cx="838200" cy="2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44755</xdr:rowOff>
    </xdr:from>
    <xdr:to>
      <xdr:col>77</xdr:col>
      <xdr:colOff>44450</xdr:colOff>
      <xdr:row>16</xdr:row>
      <xdr:rowOff>129692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787955"/>
          <a:ext cx="889000" cy="8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129692</xdr:rowOff>
    </xdr:from>
    <xdr:to>
      <xdr:col>72</xdr:col>
      <xdr:colOff>203200</xdr:colOff>
      <xdr:row>17</xdr:row>
      <xdr:rowOff>76962</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872892"/>
          <a:ext cx="889000" cy="11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76962</xdr:rowOff>
    </xdr:from>
    <xdr:to>
      <xdr:col>68</xdr:col>
      <xdr:colOff>152400</xdr:colOff>
      <xdr:row>18</xdr:row>
      <xdr:rowOff>8788</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991612"/>
          <a:ext cx="889000" cy="10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137414</xdr:rowOff>
    </xdr:from>
    <xdr:to>
      <xdr:col>81</xdr:col>
      <xdr:colOff>95250</xdr:colOff>
      <xdr:row>16</xdr:row>
      <xdr:rowOff>67564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70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109491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681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165405</xdr:rowOff>
    </xdr:from>
    <xdr:to>
      <xdr:col>77</xdr:col>
      <xdr:colOff>95250</xdr:colOff>
      <xdr:row>16</xdr:row>
      <xdr:rowOff>95555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73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80332</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823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78892</xdr:rowOff>
    </xdr:from>
    <xdr:to>
      <xdr:col>73</xdr:col>
      <xdr:colOff>44450</xdr:colOff>
      <xdr:row>17</xdr:row>
      <xdr:rowOff>9042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82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165269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908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26162</xdr:rowOff>
    </xdr:from>
    <xdr:to>
      <xdr:col>68</xdr:col>
      <xdr:colOff>203200</xdr:colOff>
      <xdr:row>17</xdr:row>
      <xdr:rowOff>127762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94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112539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02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129438</xdr:rowOff>
    </xdr:from>
    <xdr:to>
      <xdr:col>64</xdr:col>
      <xdr:colOff>152400</xdr:colOff>
      <xdr:row>18</xdr:row>
      <xdr:rowOff>59588</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04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44365</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130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201,242
197,285
352.04
115,071,229
110,877,191
2,901,376
56,759,176
105,356,974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職員体制再構築計画等に基づき，職員数の適正化等に取り組んでいるが，職員給及び退職手当等が増加したことで経常経費充当一般財源は前年度に比べ</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億円増加し，経常収支比率は前年度に比べ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26.6</a:t>
          </a:r>
          <a:r>
            <a:rPr kumimoji="1" lang="ja-JP" altLang="en-US" sz="1300">
              <a:latin typeface="ＭＳ Ｐゴシック" panose="020B0600070205080204" pitchFamily="50" charset="-128"/>
              <a:ea typeface="ＭＳ Ｐゴシック" panose="020B0600070205080204" pitchFamily="50" charset="-128"/>
            </a:rPr>
            <a:t>％となっており，依然として，類似団体平均を上回っているため，引き続き定員の適正化及び人件費の縮減に努めていく。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77470</xdr:rowOff>
    </xdr:from>
    <xdr:to>
      <xdr:col>24</xdr:col>
      <xdr:colOff>25400</xdr:colOff>
      <xdr:row>38</xdr:row>
      <xdr:rowOff>20320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211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77470</xdr:rowOff>
    </xdr:from>
    <xdr:to>
      <xdr:col>19</xdr:col>
      <xdr:colOff>187325</xdr:colOff>
      <xdr:row>37</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21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153670</xdr:rowOff>
    </xdr:from>
    <xdr:to>
      <xdr:col>15</xdr:col>
      <xdr:colOff>98425</xdr:colOff>
      <xdr:row>38</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973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66040</xdr:rowOff>
    </xdr:from>
    <xdr:to>
      <xdr:col>11</xdr:col>
      <xdr:colOff>9525</xdr:colOff>
      <xdr:row>38</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811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140970</xdr:rowOff>
    </xdr:from>
    <xdr:to>
      <xdr:col>24</xdr:col>
      <xdr:colOff>76200</xdr:colOff>
      <xdr:row>38</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113047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102870</xdr:rowOff>
    </xdr:from>
    <xdr:to>
      <xdr:col>15</xdr:col>
      <xdr:colOff>149225</xdr:colOff>
      <xdr:row>38</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17797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15240</xdr:rowOff>
    </xdr:from>
    <xdr:to>
      <xdr:col>11</xdr:col>
      <xdr:colOff>60325</xdr:colOff>
      <xdr:row>38</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91440</xdr:rowOff>
    </xdr:from>
    <xdr:to>
      <xdr:col>6</xdr:col>
      <xdr:colOff>171450</xdr:colOff>
      <xdr:row>39</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6367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内部共通事務システム（財務会計，庶務事務，文書管理）導入等の増加により，経常経費充当一般財源は，前年度に比べ</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億円増加し，経常収支比率は前年度に比べ</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15.0</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今後も民間活用を推進し，公共施設等の効率的な資産経営を行い，管理経費等の物件費の抑制に努めていく。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8890</xdr:rowOff>
    </xdr:from>
    <xdr:to>
      <xdr:col>82</xdr:col>
      <xdr:colOff>107950</xdr:colOff>
      <xdr:row>17</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235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8890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08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16</xdr:row>
      <xdr:rowOff>165100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787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81280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78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129540</xdr:rowOff>
    </xdr:from>
    <xdr:to>
      <xdr:col>78</xdr:col>
      <xdr:colOff>120650</xdr:colOff>
      <xdr:row>17</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156210</xdr:rowOff>
    </xdr:from>
    <xdr:to>
      <xdr:col>69</xdr:col>
      <xdr:colOff>142875</xdr:colOff>
      <xdr:row>16</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96537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142257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生活保護費給付等が減少したものの，心身障害者介護訓練等給付事業や子ども子育て支援給付金給付等が増加したため，経常経費充当一般財源は前年度に比べ</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億円増加し，経常収支比率は前年度に比べ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生活保護費給付の減少が続いているが，障害者数及び障害サービス事業者数の増加による扶助費の増加傾向が見込まれるため，今後とも健全な財政運営の確保に努めていく。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38100</xdr:rowOff>
    </xdr:from>
    <xdr:to>
      <xdr:col>24</xdr:col>
      <xdr:colOff>25400</xdr:colOff>
      <xdr:row>56</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393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120650</xdr:rowOff>
    </xdr:from>
    <xdr:to>
      <xdr:col>19</xdr:col>
      <xdr:colOff>187325</xdr:colOff>
      <xdr:row>56</xdr:row>
      <xdr:rowOff>38100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50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82550</xdr:rowOff>
    </xdr:from>
    <xdr:to>
      <xdr:col>15</xdr:col>
      <xdr:colOff>98425</xdr:colOff>
      <xdr:row>55</xdr:row>
      <xdr:rowOff>120650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1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82550</xdr:rowOff>
    </xdr:from>
    <xdr:to>
      <xdr:col>11</xdr:col>
      <xdr:colOff>9525</xdr:colOff>
      <xdr:row>55</xdr:row>
      <xdr:rowOff>120650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1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54627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158750</xdr:rowOff>
    </xdr:from>
    <xdr:to>
      <xdr:col>20</xdr:col>
      <xdr:colOff>38100</xdr:colOff>
      <xdr:row>56</xdr:row>
      <xdr:rowOff>88900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99077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69850</xdr:rowOff>
    </xdr:from>
    <xdr:to>
      <xdr:col>15</xdr:col>
      <xdr:colOff>149225</xdr:colOff>
      <xdr:row>56</xdr:row>
      <xdr:rowOff>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31750</xdr:rowOff>
    </xdr:from>
    <xdr:to>
      <xdr:col>11</xdr:col>
      <xdr:colOff>60325</xdr:colOff>
      <xdr:row>55</xdr:row>
      <xdr:rowOff>133350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143527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69850</xdr:rowOff>
    </xdr:from>
    <xdr:to>
      <xdr:col>6</xdr:col>
      <xdr:colOff>171450</xdr:colOff>
      <xdr:row>56</xdr:row>
      <xdr:rowOff>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10177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国民健康保険事業（事業勘定）特別会計や後期高齢者医療事業特別会計への繰出金などが増加した一方で，集落排水事業特別会計への繰出金などが減少したことから，経常経費充当一般財源は前年度並みであ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また，経常収支比率は前年度に比べ</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15.4</a:t>
          </a:r>
          <a:r>
            <a:rPr kumimoji="1" lang="ja-JP" altLang="en-US" sz="1200">
              <a:latin typeface="ＭＳ Ｐゴシック" panose="020B0600070205080204" pitchFamily="50" charset="-128"/>
              <a:ea typeface="ＭＳ Ｐゴシック" panose="020B0600070205080204" pitchFamily="50" charset="-128"/>
            </a:rPr>
            <a:t>％となっており，類似団体平均を上回っている。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今後も，インフラ等の維持補修費の増加等が見込まれることから，行財政改革による経費の抑制に努めていく。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158750</xdr:rowOff>
    </xdr:from>
    <xdr:to>
      <xdr:col>82</xdr:col>
      <xdr:colOff>107950</xdr:colOff>
      <xdr:row>60</xdr:row>
      <xdr:rowOff>38100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743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82550</xdr:rowOff>
    </xdr:from>
    <xdr:to>
      <xdr:col>78</xdr:col>
      <xdr:colOff>69850</xdr:colOff>
      <xdr:row>60</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98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44450</xdr:rowOff>
    </xdr:from>
    <xdr:to>
      <xdr:col>73</xdr:col>
      <xdr:colOff>180975</xdr:colOff>
      <xdr:row>59</xdr:row>
      <xdr:rowOff>82550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60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44450</xdr:rowOff>
    </xdr:from>
    <xdr:to>
      <xdr:col>69</xdr:col>
      <xdr:colOff>92075</xdr:colOff>
      <xdr:row>59</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60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107950</xdr:rowOff>
    </xdr:from>
    <xdr:to>
      <xdr:col>82</xdr:col>
      <xdr:colOff>158750</xdr:colOff>
      <xdr:row>60</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80027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158750</xdr:rowOff>
    </xdr:from>
    <xdr:to>
      <xdr:col>78</xdr:col>
      <xdr:colOff>120650</xdr:colOff>
      <xdr:row>60</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73677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6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31750</xdr:rowOff>
    </xdr:from>
    <xdr:to>
      <xdr:col>74</xdr:col>
      <xdr:colOff>31750</xdr:colOff>
      <xdr:row>59</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118127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165100</xdr:rowOff>
    </xdr:from>
    <xdr:to>
      <xdr:col>69</xdr:col>
      <xdr:colOff>142875</xdr:colOff>
      <xdr:row>59</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69850</xdr:rowOff>
    </xdr:from>
    <xdr:to>
      <xdr:col>65</xdr:col>
      <xdr:colOff>53975</xdr:colOff>
      <xdr:row>60</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生活交通路線維持事業等に対する補助金が増加したことにより，経常経費充当一般財源は前年度に比べ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億円増加し，経常収支比率は前年度に比べ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引き続き，補助費等の適正な執行に努めるとともに，実施手法の見直しを進めるなど，経費の抑制に努めていく。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xdr:rowOff>
    </xdr:from>
    <xdr:to>
      <xdr:col>82</xdr:col>
      <xdr:colOff>107950</xdr:colOff>
      <xdr:row>34</xdr:row>
      <xdr:rowOff>17272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8374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161290</xdr:rowOff>
    </xdr:from>
    <xdr:to>
      <xdr:col>78</xdr:col>
      <xdr:colOff>69850</xdr:colOff>
      <xdr:row>34</xdr:row>
      <xdr:rowOff>8128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191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143002</xdr:rowOff>
    </xdr:from>
    <xdr:to>
      <xdr:col>73</xdr:col>
      <xdr:colOff>180975</xdr:colOff>
      <xdr:row>33</xdr:row>
      <xdr:rowOff>161290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8008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143002</xdr:rowOff>
    </xdr:from>
    <xdr:to>
      <xdr:col>69</xdr:col>
      <xdr:colOff>92075</xdr:colOff>
      <xdr:row>33</xdr:row>
      <xdr:rowOff>143002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8008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137922</xdr:rowOff>
    </xdr:from>
    <xdr:to>
      <xdr:col>82</xdr:col>
      <xdr:colOff>158750</xdr:colOff>
      <xdr:row>34</xdr:row>
      <xdr:rowOff>68072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154449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4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128778</xdr:rowOff>
    </xdr:from>
    <xdr:to>
      <xdr:col>78</xdr:col>
      <xdr:colOff>120650</xdr:colOff>
      <xdr:row>34</xdr:row>
      <xdr:rowOff>58928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69105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110490</xdr:rowOff>
    </xdr:from>
    <xdr:to>
      <xdr:col>74</xdr:col>
      <xdr:colOff>31750</xdr:colOff>
      <xdr:row>34</xdr:row>
      <xdr:rowOff>40640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50817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92202</xdr:rowOff>
    </xdr:from>
    <xdr:to>
      <xdr:col>69</xdr:col>
      <xdr:colOff>142875</xdr:colOff>
      <xdr:row>34</xdr:row>
      <xdr:rowOff>22352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5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32529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1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92202</xdr:rowOff>
    </xdr:from>
    <xdr:to>
      <xdr:col>65</xdr:col>
      <xdr:colOff>53975</xdr:colOff>
      <xdr:row>34</xdr:row>
      <xdr:rowOff>22352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5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32529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1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地方債の計画的な活用により残高の縮減を図ったことで，前年度に比べ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18.9</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今後も，建設事業の計画的な実施による残高の縮減，財政措置の高い有利な地方債の活用を図っていく。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24130</xdr:rowOff>
    </xdr:from>
    <xdr:to>
      <xdr:col>24</xdr:col>
      <xdr:colOff>25400</xdr:colOff>
      <xdr:row>79</xdr:row>
      <xdr:rowOff>138430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56868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123189</xdr:rowOff>
    </xdr:from>
    <xdr:to>
      <xdr:col>19</xdr:col>
      <xdr:colOff>187325</xdr:colOff>
      <xdr:row>79</xdr:row>
      <xdr:rowOff>138430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6677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123189</xdr:rowOff>
    </xdr:from>
    <xdr:to>
      <xdr:col>15</xdr:col>
      <xdr:colOff>98425</xdr:colOff>
      <xdr:row>79</xdr:row>
      <xdr:rowOff>138430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6677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138430</xdr:rowOff>
    </xdr:from>
    <xdr:to>
      <xdr:col>11</xdr:col>
      <xdr:colOff>9525</xdr:colOff>
      <xdr:row>80</xdr:row>
      <xdr:rowOff>111761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68298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144780</xdr:rowOff>
    </xdr:from>
    <xdr:to>
      <xdr:col>24</xdr:col>
      <xdr:colOff>76200</xdr:colOff>
      <xdr:row>79</xdr:row>
      <xdr:rowOff>74930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116857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87630</xdr:rowOff>
    </xdr:from>
    <xdr:to>
      <xdr:col>20</xdr:col>
      <xdr:colOff>38100</xdr:colOff>
      <xdr:row>80</xdr:row>
      <xdr:rowOff>17780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2557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71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72389</xdr:rowOff>
    </xdr:from>
    <xdr:to>
      <xdr:col>15</xdr:col>
      <xdr:colOff>149225</xdr:colOff>
      <xdr:row>80</xdr:row>
      <xdr:rowOff>2539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158766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87630</xdr:rowOff>
    </xdr:from>
    <xdr:to>
      <xdr:col>11</xdr:col>
      <xdr:colOff>60325</xdr:colOff>
      <xdr:row>80</xdr:row>
      <xdr:rowOff>17780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2557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60961</xdr:rowOff>
    </xdr:from>
    <xdr:to>
      <xdr:col>6</xdr:col>
      <xdr:colOff>171450</xdr:colOff>
      <xdr:row>80</xdr:row>
      <xdr:rowOff>162561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77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147338</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86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前年度に比べて</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77.1</a:t>
          </a:r>
          <a:r>
            <a:rPr kumimoji="1" lang="ja-JP" altLang="en-US" sz="1300">
              <a:latin typeface="ＭＳ Ｐゴシック" panose="020B0600070205080204" pitchFamily="50" charset="-128"/>
              <a:ea typeface="ＭＳ Ｐゴシック" panose="020B0600070205080204" pitchFamily="50" charset="-128"/>
            </a:rPr>
            <a:t>％となっており，類似団体平均並みの比率となっている。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引き続き，行財政改革の着実な実践により，行政運営の効率化を推進することで，財政構造の弾力性の確保に努めていく。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39370</xdr:rowOff>
    </xdr:from>
    <xdr:to>
      <xdr:col>82</xdr:col>
      <xdr:colOff>107950</xdr:colOff>
      <xdr:row>76</xdr:row>
      <xdr:rowOff>130811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069570"/>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168911</xdr:rowOff>
    </xdr:from>
    <xdr:to>
      <xdr:col>78</xdr:col>
      <xdr:colOff>69850</xdr:colOff>
      <xdr:row>76</xdr:row>
      <xdr:rowOff>39370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0276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75</xdr:row>
      <xdr:rowOff>168911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743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115570</xdr:rowOff>
    </xdr:from>
    <xdr:to>
      <xdr:col>69</xdr:col>
      <xdr:colOff>92075</xdr:colOff>
      <xdr:row>76</xdr:row>
      <xdr:rowOff>39370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7432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80011</xdr:rowOff>
    </xdr:from>
    <xdr:to>
      <xdr:col>82</xdr:col>
      <xdr:colOff>158750</xdr:colOff>
      <xdr:row>77</xdr:row>
      <xdr:rowOff>10161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96538</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5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160020</xdr:rowOff>
    </xdr:from>
    <xdr:to>
      <xdr:col>78</xdr:col>
      <xdr:colOff>120650</xdr:colOff>
      <xdr:row>76</xdr:row>
      <xdr:rowOff>90170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100347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118110</xdr:rowOff>
    </xdr:from>
    <xdr:to>
      <xdr:col>74</xdr:col>
      <xdr:colOff>31750</xdr:colOff>
      <xdr:row>76</xdr:row>
      <xdr:rowOff>48261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58437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64770</xdr:rowOff>
    </xdr:from>
    <xdr:to>
      <xdr:col>69</xdr:col>
      <xdr:colOff>142875</xdr:colOff>
      <xdr:row>75</xdr:row>
      <xdr:rowOff>166370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160020</xdr:rowOff>
    </xdr:from>
    <xdr:to>
      <xdr:col>65</xdr:col>
      <xdr:colOff>53975</xdr:colOff>
      <xdr:row>76</xdr:row>
      <xdr:rowOff>90170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100347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99149</xdr:rowOff>
    </xdr:from>
    <xdr:to>
      <xdr:col>29</xdr:col>
      <xdr:colOff>127000</xdr:colOff>
      <xdr:row>13</xdr:row>
      <xdr:rowOff>133477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04174"/>
          <a:ext cx="647700" cy="2057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133477</xdr:rowOff>
    </xdr:from>
    <xdr:to>
      <xdr:col>26</xdr:col>
      <xdr:colOff>50800</xdr:colOff>
      <xdr:row>14</xdr:row>
      <xdr:rowOff>31483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09952"/>
          <a:ext cx="698500" cy="694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4356</xdr:rowOff>
    </xdr:from>
    <xdr:to>
      <xdr:col>22</xdr:col>
      <xdr:colOff>114300</xdr:colOff>
      <xdr:row>14</xdr:row>
      <xdr:rowOff>31483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452281"/>
          <a:ext cx="698500" cy="27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4356</xdr:rowOff>
    </xdr:from>
    <xdr:to>
      <xdr:col>18</xdr:col>
      <xdr:colOff>177800</xdr:colOff>
      <xdr:row>14</xdr:row>
      <xdr:rowOff>44971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452281"/>
          <a:ext cx="698500" cy="40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48349</xdr:rowOff>
    </xdr:from>
    <xdr:to>
      <xdr:col>29</xdr:col>
      <xdr:colOff>177800</xdr:colOff>
      <xdr:row>12</xdr:row>
      <xdr:rowOff>149949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153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64876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998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82677</xdr:rowOff>
    </xdr:from>
    <xdr:to>
      <xdr:col>26</xdr:col>
      <xdr:colOff>101600</xdr:colOff>
      <xdr:row>14</xdr:row>
      <xdr:rowOff>12827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59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23004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28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152133</xdr:rowOff>
    </xdr:from>
    <xdr:to>
      <xdr:col>22</xdr:col>
      <xdr:colOff>165100</xdr:colOff>
      <xdr:row>14</xdr:row>
      <xdr:rowOff>82283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28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92460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9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125006</xdr:rowOff>
    </xdr:from>
    <xdr:to>
      <xdr:col>19</xdr:col>
      <xdr:colOff>38100</xdr:colOff>
      <xdr:row>14</xdr:row>
      <xdr:rowOff>55156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01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65333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170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165621</xdr:rowOff>
    </xdr:from>
    <xdr:to>
      <xdr:col>15</xdr:col>
      <xdr:colOff>101600</xdr:colOff>
      <xdr:row>14</xdr:row>
      <xdr:rowOff>95771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442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105948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1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121818</xdr:rowOff>
    </xdr:from>
    <xdr:to>
      <xdr:col>29</xdr:col>
      <xdr:colOff>127000</xdr:colOff>
      <xdr:row>35</xdr:row>
      <xdr:rowOff>150813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32168"/>
          <a:ext cx="647700" cy="28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106595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69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120485</xdr:rowOff>
    </xdr:from>
    <xdr:to>
      <xdr:col>26</xdr:col>
      <xdr:colOff>50800</xdr:colOff>
      <xdr:row>35</xdr:row>
      <xdr:rowOff>150813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730835"/>
          <a:ext cx="698500" cy="303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31826</xdr:rowOff>
    </xdr:from>
    <xdr:to>
      <xdr:col>22</xdr:col>
      <xdr:colOff>114300</xdr:colOff>
      <xdr:row>35</xdr:row>
      <xdr:rowOff>120485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42176"/>
          <a:ext cx="698500" cy="88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15596</xdr:rowOff>
    </xdr:from>
    <xdr:to>
      <xdr:col>18</xdr:col>
      <xdr:colOff>177800</xdr:colOff>
      <xdr:row>35</xdr:row>
      <xdr:rowOff>31826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625946"/>
          <a:ext cx="698500" cy="16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71018</xdr:rowOff>
    </xdr:from>
    <xdr:to>
      <xdr:col>29</xdr:col>
      <xdr:colOff>177800</xdr:colOff>
      <xdr:row>35</xdr:row>
      <xdr:rowOff>172618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81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258995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2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100013</xdr:rowOff>
    </xdr:from>
    <xdr:to>
      <xdr:col>26</xdr:col>
      <xdr:colOff>101600</xdr:colOff>
      <xdr:row>35</xdr:row>
      <xdr:rowOff>201613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103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211790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79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69685</xdr:rowOff>
    </xdr:from>
    <xdr:to>
      <xdr:col>22</xdr:col>
      <xdr:colOff>165100</xdr:colOff>
      <xdr:row>35</xdr:row>
      <xdr:rowOff>171285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80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181462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4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323926</xdr:rowOff>
    </xdr:from>
    <xdr:to>
      <xdr:col>19</xdr:col>
      <xdr:colOff>38100</xdr:colOff>
      <xdr:row>35</xdr:row>
      <xdr:rowOff>82626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91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92803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60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307696</xdr:rowOff>
    </xdr:from>
    <xdr:to>
      <xdr:col>15</xdr:col>
      <xdr:colOff>101600</xdr:colOff>
      <xdr:row>35</xdr:row>
      <xdr:rowOff>66396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75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76573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4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201,242
197,285
352.04
115,071,229
110,877,191
2,901,376
56,759,176
105,356,974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125951</xdr:rowOff>
    </xdr:from>
    <xdr:to>
      <xdr:col>24</xdr:col>
      <xdr:colOff>63500</xdr:colOff>
      <xdr:row>34</xdr:row>
      <xdr:rowOff>71479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12351"/>
          <a:ext cx="838200" cy="28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103941</xdr:rowOff>
    </xdr:from>
    <xdr:to>
      <xdr:col>19</xdr:col>
      <xdr:colOff>177800</xdr:colOff>
      <xdr:row>34</xdr:row>
      <xdr:rowOff>71479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761791"/>
          <a:ext cx="889000" cy="13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34250</xdr:rowOff>
    </xdr:from>
    <xdr:to>
      <xdr:col>15</xdr:col>
      <xdr:colOff>50800</xdr:colOff>
      <xdr:row>33</xdr:row>
      <xdr:rowOff>103941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692100"/>
          <a:ext cx="889000" cy="6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34250</xdr:rowOff>
    </xdr:from>
    <xdr:to>
      <xdr:col>10</xdr:col>
      <xdr:colOff>114300</xdr:colOff>
      <xdr:row>33</xdr:row>
      <xdr:rowOff>141855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692100"/>
          <a:ext cx="889000" cy="10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75151</xdr:rowOff>
    </xdr:from>
    <xdr:to>
      <xdr:col>24</xdr:col>
      <xdr:colOff>114300</xdr:colOff>
      <xdr:row>33</xdr:row>
      <xdr:rowOff>5301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6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98028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1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20679</xdr:rowOff>
    </xdr:from>
    <xdr:to>
      <xdr:col>20</xdr:col>
      <xdr:colOff>38100</xdr:colOff>
      <xdr:row>34</xdr:row>
      <xdr:rowOff>122279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4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138806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2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53141</xdr:rowOff>
    </xdr:from>
    <xdr:to>
      <xdr:col>15</xdr:col>
      <xdr:colOff>101600</xdr:colOff>
      <xdr:row>33</xdr:row>
      <xdr:rowOff>154741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1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171268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48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154900</xdr:rowOff>
    </xdr:from>
    <xdr:to>
      <xdr:col>10</xdr:col>
      <xdr:colOff>165100</xdr:colOff>
      <xdr:row>33</xdr:row>
      <xdr:rowOff>85050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4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101577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41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91055</xdr:rowOff>
    </xdr:from>
    <xdr:to>
      <xdr:col>6</xdr:col>
      <xdr:colOff>38100</xdr:colOff>
      <xdr:row>34</xdr:row>
      <xdr:rowOff>21205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4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37732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52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27772</xdr:rowOff>
    </xdr:from>
    <xdr:to>
      <xdr:col>24</xdr:col>
      <xdr:colOff>63500</xdr:colOff>
      <xdr:row>55</xdr:row>
      <xdr:rowOff>109353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457522"/>
          <a:ext cx="838200" cy="8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154130</xdr:rowOff>
    </xdr:from>
    <xdr:to>
      <xdr:col>19</xdr:col>
      <xdr:colOff>177800</xdr:colOff>
      <xdr:row>55</xdr:row>
      <xdr:rowOff>109353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412430"/>
          <a:ext cx="889000" cy="12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154130</xdr:rowOff>
    </xdr:from>
    <xdr:to>
      <xdr:col>15</xdr:col>
      <xdr:colOff>50800</xdr:colOff>
      <xdr:row>56</xdr:row>
      <xdr:rowOff>93952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412430"/>
          <a:ext cx="889000" cy="28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93952</xdr:rowOff>
    </xdr:from>
    <xdr:to>
      <xdr:col>10</xdr:col>
      <xdr:colOff>114300</xdr:colOff>
      <xdr:row>57</xdr:row>
      <xdr:rowOff>96095</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695152"/>
          <a:ext cx="889000" cy="17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148422</xdr:rowOff>
    </xdr:from>
    <xdr:to>
      <xdr:col>24</xdr:col>
      <xdr:colOff>114300</xdr:colOff>
      <xdr:row>55</xdr:row>
      <xdr:rowOff>78572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40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171299</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25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58553</xdr:rowOff>
    </xdr:from>
    <xdr:to>
      <xdr:col>20</xdr:col>
      <xdr:colOff>38100</xdr:colOff>
      <xdr:row>55</xdr:row>
      <xdr:rowOff>160153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48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5230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26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103330</xdr:rowOff>
    </xdr:from>
    <xdr:to>
      <xdr:col>15</xdr:col>
      <xdr:colOff>101600</xdr:colOff>
      <xdr:row>55</xdr:row>
      <xdr:rowOff>33480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36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50007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13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43152</xdr:rowOff>
    </xdr:from>
    <xdr:to>
      <xdr:col>10</xdr:col>
      <xdr:colOff>165100</xdr:colOff>
      <xdr:row>56</xdr:row>
      <xdr:rowOff>144752</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64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135879</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73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45295</xdr:rowOff>
    </xdr:from>
    <xdr:to>
      <xdr:col>6</xdr:col>
      <xdr:colOff>38100</xdr:colOff>
      <xdr:row>57</xdr:row>
      <xdr:rowOff>146895</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8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138022</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91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68605</xdr:rowOff>
    </xdr:from>
    <xdr:to>
      <xdr:col>24</xdr:col>
      <xdr:colOff>63500</xdr:colOff>
      <xdr:row>77</xdr:row>
      <xdr:rowOff>71577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70255"/>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71577</xdr:rowOff>
    </xdr:from>
    <xdr:to>
      <xdr:col>19</xdr:col>
      <xdr:colOff>177800</xdr:colOff>
      <xdr:row>77</xdr:row>
      <xdr:rowOff>74275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73227"/>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74275</xdr:rowOff>
    </xdr:from>
    <xdr:to>
      <xdr:col>15</xdr:col>
      <xdr:colOff>50800</xdr:colOff>
      <xdr:row>77</xdr:row>
      <xdr:rowOff>98323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75925"/>
          <a:ext cx="889000" cy="2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98323</xdr:rowOff>
    </xdr:from>
    <xdr:to>
      <xdr:col>10</xdr:col>
      <xdr:colOff>114300</xdr:colOff>
      <xdr:row>77</xdr:row>
      <xdr:rowOff>115835</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99973"/>
          <a:ext cx="889000" cy="1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17805</xdr:rowOff>
    </xdr:from>
    <xdr:to>
      <xdr:col>24</xdr:col>
      <xdr:colOff>114300</xdr:colOff>
      <xdr:row>77</xdr:row>
      <xdr:rowOff>119405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167682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97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20777</xdr:rowOff>
    </xdr:from>
    <xdr:to>
      <xdr:col>20</xdr:col>
      <xdr:colOff>38100</xdr:colOff>
      <xdr:row>77</xdr:row>
      <xdr:rowOff>122377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2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138904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9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23475</xdr:rowOff>
    </xdr:from>
    <xdr:to>
      <xdr:col>15</xdr:col>
      <xdr:colOff>101600</xdr:colOff>
      <xdr:row>77</xdr:row>
      <xdr:rowOff>125075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2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141602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000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47523</xdr:rowOff>
    </xdr:from>
    <xdr:to>
      <xdr:col>10</xdr:col>
      <xdr:colOff>165100</xdr:colOff>
      <xdr:row>77</xdr:row>
      <xdr:rowOff>149123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4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140250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341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65035</xdr:rowOff>
    </xdr:from>
    <xdr:to>
      <xdr:col>6</xdr:col>
      <xdr:colOff>38100</xdr:colOff>
      <xdr:row>77</xdr:row>
      <xdr:rowOff>166635</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6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157762</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35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75943</xdr:rowOff>
    </xdr:from>
    <xdr:to>
      <xdr:col>24</xdr:col>
      <xdr:colOff>63500</xdr:colOff>
      <xdr:row>96</xdr:row>
      <xdr:rowOff>122414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35143"/>
          <a:ext cx="838200" cy="4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122414</xdr:rowOff>
    </xdr:from>
    <xdr:to>
      <xdr:col>19</xdr:col>
      <xdr:colOff>177800</xdr:colOff>
      <xdr:row>97</xdr:row>
      <xdr:rowOff>54170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81614"/>
          <a:ext cx="889000" cy="10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112421</xdr:rowOff>
    </xdr:from>
    <xdr:to>
      <xdr:col>15</xdr:col>
      <xdr:colOff>50800</xdr:colOff>
      <xdr:row>97</xdr:row>
      <xdr:rowOff>54170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571621"/>
          <a:ext cx="889000" cy="11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112421</xdr:rowOff>
    </xdr:from>
    <xdr:to>
      <xdr:col>10</xdr:col>
      <xdr:colOff>114300</xdr:colOff>
      <xdr:row>98</xdr:row>
      <xdr:rowOff>44559</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571621"/>
          <a:ext cx="889000" cy="27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25143</xdr:rowOff>
    </xdr:from>
    <xdr:to>
      <xdr:col>24</xdr:col>
      <xdr:colOff>114300</xdr:colOff>
      <xdr:row>96</xdr:row>
      <xdr:rowOff>126743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48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3570</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46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71614</xdr:rowOff>
    </xdr:from>
    <xdr:to>
      <xdr:col>20</xdr:col>
      <xdr:colOff>38100</xdr:colOff>
      <xdr:row>97</xdr:row>
      <xdr:rowOff>1764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3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164341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23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3370</xdr:rowOff>
    </xdr:from>
    <xdr:to>
      <xdr:col>15</xdr:col>
      <xdr:colOff>101600</xdr:colOff>
      <xdr:row>97</xdr:row>
      <xdr:rowOff>104970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3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96097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26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61621</xdr:rowOff>
    </xdr:from>
    <xdr:to>
      <xdr:col>10</xdr:col>
      <xdr:colOff>165100</xdr:colOff>
      <xdr:row>96</xdr:row>
      <xdr:rowOff>163221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2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154348</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13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165209</xdr:rowOff>
    </xdr:from>
    <xdr:to>
      <xdr:col>6</xdr:col>
      <xdr:colOff>38100</xdr:colOff>
      <xdr:row>98</xdr:row>
      <xdr:rowOff>95359</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79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86486</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88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42208</xdr:rowOff>
    </xdr:from>
    <xdr:to>
      <xdr:col>55</xdr:col>
      <xdr:colOff>0</xdr:colOff>
      <xdr:row>37</xdr:row>
      <xdr:rowOff>65786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385858"/>
          <a:ext cx="838200" cy="2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32900</xdr:rowOff>
    </xdr:from>
    <xdr:to>
      <xdr:col>50</xdr:col>
      <xdr:colOff>114300</xdr:colOff>
      <xdr:row>37</xdr:row>
      <xdr:rowOff>42208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376550"/>
          <a:ext cx="8890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32900</xdr:rowOff>
    </xdr:from>
    <xdr:to>
      <xdr:col>45</xdr:col>
      <xdr:colOff>177800</xdr:colOff>
      <xdr:row>37</xdr:row>
      <xdr:rowOff>122381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376550"/>
          <a:ext cx="889000" cy="8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8582</xdr:rowOff>
    </xdr:from>
    <xdr:to>
      <xdr:col>41</xdr:col>
      <xdr:colOff>50800</xdr:colOff>
      <xdr:row>37</xdr:row>
      <xdr:rowOff>122381</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23532"/>
          <a:ext cx="889000" cy="114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14986</xdr:rowOff>
    </xdr:from>
    <xdr:to>
      <xdr:col>55</xdr:col>
      <xdr:colOff>50800</xdr:colOff>
      <xdr:row>37</xdr:row>
      <xdr:rowOff>116586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35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164863</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3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162858</xdr:rowOff>
    </xdr:from>
    <xdr:to>
      <xdr:col>50</xdr:col>
      <xdr:colOff>165100</xdr:colOff>
      <xdr:row>37</xdr:row>
      <xdr:rowOff>93008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3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84135</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2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153550</xdr:rowOff>
    </xdr:from>
    <xdr:to>
      <xdr:col>46</xdr:col>
      <xdr:colOff>38100</xdr:colOff>
      <xdr:row>37</xdr:row>
      <xdr:rowOff>83700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2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74827</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1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71581</xdr:rowOff>
    </xdr:from>
    <xdr:to>
      <xdr:col>41</xdr:col>
      <xdr:colOff>101600</xdr:colOff>
      <xdr:row>38</xdr:row>
      <xdr:rowOff>1731</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1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164308</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0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129232</xdr:rowOff>
    </xdr:from>
    <xdr:to>
      <xdr:col>36</xdr:col>
      <xdr:colOff>165100</xdr:colOff>
      <xdr:row>31</xdr:row>
      <xdr:rowOff>59382</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7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50509</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65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27267</xdr:rowOff>
    </xdr:from>
    <xdr:to>
      <xdr:col>55</xdr:col>
      <xdr:colOff>0</xdr:colOff>
      <xdr:row>54</xdr:row>
      <xdr:rowOff>119469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285567"/>
          <a:ext cx="83820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119469</xdr:rowOff>
    </xdr:from>
    <xdr:to>
      <xdr:col>50</xdr:col>
      <xdr:colOff>114300</xdr:colOff>
      <xdr:row>55</xdr:row>
      <xdr:rowOff>165551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377769"/>
          <a:ext cx="889000" cy="217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165551</xdr:rowOff>
    </xdr:from>
    <xdr:to>
      <xdr:col>45</xdr:col>
      <xdr:colOff>177800</xdr:colOff>
      <xdr:row>56</xdr:row>
      <xdr:rowOff>93637</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595301"/>
          <a:ext cx="889000" cy="9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27495</xdr:rowOff>
    </xdr:from>
    <xdr:to>
      <xdr:col>41</xdr:col>
      <xdr:colOff>50800</xdr:colOff>
      <xdr:row>56</xdr:row>
      <xdr:rowOff>93637</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628695"/>
          <a:ext cx="889000" cy="6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147917</xdr:rowOff>
    </xdr:from>
    <xdr:to>
      <xdr:col>55</xdr:col>
      <xdr:colOff>50800</xdr:colOff>
      <xdr:row>54</xdr:row>
      <xdr:rowOff>78067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23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170794</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0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68669</xdr:rowOff>
    </xdr:from>
    <xdr:to>
      <xdr:col>50</xdr:col>
      <xdr:colOff>165100</xdr:colOff>
      <xdr:row>54</xdr:row>
      <xdr:rowOff>170269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32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15346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10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114751</xdr:rowOff>
    </xdr:from>
    <xdr:to>
      <xdr:col>46</xdr:col>
      <xdr:colOff>38100</xdr:colOff>
      <xdr:row>56</xdr:row>
      <xdr:rowOff>44901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54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61428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31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42837</xdr:rowOff>
    </xdr:from>
    <xdr:to>
      <xdr:col>41</xdr:col>
      <xdr:colOff>101600</xdr:colOff>
      <xdr:row>56</xdr:row>
      <xdr:rowOff>144437</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4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135564</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3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148145</xdr:rowOff>
    </xdr:from>
    <xdr:to>
      <xdr:col>36</xdr:col>
      <xdr:colOff>165100</xdr:colOff>
      <xdr:row>56</xdr:row>
      <xdr:rowOff>78295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57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69422</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67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133223</xdr:rowOff>
    </xdr:from>
    <xdr:to>
      <xdr:col>55</xdr:col>
      <xdr:colOff>0</xdr:colOff>
      <xdr:row>74</xdr:row>
      <xdr:rowOff>134251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2820523"/>
          <a:ext cx="8382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133223</xdr:rowOff>
    </xdr:from>
    <xdr:to>
      <xdr:col>50</xdr:col>
      <xdr:colOff>114300</xdr:colOff>
      <xdr:row>77</xdr:row>
      <xdr:rowOff>67920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2820523"/>
          <a:ext cx="889000" cy="44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67920</xdr:rowOff>
    </xdr:from>
    <xdr:to>
      <xdr:col>45</xdr:col>
      <xdr:colOff>177800</xdr:colOff>
      <xdr:row>78</xdr:row>
      <xdr:rowOff>21476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269570"/>
          <a:ext cx="889000" cy="12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56832</xdr:rowOff>
    </xdr:from>
    <xdr:to>
      <xdr:col>41</xdr:col>
      <xdr:colOff>50800</xdr:colOff>
      <xdr:row>78</xdr:row>
      <xdr:rowOff>21476</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087032"/>
          <a:ext cx="889000" cy="30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83451</xdr:rowOff>
    </xdr:from>
    <xdr:to>
      <xdr:col>55</xdr:col>
      <xdr:colOff>50800</xdr:colOff>
      <xdr:row>75</xdr:row>
      <xdr:rowOff>13601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77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106328</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62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82423</xdr:rowOff>
    </xdr:from>
    <xdr:to>
      <xdr:col>50</xdr:col>
      <xdr:colOff>165100</xdr:colOff>
      <xdr:row>75</xdr:row>
      <xdr:rowOff>12573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276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29100</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54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17120</xdr:rowOff>
    </xdr:from>
    <xdr:to>
      <xdr:col>46</xdr:col>
      <xdr:colOff>38100</xdr:colOff>
      <xdr:row>77</xdr:row>
      <xdr:rowOff>118720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2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109847</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31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142126</xdr:rowOff>
    </xdr:from>
    <xdr:to>
      <xdr:col>41</xdr:col>
      <xdr:colOff>101600</xdr:colOff>
      <xdr:row>78</xdr:row>
      <xdr:rowOff>72276</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3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63403</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43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6032</xdr:rowOff>
    </xdr:from>
    <xdr:to>
      <xdr:col>36</xdr:col>
      <xdr:colOff>165100</xdr:colOff>
      <xdr:row>76</xdr:row>
      <xdr:rowOff>107632</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03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98759</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312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109410</xdr:rowOff>
    </xdr:from>
    <xdr:to>
      <xdr:col>55</xdr:col>
      <xdr:colOff>0</xdr:colOff>
      <xdr:row>95</xdr:row>
      <xdr:rowOff>117945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225710"/>
          <a:ext cx="838200" cy="17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117945</xdr:rowOff>
    </xdr:from>
    <xdr:to>
      <xdr:col>50</xdr:col>
      <xdr:colOff>114300</xdr:colOff>
      <xdr:row>95</xdr:row>
      <xdr:rowOff>149968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405695"/>
          <a:ext cx="889000" cy="3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149968</xdr:rowOff>
    </xdr:from>
    <xdr:to>
      <xdr:col>45</xdr:col>
      <xdr:colOff>177800</xdr:colOff>
      <xdr:row>96</xdr:row>
      <xdr:rowOff>60700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437718"/>
          <a:ext cx="889000" cy="8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60700</xdr:rowOff>
    </xdr:from>
    <xdr:to>
      <xdr:col>41</xdr:col>
      <xdr:colOff>50800</xdr:colOff>
      <xdr:row>97</xdr:row>
      <xdr:rowOff>111334</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519900"/>
          <a:ext cx="889000" cy="22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58610</xdr:rowOff>
    </xdr:from>
    <xdr:to>
      <xdr:col>55</xdr:col>
      <xdr:colOff>50800</xdr:colOff>
      <xdr:row>94</xdr:row>
      <xdr:rowOff>160210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1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81487</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02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67145</xdr:rowOff>
    </xdr:from>
    <xdr:to>
      <xdr:col>50</xdr:col>
      <xdr:colOff>165100</xdr:colOff>
      <xdr:row>95</xdr:row>
      <xdr:rowOff>168745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3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13822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13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99168</xdr:rowOff>
    </xdr:from>
    <xdr:to>
      <xdr:col>46</xdr:col>
      <xdr:colOff>38100</xdr:colOff>
      <xdr:row>96</xdr:row>
      <xdr:rowOff>29318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38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1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9900</xdr:rowOff>
    </xdr:from>
    <xdr:to>
      <xdr:col>41</xdr:col>
      <xdr:colOff>101600</xdr:colOff>
      <xdr:row>96</xdr:row>
      <xdr:rowOff>111500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4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128027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24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60534</xdr:rowOff>
    </xdr:from>
    <xdr:to>
      <xdr:col>36</xdr:col>
      <xdr:colOff>165100</xdr:colOff>
      <xdr:row>97</xdr:row>
      <xdr:rowOff>162134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69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153261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83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99749</xdr:rowOff>
    </xdr:from>
    <xdr:to>
      <xdr:col>85</xdr:col>
      <xdr:colOff>127000</xdr:colOff>
      <xdr:row>39</xdr:row>
      <xdr:rowOff>87122</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443399"/>
          <a:ext cx="838200" cy="33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159294</xdr:rowOff>
    </xdr:from>
    <xdr:to>
      <xdr:col>81</xdr:col>
      <xdr:colOff>50800</xdr:colOff>
      <xdr:row>37</xdr:row>
      <xdr:rowOff>99749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5474244"/>
          <a:ext cx="889000" cy="96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95286</xdr:rowOff>
    </xdr:from>
    <xdr:to>
      <xdr:col>76</xdr:col>
      <xdr:colOff>114300</xdr:colOff>
      <xdr:row>31</xdr:row>
      <xdr:rowOff>159294</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54102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95286</xdr:rowOff>
    </xdr:from>
    <xdr:to>
      <xdr:col>71</xdr:col>
      <xdr:colOff>177800</xdr:colOff>
      <xdr:row>32</xdr:row>
      <xdr:rowOff>32911</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5410236"/>
          <a:ext cx="889000" cy="10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165734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68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157352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50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36322</xdr:rowOff>
    </xdr:from>
    <xdr:to>
      <xdr:col>85</xdr:col>
      <xdr:colOff>177800</xdr:colOff>
      <xdr:row>39</xdr:row>
      <xdr:rowOff>137922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2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122699</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37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48949</xdr:rowOff>
    </xdr:from>
    <xdr:to>
      <xdr:col>81</xdr:col>
      <xdr:colOff>101600</xdr:colOff>
      <xdr:row>37</xdr:row>
      <xdr:rowOff>150549</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39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167076</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16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108494</xdr:rowOff>
    </xdr:from>
    <xdr:to>
      <xdr:col>76</xdr:col>
      <xdr:colOff>165100</xdr:colOff>
      <xdr:row>32</xdr:row>
      <xdr:rowOff>38644</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542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55171</xdr:rowOff>
    </xdr:from>
    <xdr:ext cx="534377"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25111" y="519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44486</xdr:rowOff>
    </xdr:from>
    <xdr:to>
      <xdr:col>72</xdr:col>
      <xdr:colOff>38100</xdr:colOff>
      <xdr:row>31</xdr:row>
      <xdr:rowOff>146086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535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162613</xdr:rowOff>
    </xdr:from>
    <xdr:ext cx="534377"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36111" y="51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153561</xdr:rowOff>
    </xdr:from>
    <xdr:to>
      <xdr:col>67</xdr:col>
      <xdr:colOff>101600</xdr:colOff>
      <xdr:row>32</xdr:row>
      <xdr:rowOff>83711</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546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100238</xdr:rowOff>
    </xdr:from>
    <xdr:ext cx="534377"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47111" y="524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110874</xdr:rowOff>
    </xdr:from>
    <xdr:to>
      <xdr:col>85</xdr:col>
      <xdr:colOff>127000</xdr:colOff>
      <xdr:row>74</xdr:row>
      <xdr:rowOff>3135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626724"/>
          <a:ext cx="838200" cy="6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110874</xdr:rowOff>
    </xdr:from>
    <xdr:to>
      <xdr:col>81</xdr:col>
      <xdr:colOff>50800</xdr:colOff>
      <xdr:row>73</xdr:row>
      <xdr:rowOff>146810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626724"/>
          <a:ext cx="8890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69474</xdr:rowOff>
    </xdr:from>
    <xdr:to>
      <xdr:col>76</xdr:col>
      <xdr:colOff>114300</xdr:colOff>
      <xdr:row>73</xdr:row>
      <xdr:rowOff>146810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585324"/>
          <a:ext cx="889000" cy="7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69474</xdr:rowOff>
    </xdr:from>
    <xdr:to>
      <xdr:col>71</xdr:col>
      <xdr:colOff>177800</xdr:colOff>
      <xdr:row>73</xdr:row>
      <xdr:rowOff>101250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585324"/>
          <a:ext cx="889000" cy="3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123785</xdr:rowOff>
    </xdr:from>
    <xdr:to>
      <xdr:col>85</xdr:col>
      <xdr:colOff>177800</xdr:colOff>
      <xdr:row>74</xdr:row>
      <xdr:rowOff>53935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3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146662</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49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60074</xdr:rowOff>
    </xdr:from>
    <xdr:to>
      <xdr:col>81</xdr:col>
      <xdr:colOff>101600</xdr:colOff>
      <xdr:row>73</xdr:row>
      <xdr:rowOff>161674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57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6751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35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96010</xdr:rowOff>
    </xdr:from>
    <xdr:to>
      <xdr:col>76</xdr:col>
      <xdr:colOff>165100</xdr:colOff>
      <xdr:row>74</xdr:row>
      <xdr:rowOff>26160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61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42687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38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18674</xdr:rowOff>
    </xdr:from>
    <xdr:to>
      <xdr:col>72</xdr:col>
      <xdr:colOff>38100</xdr:colOff>
      <xdr:row>73</xdr:row>
      <xdr:rowOff>120274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53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136801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30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50450</xdr:rowOff>
    </xdr:from>
    <xdr:to>
      <xdr:col>67</xdr:col>
      <xdr:colOff>101600</xdr:colOff>
      <xdr:row>73</xdr:row>
      <xdr:rowOff>152050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5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168577</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34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32353</xdr:rowOff>
    </xdr:from>
    <xdr:to>
      <xdr:col>85</xdr:col>
      <xdr:colOff>127000</xdr:colOff>
      <xdr:row>98</xdr:row>
      <xdr:rowOff>25305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663003"/>
          <a:ext cx="838200" cy="16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169399</xdr:rowOff>
    </xdr:from>
    <xdr:to>
      <xdr:col>81</xdr:col>
      <xdr:colOff>50800</xdr:colOff>
      <xdr:row>98</xdr:row>
      <xdr:rowOff>25305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800049"/>
          <a:ext cx="889000" cy="2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169399</xdr:rowOff>
    </xdr:from>
    <xdr:to>
      <xdr:col>76</xdr:col>
      <xdr:colOff>114300</xdr:colOff>
      <xdr:row>98</xdr:row>
      <xdr:rowOff>102533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800049"/>
          <a:ext cx="889000" cy="10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102533</xdr:rowOff>
    </xdr:from>
    <xdr:to>
      <xdr:col>71</xdr:col>
      <xdr:colOff>177800</xdr:colOff>
      <xdr:row>98</xdr:row>
      <xdr:rowOff>166712</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904633"/>
          <a:ext cx="889000" cy="6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153003</xdr:rowOff>
    </xdr:from>
    <xdr:to>
      <xdr:col>85</xdr:col>
      <xdr:colOff>177800</xdr:colOff>
      <xdr:row>97</xdr:row>
      <xdr:rowOff>83153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1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4430</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46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145955</xdr:rowOff>
    </xdr:from>
    <xdr:to>
      <xdr:col>81</xdr:col>
      <xdr:colOff>101600</xdr:colOff>
      <xdr:row>98</xdr:row>
      <xdr:rowOff>76105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67232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6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118599</xdr:rowOff>
    </xdr:from>
    <xdr:to>
      <xdr:col>76</xdr:col>
      <xdr:colOff>165100</xdr:colOff>
      <xdr:row>98</xdr:row>
      <xdr:rowOff>48749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4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39876</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4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51733</xdr:rowOff>
    </xdr:from>
    <xdr:to>
      <xdr:col>72</xdr:col>
      <xdr:colOff>38100</xdr:colOff>
      <xdr:row>98</xdr:row>
      <xdr:rowOff>153333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5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144460</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946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115912</xdr:rowOff>
    </xdr:from>
    <xdr:to>
      <xdr:col>67</xdr:col>
      <xdr:colOff>101600</xdr:colOff>
      <xdr:row>99</xdr:row>
      <xdr:rowOff>46062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1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37189</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1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146329</xdr:rowOff>
    </xdr:from>
    <xdr:to>
      <xdr:col>116</xdr:col>
      <xdr:colOff>63500</xdr:colOff>
      <xdr:row>38</xdr:row>
      <xdr:rowOff>61747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489979"/>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61747</xdr:rowOff>
    </xdr:from>
    <xdr:to>
      <xdr:col>111</xdr:col>
      <xdr:colOff>177800</xdr:colOff>
      <xdr:row>38</xdr:row>
      <xdr:rowOff>69977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76847"/>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69977</xdr:rowOff>
    </xdr:from>
    <xdr:to>
      <xdr:col>107</xdr:col>
      <xdr:colOff>50800</xdr:colOff>
      <xdr:row>38</xdr:row>
      <xdr:rowOff>74549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58507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74549</xdr:rowOff>
    </xdr:from>
    <xdr:to>
      <xdr:col>102</xdr:col>
      <xdr:colOff>114300</xdr:colOff>
      <xdr:row>38</xdr:row>
      <xdr:rowOff>75235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89649"/>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95529</xdr:rowOff>
    </xdr:from>
    <xdr:to>
      <xdr:col>116</xdr:col>
      <xdr:colOff>114300</xdr:colOff>
      <xdr:row>38</xdr:row>
      <xdr:rowOff>25679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3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73956</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17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10947</xdr:rowOff>
    </xdr:from>
    <xdr:to>
      <xdr:col>112</xdr:col>
      <xdr:colOff>38100</xdr:colOff>
      <xdr:row>38</xdr:row>
      <xdr:rowOff>112547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2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103674</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618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19177</xdr:rowOff>
    </xdr:from>
    <xdr:to>
      <xdr:col>107</xdr:col>
      <xdr:colOff>101600</xdr:colOff>
      <xdr:row>38</xdr:row>
      <xdr:rowOff>120777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3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111904</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27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23749</xdr:rowOff>
    </xdr:from>
    <xdr:to>
      <xdr:col>102</xdr:col>
      <xdr:colOff>165100</xdr:colOff>
      <xdr:row>38</xdr:row>
      <xdr:rowOff>125349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3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116476</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31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24435</xdr:rowOff>
    </xdr:from>
    <xdr:to>
      <xdr:col>98</xdr:col>
      <xdr:colOff>38100</xdr:colOff>
      <xdr:row>38</xdr:row>
      <xdr:rowOff>126035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117162</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632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170542</xdr:rowOff>
    </xdr:from>
    <xdr:to>
      <xdr:col>116</xdr:col>
      <xdr:colOff>63500</xdr:colOff>
      <xdr:row>57</xdr:row>
      <xdr:rowOff>26410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771742"/>
          <a:ext cx="8382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26410</xdr:rowOff>
    </xdr:from>
    <xdr:to>
      <xdr:col>111</xdr:col>
      <xdr:colOff>177800</xdr:colOff>
      <xdr:row>57</xdr:row>
      <xdr:rowOff>34125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799060"/>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34125</xdr:rowOff>
    </xdr:from>
    <xdr:to>
      <xdr:col>107</xdr:col>
      <xdr:colOff>50800</xdr:colOff>
      <xdr:row>57</xdr:row>
      <xdr:rowOff>36849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806775"/>
          <a:ext cx="8890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36849</xdr:rowOff>
    </xdr:from>
    <xdr:to>
      <xdr:col>102</xdr:col>
      <xdr:colOff>114300</xdr:colOff>
      <xdr:row>57</xdr:row>
      <xdr:rowOff>43097</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809499"/>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119742</xdr:rowOff>
    </xdr:from>
    <xdr:to>
      <xdr:col>116</xdr:col>
      <xdr:colOff>114300</xdr:colOff>
      <xdr:row>57</xdr:row>
      <xdr:rowOff>49892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72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142619</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5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147060</xdr:rowOff>
    </xdr:from>
    <xdr:to>
      <xdr:col>112</xdr:col>
      <xdr:colOff>38100</xdr:colOff>
      <xdr:row>57</xdr:row>
      <xdr:rowOff>77210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93737</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52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154775</xdr:rowOff>
    </xdr:from>
    <xdr:to>
      <xdr:col>107</xdr:col>
      <xdr:colOff>101600</xdr:colOff>
      <xdr:row>57</xdr:row>
      <xdr:rowOff>84925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75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101452</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53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157499</xdr:rowOff>
    </xdr:from>
    <xdr:to>
      <xdr:col>102</xdr:col>
      <xdr:colOff>165100</xdr:colOff>
      <xdr:row>57</xdr:row>
      <xdr:rowOff>87649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5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104176</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953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163747</xdr:rowOff>
    </xdr:from>
    <xdr:to>
      <xdr:col>98</xdr:col>
      <xdr:colOff>38100</xdr:colOff>
      <xdr:row>57</xdr:row>
      <xdr:rowOff>93897</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76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110424</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954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36716</xdr:rowOff>
    </xdr:from>
    <xdr:to>
      <xdr:col>116</xdr:col>
      <xdr:colOff>63500</xdr:colOff>
      <xdr:row>71</xdr:row>
      <xdr:rowOff>81102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209666"/>
          <a:ext cx="838200" cy="4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81102</xdr:rowOff>
    </xdr:from>
    <xdr:to>
      <xdr:col>111</xdr:col>
      <xdr:colOff>177800</xdr:colOff>
      <xdr:row>72</xdr:row>
      <xdr:rowOff>33134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254052"/>
          <a:ext cx="889000" cy="12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33134</xdr:rowOff>
    </xdr:from>
    <xdr:to>
      <xdr:col>107</xdr:col>
      <xdr:colOff>50800</xdr:colOff>
      <xdr:row>72</xdr:row>
      <xdr:rowOff>67843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377534"/>
          <a:ext cx="889000" cy="3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67843</xdr:rowOff>
    </xdr:from>
    <xdr:to>
      <xdr:col>102</xdr:col>
      <xdr:colOff>114300</xdr:colOff>
      <xdr:row>72</xdr:row>
      <xdr:rowOff>93142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412243"/>
          <a:ext cx="889000" cy="2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157366</xdr:rowOff>
    </xdr:from>
    <xdr:to>
      <xdr:col>116</xdr:col>
      <xdr:colOff>114300</xdr:colOff>
      <xdr:row>71</xdr:row>
      <xdr:rowOff>87516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15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72293</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07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30302</xdr:rowOff>
    </xdr:from>
    <xdr:to>
      <xdr:col>112</xdr:col>
      <xdr:colOff>38100</xdr:colOff>
      <xdr:row>71</xdr:row>
      <xdr:rowOff>131902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20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148429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197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153784</xdr:rowOff>
    </xdr:from>
    <xdr:to>
      <xdr:col>107</xdr:col>
      <xdr:colOff>101600</xdr:colOff>
      <xdr:row>72</xdr:row>
      <xdr:rowOff>83934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3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100461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10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17043</xdr:rowOff>
    </xdr:from>
    <xdr:to>
      <xdr:col>102</xdr:col>
      <xdr:colOff>165100</xdr:colOff>
      <xdr:row>72</xdr:row>
      <xdr:rowOff>118643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36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135170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13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42342</xdr:rowOff>
    </xdr:from>
    <xdr:to>
      <xdr:col>98</xdr:col>
      <xdr:colOff>38100</xdr:colOff>
      <xdr:row>72</xdr:row>
      <xdr:rowOff>143942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38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160469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16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義務的経費のうち人件費は，職員給及び退職手当等の増により，増加することとなった。また，公債費については，前年度より減少したが，依然として類似団体平均を上回る状況である。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新型コロナウイルスワクチン接種事業において大きく減となったが，内部共通事務システム（財務会計，庶務事務，文書管理）導入等の増により，前年度よりも増加しており，依然として類似団体平均を上回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扶助費は，臨時特別給付金給付事業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減となったが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，心身障害者介護訓練等給付事業や子ども子育て支援給付金給付等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の増により，前年度よりも増加したが，依然として類似団体平均を下回る状況である。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　補助費等は，水道事業に対する補助金が大きく減となったが，生活交通路線維持事業等に対する補助金が増となっており，依然として類似団体平均を上回る状況である。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のうち，新規整備については前年度とほぼ横ばいとなっているが，依然として類似団体平均を上回る状況である。また，更新整備については，海事歴史科学館のリニューアル整備などの増により，類似団体平均を上回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月豪雨災害の復旧事業が完了し，前年度よりも減少している。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201,242
197,285
352.04
115,071,229
110,877,191
2,901,376
56,759,176
105,356,974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33782</xdr:rowOff>
    </xdr:from>
    <xdr:to>
      <xdr:col>24</xdr:col>
      <xdr:colOff>63500</xdr:colOff>
      <xdr:row>31</xdr:row>
      <xdr:rowOff>141224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48732"/>
          <a:ext cx="8382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141224</xdr:rowOff>
    </xdr:from>
    <xdr:to>
      <xdr:col>19</xdr:col>
      <xdr:colOff>177800</xdr:colOff>
      <xdr:row>32</xdr:row>
      <xdr:rowOff>86360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456174"/>
          <a:ext cx="889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86360</xdr:rowOff>
    </xdr:from>
    <xdr:to>
      <xdr:col>15</xdr:col>
      <xdr:colOff>50800</xdr:colOff>
      <xdr:row>32</xdr:row>
      <xdr:rowOff>110744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72760"/>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110744</xdr:rowOff>
    </xdr:from>
    <xdr:to>
      <xdr:col>10</xdr:col>
      <xdr:colOff>114300</xdr:colOff>
      <xdr:row>32</xdr:row>
      <xdr:rowOff>164084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597144"/>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154432</xdr:rowOff>
    </xdr:from>
    <xdr:to>
      <xdr:col>24</xdr:col>
      <xdr:colOff>114300</xdr:colOff>
      <xdr:row>31</xdr:row>
      <xdr:rowOff>84582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69359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1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90424</xdr:rowOff>
    </xdr:from>
    <xdr:to>
      <xdr:col>20</xdr:col>
      <xdr:colOff>38100</xdr:colOff>
      <xdr:row>32</xdr:row>
      <xdr:rowOff>20574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0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37101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18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35560</xdr:rowOff>
    </xdr:from>
    <xdr:to>
      <xdr:col>15</xdr:col>
      <xdr:colOff>101600</xdr:colOff>
      <xdr:row>32</xdr:row>
      <xdr:rowOff>137160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153687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29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59944</xdr:rowOff>
    </xdr:from>
    <xdr:to>
      <xdr:col>10</xdr:col>
      <xdr:colOff>165100</xdr:colOff>
      <xdr:row>32</xdr:row>
      <xdr:rowOff>161544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4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6621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2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113284</xdr:rowOff>
    </xdr:from>
    <xdr:to>
      <xdr:col>6</xdr:col>
      <xdr:colOff>38100</xdr:colOff>
      <xdr:row>33</xdr:row>
      <xdr:rowOff>43434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9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59961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37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19507</xdr:rowOff>
    </xdr:from>
    <xdr:to>
      <xdr:col>24</xdr:col>
      <xdr:colOff>63500</xdr:colOff>
      <xdr:row>57</xdr:row>
      <xdr:rowOff>143358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92157"/>
          <a:ext cx="838200" cy="12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97130</xdr:rowOff>
    </xdr:from>
    <xdr:to>
      <xdr:col>19</xdr:col>
      <xdr:colOff>177800</xdr:colOff>
      <xdr:row>57</xdr:row>
      <xdr:rowOff>143358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69780"/>
          <a:ext cx="889000" cy="46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97130</xdr:rowOff>
    </xdr:from>
    <xdr:to>
      <xdr:col>15</xdr:col>
      <xdr:colOff>50800</xdr:colOff>
      <xdr:row>57</xdr:row>
      <xdr:rowOff>112547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69780"/>
          <a:ext cx="889000" cy="1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107112</xdr:rowOff>
    </xdr:from>
    <xdr:to>
      <xdr:col>10</xdr:col>
      <xdr:colOff>114300</xdr:colOff>
      <xdr:row>57</xdr:row>
      <xdr:rowOff>112547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79612"/>
          <a:ext cx="889000" cy="120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140157</xdr:rowOff>
    </xdr:from>
    <xdr:to>
      <xdr:col>24</xdr:col>
      <xdr:colOff>114300</xdr:colOff>
      <xdr:row>57</xdr:row>
      <xdr:rowOff>70307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163034</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9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92558</xdr:rowOff>
    </xdr:from>
    <xdr:to>
      <xdr:col>20</xdr:col>
      <xdr:colOff>38100</xdr:colOff>
      <xdr:row>58</xdr:row>
      <xdr:rowOff>22708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6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39235</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4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46330</xdr:rowOff>
    </xdr:from>
    <xdr:to>
      <xdr:col>15</xdr:col>
      <xdr:colOff>101600</xdr:colOff>
      <xdr:row>57</xdr:row>
      <xdr:rowOff>147930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164457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9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61747</xdr:rowOff>
    </xdr:from>
    <xdr:to>
      <xdr:col>10</xdr:col>
      <xdr:colOff>165100</xdr:colOff>
      <xdr:row>57</xdr:row>
      <xdr:rowOff>163347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3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8424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0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56312</xdr:rowOff>
    </xdr:from>
    <xdr:to>
      <xdr:col>6</xdr:col>
      <xdr:colOff>38100</xdr:colOff>
      <xdr:row>50</xdr:row>
      <xdr:rowOff>157912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2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2989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04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90308</xdr:rowOff>
    </xdr:from>
    <xdr:to>
      <xdr:col>24</xdr:col>
      <xdr:colOff>63500</xdr:colOff>
      <xdr:row>76</xdr:row>
      <xdr:rowOff>148281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120508"/>
          <a:ext cx="838200" cy="5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148281</xdr:rowOff>
    </xdr:from>
    <xdr:to>
      <xdr:col>19</xdr:col>
      <xdr:colOff>177800</xdr:colOff>
      <xdr:row>77</xdr:row>
      <xdr:rowOff>90224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178481"/>
          <a:ext cx="889000" cy="11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53936</xdr:rowOff>
    </xdr:from>
    <xdr:to>
      <xdr:col>15</xdr:col>
      <xdr:colOff>50800</xdr:colOff>
      <xdr:row>77</xdr:row>
      <xdr:rowOff>90224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55586"/>
          <a:ext cx="889000" cy="3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53936</xdr:rowOff>
    </xdr:from>
    <xdr:to>
      <xdr:col>10</xdr:col>
      <xdr:colOff>114300</xdr:colOff>
      <xdr:row>78</xdr:row>
      <xdr:rowOff>38911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55586"/>
          <a:ext cx="889000" cy="15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39508</xdr:rowOff>
    </xdr:from>
    <xdr:to>
      <xdr:col>24</xdr:col>
      <xdr:colOff>114300</xdr:colOff>
      <xdr:row>76</xdr:row>
      <xdr:rowOff>141108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17935</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04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97481</xdr:rowOff>
    </xdr:from>
    <xdr:to>
      <xdr:col>20</xdr:col>
      <xdr:colOff>38100</xdr:colOff>
      <xdr:row>77</xdr:row>
      <xdr:rowOff>27631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2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44157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902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39424</xdr:rowOff>
    </xdr:from>
    <xdr:to>
      <xdr:col>15</xdr:col>
      <xdr:colOff>101600</xdr:colOff>
      <xdr:row>77</xdr:row>
      <xdr:rowOff>141024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4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132151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3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3136</xdr:rowOff>
    </xdr:from>
    <xdr:to>
      <xdr:col>10</xdr:col>
      <xdr:colOff>165100</xdr:colOff>
      <xdr:row>77</xdr:row>
      <xdr:rowOff>104736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0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95863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29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159561</xdr:rowOff>
    </xdr:from>
    <xdr:to>
      <xdr:col>6</xdr:col>
      <xdr:colOff>38100</xdr:colOff>
      <xdr:row>78</xdr:row>
      <xdr:rowOff>89711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6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80838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53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5100</xdr:rowOff>
    </xdr:from>
    <xdr:to>
      <xdr:col>24</xdr:col>
      <xdr:colOff>63500</xdr:colOff>
      <xdr:row>96</xdr:row>
      <xdr:rowOff>102415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292850"/>
          <a:ext cx="838200" cy="26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1352</xdr:rowOff>
    </xdr:from>
    <xdr:to>
      <xdr:col>19</xdr:col>
      <xdr:colOff>177800</xdr:colOff>
      <xdr:row>95</xdr:row>
      <xdr:rowOff>5100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289102"/>
          <a:ext cx="889000" cy="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1352</xdr:rowOff>
    </xdr:from>
    <xdr:to>
      <xdr:col>15</xdr:col>
      <xdr:colOff>50800</xdr:colOff>
      <xdr:row>96</xdr:row>
      <xdr:rowOff>58913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289102"/>
          <a:ext cx="889000" cy="22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58913</xdr:rowOff>
    </xdr:from>
    <xdr:to>
      <xdr:col>10</xdr:col>
      <xdr:colOff>114300</xdr:colOff>
      <xdr:row>97</xdr:row>
      <xdr:rowOff>103422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518113"/>
          <a:ext cx="889000" cy="21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51615</xdr:rowOff>
    </xdr:from>
    <xdr:to>
      <xdr:col>24</xdr:col>
      <xdr:colOff>114300</xdr:colOff>
      <xdr:row>96</xdr:row>
      <xdr:rowOff>153215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30042</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8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125750</xdr:rowOff>
    </xdr:from>
    <xdr:to>
      <xdr:col>20</xdr:col>
      <xdr:colOff>38100</xdr:colOff>
      <xdr:row>95</xdr:row>
      <xdr:rowOff>55900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2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72427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01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122002</xdr:rowOff>
    </xdr:from>
    <xdr:to>
      <xdr:col>15</xdr:col>
      <xdr:colOff>101600</xdr:colOff>
      <xdr:row>95</xdr:row>
      <xdr:rowOff>52152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23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43279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33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8113</xdr:rowOff>
    </xdr:from>
    <xdr:to>
      <xdr:col>10</xdr:col>
      <xdr:colOff>165100</xdr:colOff>
      <xdr:row>96</xdr:row>
      <xdr:rowOff>109713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6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100840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6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52622</xdr:rowOff>
    </xdr:from>
    <xdr:to>
      <xdr:col>6</xdr:col>
      <xdr:colOff>38100</xdr:colOff>
      <xdr:row>97</xdr:row>
      <xdr:rowOff>154222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8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145349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7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126898</xdr:rowOff>
    </xdr:from>
    <xdr:to>
      <xdr:col>55</xdr:col>
      <xdr:colOff>0</xdr:colOff>
      <xdr:row>30</xdr:row>
      <xdr:rowOff>128270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527039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126898</xdr:rowOff>
    </xdr:from>
    <xdr:to>
      <xdr:col>50</xdr:col>
      <xdr:colOff>114300</xdr:colOff>
      <xdr:row>31</xdr:row>
      <xdr:rowOff>51003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5270398"/>
          <a:ext cx="889000" cy="9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51003</xdr:rowOff>
    </xdr:from>
    <xdr:to>
      <xdr:col>45</xdr:col>
      <xdr:colOff>177800</xdr:colOff>
      <xdr:row>31</xdr:row>
      <xdr:rowOff>84836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5365953"/>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78892</xdr:rowOff>
    </xdr:from>
    <xdr:to>
      <xdr:col>41</xdr:col>
      <xdr:colOff>50800</xdr:colOff>
      <xdr:row>31</xdr:row>
      <xdr:rowOff>84836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5393842"/>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77470</xdr:rowOff>
    </xdr:from>
    <xdr:to>
      <xdr:col>55</xdr:col>
      <xdr:colOff>50800</xdr:colOff>
      <xdr:row>31</xdr:row>
      <xdr:rowOff>7620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52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163847</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13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76098</xdr:rowOff>
    </xdr:from>
    <xdr:to>
      <xdr:col>50</xdr:col>
      <xdr:colOff>165100</xdr:colOff>
      <xdr:row>31</xdr:row>
      <xdr:rowOff>6248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521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29</xdr:row>
      <xdr:rowOff>22775</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499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203</xdr:rowOff>
    </xdr:from>
    <xdr:to>
      <xdr:col>46</xdr:col>
      <xdr:colOff>38100</xdr:colOff>
      <xdr:row>31</xdr:row>
      <xdr:rowOff>101803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31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29</xdr:row>
      <xdr:rowOff>118330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09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34036</xdr:rowOff>
    </xdr:from>
    <xdr:to>
      <xdr:col>41</xdr:col>
      <xdr:colOff>101600</xdr:colOff>
      <xdr:row>31</xdr:row>
      <xdr:rowOff>135636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34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152163</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12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28092</xdr:rowOff>
    </xdr:from>
    <xdr:to>
      <xdr:col>36</xdr:col>
      <xdr:colOff>165100</xdr:colOff>
      <xdr:row>31</xdr:row>
      <xdr:rowOff>129692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34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146219</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11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84607</xdr:rowOff>
    </xdr:from>
    <xdr:to>
      <xdr:col>55</xdr:col>
      <xdr:colOff>0</xdr:colOff>
      <xdr:row>54</xdr:row>
      <xdr:rowOff>106705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342907"/>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84607</xdr:rowOff>
    </xdr:from>
    <xdr:to>
      <xdr:col>50</xdr:col>
      <xdr:colOff>114300</xdr:colOff>
      <xdr:row>55</xdr:row>
      <xdr:rowOff>52680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342907"/>
          <a:ext cx="889000" cy="13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52680</xdr:rowOff>
    </xdr:from>
    <xdr:to>
      <xdr:col>45</xdr:col>
      <xdr:colOff>177800</xdr:colOff>
      <xdr:row>55</xdr:row>
      <xdr:rowOff>97561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482430"/>
          <a:ext cx="889000" cy="4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97561</xdr:rowOff>
    </xdr:from>
    <xdr:to>
      <xdr:col>41</xdr:col>
      <xdr:colOff>50800</xdr:colOff>
      <xdr:row>55</xdr:row>
      <xdr:rowOff>131166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527311"/>
          <a:ext cx="889000" cy="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55905</xdr:rowOff>
    </xdr:from>
    <xdr:to>
      <xdr:col>55</xdr:col>
      <xdr:colOff>50800</xdr:colOff>
      <xdr:row>54</xdr:row>
      <xdr:rowOff>157505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3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78782</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16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33807</xdr:rowOff>
    </xdr:from>
    <xdr:to>
      <xdr:col>50</xdr:col>
      <xdr:colOff>165100</xdr:colOff>
      <xdr:row>54</xdr:row>
      <xdr:rowOff>135407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29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151934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06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1880</xdr:rowOff>
    </xdr:from>
    <xdr:to>
      <xdr:col>46</xdr:col>
      <xdr:colOff>38100</xdr:colOff>
      <xdr:row>55</xdr:row>
      <xdr:rowOff>103480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4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53</xdr:row>
      <xdr:rowOff>120007</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20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46761</xdr:rowOff>
    </xdr:from>
    <xdr:to>
      <xdr:col>41</xdr:col>
      <xdr:colOff>101600</xdr:colOff>
      <xdr:row>55</xdr:row>
      <xdr:rowOff>148361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47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53</xdr:row>
      <xdr:rowOff>164888</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25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80366</xdr:rowOff>
    </xdr:from>
    <xdr:to>
      <xdr:col>36</xdr:col>
      <xdr:colOff>165100</xdr:colOff>
      <xdr:row>56</xdr:row>
      <xdr:rowOff>10516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51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27043</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28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110973</xdr:rowOff>
    </xdr:from>
    <xdr:to>
      <xdr:col>55</xdr:col>
      <xdr:colOff>0</xdr:colOff>
      <xdr:row>76</xdr:row>
      <xdr:rowOff>111888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141173"/>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32868</xdr:rowOff>
    </xdr:from>
    <xdr:to>
      <xdr:col>50</xdr:col>
      <xdr:colOff>114300</xdr:colOff>
      <xdr:row>76</xdr:row>
      <xdr:rowOff>110973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063068"/>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32868</xdr:rowOff>
    </xdr:from>
    <xdr:to>
      <xdr:col>45</xdr:col>
      <xdr:colOff>177800</xdr:colOff>
      <xdr:row>76</xdr:row>
      <xdr:rowOff>66966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063068"/>
          <a:ext cx="889000" cy="3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169323</xdr:rowOff>
    </xdr:from>
    <xdr:to>
      <xdr:col>41</xdr:col>
      <xdr:colOff>50800</xdr:colOff>
      <xdr:row>76</xdr:row>
      <xdr:rowOff>66966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028073"/>
          <a:ext cx="889000" cy="6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61088</xdr:rowOff>
    </xdr:from>
    <xdr:to>
      <xdr:col>55</xdr:col>
      <xdr:colOff>50800</xdr:colOff>
      <xdr:row>76</xdr:row>
      <xdr:rowOff>162688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09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83964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4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60173</xdr:rowOff>
    </xdr:from>
    <xdr:to>
      <xdr:col>50</xdr:col>
      <xdr:colOff>165100</xdr:colOff>
      <xdr:row>76</xdr:row>
      <xdr:rowOff>161773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09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6849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86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153518</xdr:rowOff>
    </xdr:from>
    <xdr:to>
      <xdr:col>46</xdr:col>
      <xdr:colOff>38100</xdr:colOff>
      <xdr:row>76</xdr:row>
      <xdr:rowOff>83668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01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100195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16166</xdr:rowOff>
    </xdr:from>
    <xdr:to>
      <xdr:col>41</xdr:col>
      <xdr:colOff>101600</xdr:colOff>
      <xdr:row>76</xdr:row>
      <xdr:rowOff>117766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04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134294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82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118523</xdr:rowOff>
    </xdr:from>
    <xdr:to>
      <xdr:col>36</xdr:col>
      <xdr:colOff>165100</xdr:colOff>
      <xdr:row>76</xdr:row>
      <xdr:rowOff>48673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97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65200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75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38964</xdr:rowOff>
    </xdr:from>
    <xdr:to>
      <xdr:col>55</xdr:col>
      <xdr:colOff>0</xdr:colOff>
      <xdr:row>95</xdr:row>
      <xdr:rowOff>93523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26714"/>
          <a:ext cx="838200" cy="5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93523</xdr:rowOff>
    </xdr:from>
    <xdr:to>
      <xdr:col>50</xdr:col>
      <xdr:colOff>114300</xdr:colOff>
      <xdr:row>95</xdr:row>
      <xdr:rowOff>160426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81273"/>
          <a:ext cx="889000" cy="6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160426</xdr:rowOff>
    </xdr:from>
    <xdr:to>
      <xdr:col>45</xdr:col>
      <xdr:colOff>177800</xdr:colOff>
      <xdr:row>96</xdr:row>
      <xdr:rowOff>597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448176"/>
          <a:ext cx="8890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130214</xdr:rowOff>
    </xdr:from>
    <xdr:to>
      <xdr:col>41</xdr:col>
      <xdr:colOff>50800</xdr:colOff>
      <xdr:row>96</xdr:row>
      <xdr:rowOff>597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17964"/>
          <a:ext cx="889000" cy="4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159614</xdr:rowOff>
    </xdr:from>
    <xdr:to>
      <xdr:col>55</xdr:col>
      <xdr:colOff>50800</xdr:colOff>
      <xdr:row>95</xdr:row>
      <xdr:rowOff>89764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7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11041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2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42723</xdr:rowOff>
    </xdr:from>
    <xdr:to>
      <xdr:col>50</xdr:col>
      <xdr:colOff>165100</xdr:colOff>
      <xdr:row>95</xdr:row>
      <xdr:rowOff>144323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3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160850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0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109626</xdr:rowOff>
    </xdr:from>
    <xdr:to>
      <xdr:col>46</xdr:col>
      <xdr:colOff>38100</xdr:colOff>
      <xdr:row>96</xdr:row>
      <xdr:rowOff>39776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9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56303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7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121247</xdr:rowOff>
    </xdr:from>
    <xdr:to>
      <xdr:col>41</xdr:col>
      <xdr:colOff>101600</xdr:colOff>
      <xdr:row>96</xdr:row>
      <xdr:rowOff>51397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0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67924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8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79414</xdr:rowOff>
    </xdr:from>
    <xdr:to>
      <xdr:col>36</xdr:col>
      <xdr:colOff>165100</xdr:colOff>
      <xdr:row>96</xdr:row>
      <xdr:rowOff>9564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6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26091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14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104539</xdr:rowOff>
    </xdr:from>
    <xdr:to>
      <xdr:col>85</xdr:col>
      <xdr:colOff>127000</xdr:colOff>
      <xdr:row>33</xdr:row>
      <xdr:rowOff>170071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5419489"/>
          <a:ext cx="838200" cy="40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170071</xdr:rowOff>
    </xdr:from>
    <xdr:to>
      <xdr:col>81</xdr:col>
      <xdr:colOff>50800</xdr:colOff>
      <xdr:row>34</xdr:row>
      <xdr:rowOff>17562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5827921"/>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170507</xdr:rowOff>
    </xdr:from>
    <xdr:to>
      <xdr:col>76</xdr:col>
      <xdr:colOff>114300</xdr:colOff>
      <xdr:row>34</xdr:row>
      <xdr:rowOff>17562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5828357"/>
          <a:ext cx="889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170507</xdr:rowOff>
    </xdr:from>
    <xdr:to>
      <xdr:col>71</xdr:col>
      <xdr:colOff>177800</xdr:colOff>
      <xdr:row>34</xdr:row>
      <xdr:rowOff>70793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5828357"/>
          <a:ext cx="889000" cy="7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53739</xdr:rowOff>
    </xdr:from>
    <xdr:to>
      <xdr:col>85</xdr:col>
      <xdr:colOff>177800</xdr:colOff>
      <xdr:row>31</xdr:row>
      <xdr:rowOff>155339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3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76616</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22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119271</xdr:rowOff>
    </xdr:from>
    <xdr:to>
      <xdr:col>81</xdr:col>
      <xdr:colOff>101600</xdr:colOff>
      <xdr:row>34</xdr:row>
      <xdr:rowOff>49421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577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65948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55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138212</xdr:rowOff>
    </xdr:from>
    <xdr:to>
      <xdr:col>76</xdr:col>
      <xdr:colOff>165100</xdr:colOff>
      <xdr:row>34</xdr:row>
      <xdr:rowOff>68362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579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84889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57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119707</xdr:rowOff>
    </xdr:from>
    <xdr:to>
      <xdr:col>72</xdr:col>
      <xdr:colOff>38100</xdr:colOff>
      <xdr:row>34</xdr:row>
      <xdr:rowOff>49857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577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66384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555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19993</xdr:rowOff>
    </xdr:from>
    <xdr:to>
      <xdr:col>67</xdr:col>
      <xdr:colOff>101600</xdr:colOff>
      <xdr:row>34</xdr:row>
      <xdr:rowOff>121593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584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138120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62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18656</xdr:rowOff>
    </xdr:from>
    <xdr:to>
      <xdr:col>85</xdr:col>
      <xdr:colOff>127000</xdr:colOff>
      <xdr:row>56</xdr:row>
      <xdr:rowOff>32115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105506"/>
          <a:ext cx="838200" cy="52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32115</xdr:rowOff>
    </xdr:from>
    <xdr:to>
      <xdr:col>81</xdr:col>
      <xdr:colOff>50800</xdr:colOff>
      <xdr:row>56</xdr:row>
      <xdr:rowOff>81407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633315"/>
          <a:ext cx="889000" cy="4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81407</xdr:rowOff>
    </xdr:from>
    <xdr:to>
      <xdr:col>76</xdr:col>
      <xdr:colOff>114300</xdr:colOff>
      <xdr:row>57</xdr:row>
      <xdr:rowOff>121212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682607"/>
          <a:ext cx="889000" cy="211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121212</xdr:rowOff>
    </xdr:from>
    <xdr:to>
      <xdr:col>71</xdr:col>
      <xdr:colOff>177800</xdr:colOff>
      <xdr:row>57</xdr:row>
      <xdr:rowOff>140100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893862"/>
          <a:ext cx="889000" cy="1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139306</xdr:rowOff>
    </xdr:from>
    <xdr:to>
      <xdr:col>85</xdr:col>
      <xdr:colOff>177800</xdr:colOff>
      <xdr:row>53</xdr:row>
      <xdr:rowOff>69456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0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162183</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890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152765</xdr:rowOff>
    </xdr:from>
    <xdr:to>
      <xdr:col>81</xdr:col>
      <xdr:colOff>101600</xdr:colOff>
      <xdr:row>56</xdr:row>
      <xdr:rowOff>82915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8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99442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35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30607</xdr:rowOff>
    </xdr:from>
    <xdr:to>
      <xdr:col>76</xdr:col>
      <xdr:colOff>165100</xdr:colOff>
      <xdr:row>56</xdr:row>
      <xdr:rowOff>132207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148734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40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70412</xdr:rowOff>
    </xdr:from>
    <xdr:to>
      <xdr:col>72</xdr:col>
      <xdr:colOff>38100</xdr:colOff>
      <xdr:row>58</xdr:row>
      <xdr:rowOff>562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84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163139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3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89300</xdr:rowOff>
    </xdr:from>
    <xdr:to>
      <xdr:col>67</xdr:col>
      <xdr:colOff>101600</xdr:colOff>
      <xdr:row>58</xdr:row>
      <xdr:rowOff>19450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86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10577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954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99749</xdr:rowOff>
    </xdr:from>
    <xdr:to>
      <xdr:col>85</xdr:col>
      <xdr:colOff>127000</xdr:colOff>
      <xdr:row>79</xdr:row>
      <xdr:rowOff>87122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301399"/>
          <a:ext cx="838200" cy="33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159294</xdr:rowOff>
    </xdr:from>
    <xdr:to>
      <xdr:col>81</xdr:col>
      <xdr:colOff>50800</xdr:colOff>
      <xdr:row>77</xdr:row>
      <xdr:rowOff>99749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2332244"/>
          <a:ext cx="889000" cy="96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95286</xdr:rowOff>
    </xdr:from>
    <xdr:to>
      <xdr:col>76</xdr:col>
      <xdr:colOff>114300</xdr:colOff>
      <xdr:row>71</xdr:row>
      <xdr:rowOff>159294</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22682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95286</xdr:rowOff>
    </xdr:from>
    <xdr:to>
      <xdr:col>71</xdr:col>
      <xdr:colOff>177800</xdr:colOff>
      <xdr:row>72</xdr:row>
      <xdr:rowOff>32911</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2268236"/>
          <a:ext cx="889000" cy="10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165733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157353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35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36322</xdr:rowOff>
    </xdr:from>
    <xdr:to>
      <xdr:col>85</xdr:col>
      <xdr:colOff>177800</xdr:colOff>
      <xdr:row>79</xdr:row>
      <xdr:rowOff>137922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8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122699</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95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48949</xdr:rowOff>
    </xdr:from>
    <xdr:to>
      <xdr:col>81</xdr:col>
      <xdr:colOff>101600</xdr:colOff>
      <xdr:row>77</xdr:row>
      <xdr:rowOff>150549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25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167076</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02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108494</xdr:rowOff>
    </xdr:from>
    <xdr:to>
      <xdr:col>76</xdr:col>
      <xdr:colOff>165100</xdr:colOff>
      <xdr:row>72</xdr:row>
      <xdr:rowOff>38644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228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55171</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25111" y="1205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44486</xdr:rowOff>
    </xdr:from>
    <xdr:to>
      <xdr:col>72</xdr:col>
      <xdr:colOff>38100</xdr:colOff>
      <xdr:row>71</xdr:row>
      <xdr:rowOff>146086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221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162613</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36111" y="1199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153561</xdr:rowOff>
    </xdr:from>
    <xdr:to>
      <xdr:col>67</xdr:col>
      <xdr:colOff>101600</xdr:colOff>
      <xdr:row>72</xdr:row>
      <xdr:rowOff>83711</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232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100238</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47111" y="1210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110874</xdr:rowOff>
    </xdr:from>
    <xdr:to>
      <xdr:col>85</xdr:col>
      <xdr:colOff>127000</xdr:colOff>
      <xdr:row>94</xdr:row>
      <xdr:rowOff>3135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055724"/>
          <a:ext cx="838200" cy="6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110874</xdr:rowOff>
    </xdr:from>
    <xdr:to>
      <xdr:col>81</xdr:col>
      <xdr:colOff>50800</xdr:colOff>
      <xdr:row>93</xdr:row>
      <xdr:rowOff>146810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055724"/>
          <a:ext cx="8890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69475</xdr:rowOff>
    </xdr:from>
    <xdr:to>
      <xdr:col>76</xdr:col>
      <xdr:colOff>114300</xdr:colOff>
      <xdr:row>93</xdr:row>
      <xdr:rowOff>146810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014325"/>
          <a:ext cx="889000" cy="7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69475</xdr:rowOff>
    </xdr:from>
    <xdr:to>
      <xdr:col>71</xdr:col>
      <xdr:colOff>177800</xdr:colOff>
      <xdr:row>93</xdr:row>
      <xdr:rowOff>101250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014325"/>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123785</xdr:rowOff>
    </xdr:from>
    <xdr:to>
      <xdr:col>85</xdr:col>
      <xdr:colOff>177800</xdr:colOff>
      <xdr:row>94</xdr:row>
      <xdr:rowOff>53935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0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146662</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592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60074</xdr:rowOff>
    </xdr:from>
    <xdr:to>
      <xdr:col>81</xdr:col>
      <xdr:colOff>101600</xdr:colOff>
      <xdr:row>93</xdr:row>
      <xdr:rowOff>161674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00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6751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78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96010</xdr:rowOff>
    </xdr:from>
    <xdr:to>
      <xdr:col>76</xdr:col>
      <xdr:colOff>165100</xdr:colOff>
      <xdr:row>94</xdr:row>
      <xdr:rowOff>26160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04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42687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8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18675</xdr:rowOff>
    </xdr:from>
    <xdr:to>
      <xdr:col>72</xdr:col>
      <xdr:colOff>38100</xdr:colOff>
      <xdr:row>93</xdr:row>
      <xdr:rowOff>120275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596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136802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73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50450</xdr:rowOff>
    </xdr:from>
    <xdr:to>
      <xdr:col>67</xdr:col>
      <xdr:colOff>101600</xdr:colOff>
      <xdr:row>93</xdr:row>
      <xdr:rowOff>152050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599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168577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77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8827</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95377"/>
          <a:ext cx="8382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5017</xdr:rowOff>
    </xdr:from>
    <xdr:to>
      <xdr:col>111</xdr:col>
      <xdr:colOff>177800</xdr:colOff>
      <xdr:row>39</xdr:row>
      <xdr:rowOff>8827</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520117"/>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5017</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6520117"/>
          <a:ext cx="889000" cy="210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64850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5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28257</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14807"/>
          <a:ext cx="889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129477</xdr:rowOff>
    </xdr:from>
    <xdr:to>
      <xdr:col>112</xdr:col>
      <xdr:colOff>38100</xdr:colOff>
      <xdr:row>39</xdr:row>
      <xdr:rowOff>59627</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4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50754</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4017" y="67373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125666</xdr:rowOff>
    </xdr:from>
    <xdr:to>
      <xdr:col>107</xdr:col>
      <xdr:colOff>101600</xdr:colOff>
      <xdr:row>38</xdr:row>
      <xdr:rowOff>55817</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4693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72343</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199428" y="624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148907</xdr:rowOff>
    </xdr:from>
    <xdr:to>
      <xdr:col>98</xdr:col>
      <xdr:colOff>38100</xdr:colOff>
      <xdr:row>39</xdr:row>
      <xdr:rowOff>79057</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6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70184</xdr:rowOff>
    </xdr:from>
    <xdr:ext cx="313932"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99333" y="67567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民生費，衛生費については，概ね類似団体平均と同水準となっている。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労働費は，施設の老朽化対策に伴う整備費等が前年度に比べて減少したものの，依然として類似団体平均を大きく上回る状況である。農林水産業費は，農道環境整備に係る県直轄事業が減少したものの，依然として類似団体平均を上回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商工費は，企業立地条例助成などが前年度に比べて減少したものの，依然として類似団体平均を上回る状況である。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土木費は，下水道事業会計に対する資金貸付事業が皆増となったほか，橋りょう改良事業，生活交通路線維持事業，街区公園改良事業などが前年度に比べて増加し，類似団体平均との乖離が大きくなった。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消防費は，高機能消防指令センター改修工事や出張所・分団詰所の建設工事などにより増加したことから，類似団体内で上位となっている。災害復旧費は，平成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月豪雨災害の復旧事業が完了したため，類似団体平均を下回る状況である。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公債費は，過去の投資的事業の財源として発行した地方債の額が人口規模に対して大きいことから，類似団体平均を大きく上回る状況である。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財政調整基金残高については，前年度決算に基づく積立等（</a:t>
          </a:r>
          <a:r>
            <a:rPr kumimoji="1" lang="en-US" altLang="ja-JP" sz="1300">
              <a:latin typeface="ＭＳ ゴシック" pitchFamily="49" charset="-128"/>
              <a:ea typeface="ＭＳ ゴシック" pitchFamily="49" charset="-128"/>
            </a:rPr>
            <a:t>18.4</a:t>
          </a:r>
          <a:r>
            <a:rPr kumimoji="1" lang="ja-JP" altLang="en-US" sz="1300">
              <a:latin typeface="ＭＳ ゴシック" pitchFamily="49" charset="-128"/>
              <a:ea typeface="ＭＳ ゴシック" pitchFamily="49" charset="-128"/>
            </a:rPr>
            <a:t>億円）を行い，同基金を</a:t>
          </a:r>
          <a:r>
            <a:rPr kumimoji="1" lang="en-US" altLang="ja-JP" sz="1300">
              <a:latin typeface="ＭＳ ゴシック" pitchFamily="49" charset="-128"/>
              <a:ea typeface="ＭＳ ゴシック" pitchFamily="49" charset="-128"/>
            </a:rPr>
            <a:t>18.5</a:t>
          </a:r>
          <a:r>
            <a:rPr kumimoji="1" lang="ja-JP" altLang="en-US" sz="1300">
              <a:latin typeface="ＭＳ ゴシック" pitchFamily="49" charset="-128"/>
              <a:ea typeface="ＭＳ ゴシック" pitchFamily="49" charset="-128"/>
            </a:rPr>
            <a:t>億円取り崩したため，前年度と比較して，</a:t>
          </a:r>
          <a:r>
            <a:rPr kumimoji="1" lang="en-US" altLang="ja-JP" sz="1300">
              <a:latin typeface="ＭＳ ゴシック" pitchFamily="49" charset="-128"/>
              <a:ea typeface="ＭＳ ゴシック" pitchFamily="49" charset="-128"/>
            </a:rPr>
            <a:t>0.1</a:t>
          </a:r>
          <a:r>
            <a:rPr kumimoji="1" lang="ja-JP" altLang="en-US" sz="1300">
              <a:latin typeface="ＭＳ ゴシック" pitchFamily="49" charset="-128"/>
              <a:ea typeface="ＭＳ ゴシック" pitchFamily="49" charset="-128"/>
            </a:rPr>
            <a:t>億円減少し，</a:t>
          </a:r>
          <a:r>
            <a:rPr kumimoji="1" lang="en-US" altLang="ja-JP" sz="1300">
              <a:latin typeface="ＭＳ ゴシック" pitchFamily="49" charset="-128"/>
              <a:ea typeface="ＭＳ ゴシック" pitchFamily="49" charset="-128"/>
            </a:rPr>
            <a:t>0.16</a:t>
          </a:r>
          <a:r>
            <a:rPr kumimoji="1" lang="ja-JP" altLang="en-US" sz="1300">
              <a:latin typeface="ＭＳ ゴシック" pitchFamily="49" charset="-128"/>
              <a:ea typeface="ＭＳ ゴシック" pitchFamily="49" charset="-128"/>
            </a:rPr>
            <a:t>ポイント減の</a:t>
          </a:r>
          <a:r>
            <a:rPr kumimoji="1" lang="en-US" altLang="ja-JP" sz="1300">
              <a:latin typeface="ＭＳ ゴシック" pitchFamily="49" charset="-128"/>
              <a:ea typeface="ＭＳ ゴシック" pitchFamily="49" charset="-128"/>
            </a:rPr>
            <a:t>14.32</a:t>
          </a:r>
          <a:r>
            <a:rPr kumimoji="1" lang="ja-JP" altLang="en-US" sz="1300">
              <a:latin typeface="ＭＳ ゴシック" pitchFamily="49" charset="-128"/>
              <a:ea typeface="ＭＳ ゴシック" pitchFamily="49" charset="-128"/>
            </a:rPr>
            <a:t>％となった。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実質収支額については，歳入で地方交付税や地方特例交付金などが増加したものの，歳出で人件費や物件費などが増加したことにより，前年度と比較して</a:t>
          </a:r>
          <a:r>
            <a:rPr kumimoji="1" lang="en-US" altLang="ja-JP" sz="1300">
              <a:latin typeface="ＭＳ ゴシック" pitchFamily="49" charset="-128"/>
              <a:ea typeface="ＭＳ ゴシック" pitchFamily="49" charset="-128"/>
            </a:rPr>
            <a:t>1.29</a:t>
          </a:r>
          <a:r>
            <a:rPr kumimoji="1" lang="ja-JP" altLang="en-US" sz="1300">
              <a:latin typeface="ＭＳ ゴシック" pitchFamily="49" charset="-128"/>
              <a:ea typeface="ＭＳ ゴシック" pitchFamily="49" charset="-128"/>
            </a:rPr>
            <a:t>ポイント減の</a:t>
          </a:r>
          <a:r>
            <a:rPr kumimoji="1" lang="en-US" altLang="ja-JP" sz="1300">
              <a:latin typeface="ＭＳ ゴシック" pitchFamily="49" charset="-128"/>
              <a:ea typeface="ＭＳ ゴシック" pitchFamily="49" charset="-128"/>
            </a:rPr>
            <a:t>5.11</a:t>
          </a:r>
          <a:r>
            <a:rPr kumimoji="1" lang="ja-JP" altLang="en-US" sz="1300">
              <a:latin typeface="ＭＳ ゴシック" pitchFamily="49" charset="-128"/>
              <a:ea typeface="ＭＳ ゴシック" pitchFamily="49" charset="-128"/>
            </a:rPr>
            <a:t>％となった。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実質単年度収支については，前年度と比較して</a:t>
          </a:r>
          <a:r>
            <a:rPr kumimoji="1" lang="en-US" altLang="ja-JP" sz="1300">
              <a:latin typeface="ＭＳ ゴシック" pitchFamily="49" charset="-128"/>
              <a:ea typeface="ＭＳ ゴシック" pitchFamily="49" charset="-128"/>
            </a:rPr>
            <a:t>4.37</a:t>
          </a:r>
          <a:r>
            <a:rPr kumimoji="1" lang="ja-JP" altLang="en-US" sz="1300">
              <a:latin typeface="ＭＳ ゴシック" pitchFamily="49" charset="-128"/>
              <a:ea typeface="ＭＳ ゴシック" pitchFamily="49" charset="-128"/>
            </a:rPr>
            <a:t>ポイント悪化し，▲</a:t>
          </a:r>
          <a:r>
            <a:rPr kumimoji="1" lang="en-US" altLang="ja-JP" sz="1300">
              <a:latin typeface="ＭＳ ゴシック" pitchFamily="49" charset="-128"/>
              <a:ea typeface="ＭＳ ゴシック" pitchFamily="49" charset="-128"/>
            </a:rPr>
            <a:t>1.23</a:t>
          </a:r>
          <a:r>
            <a:rPr kumimoji="1" lang="ja-JP" altLang="en-US" sz="13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一般会計の実質収支額は，</a:t>
          </a:r>
          <a:r>
            <a:rPr kumimoji="1" lang="en-US" altLang="ja-JP" sz="1400">
              <a:latin typeface="ＭＳ ゴシック" pitchFamily="49" charset="-128"/>
              <a:ea typeface="ＭＳ ゴシック" pitchFamily="49" charset="-128"/>
            </a:rPr>
            <a:t>29.0</a:t>
          </a:r>
          <a:r>
            <a:rPr kumimoji="1" lang="ja-JP" altLang="en-US" sz="1400">
              <a:latin typeface="ＭＳ ゴシック" pitchFamily="49" charset="-128"/>
              <a:ea typeface="ＭＳ ゴシック" pitchFamily="49" charset="-128"/>
            </a:rPr>
            <a:t>億円の黒字，公営企業を除く特別会計の実質収支額についても，国民健康保険事業（事業勘定）外３事業で黒字となったことにより，</a:t>
          </a:r>
          <a:r>
            <a:rPr kumimoji="1" lang="en-US" altLang="ja-JP" sz="1400">
              <a:latin typeface="ＭＳ ゴシック" pitchFamily="49" charset="-128"/>
              <a:ea typeface="ＭＳ ゴシック" pitchFamily="49" charset="-128"/>
            </a:rPr>
            <a:t>3.1</a:t>
          </a:r>
          <a:r>
            <a:rPr kumimoji="1" lang="ja-JP" altLang="en-US" sz="1400">
              <a:latin typeface="ＭＳ ゴシック" pitchFamily="49" charset="-128"/>
              <a:ea typeface="ＭＳ ゴシック" pitchFamily="49" charset="-128"/>
            </a:rPr>
            <a:t>億円の黒字となった。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また，公営企業会計等の資金剰余額については，水道事業会計外３事業全てで黒字となったことにより，</a:t>
          </a:r>
          <a:r>
            <a:rPr kumimoji="1" lang="en-US" altLang="ja-JP" sz="1400">
              <a:latin typeface="ＭＳ ゴシック" pitchFamily="49" charset="-128"/>
              <a:ea typeface="ＭＳ ゴシック" pitchFamily="49" charset="-128"/>
            </a:rPr>
            <a:t>35.3</a:t>
          </a:r>
          <a:r>
            <a:rPr kumimoji="1" lang="ja-JP" altLang="en-US" sz="1400">
              <a:latin typeface="ＭＳ ゴシック" pitchFamily="49" charset="-128"/>
              <a:ea typeface="ＭＳ ゴシック" pitchFamily="49" charset="-128"/>
            </a:rPr>
            <a:t>億円の資金剰余となった。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については，元利償還金，公営企業債の元利償還金に対する繰入金とともに，既往償還分の減少や，新規地方債の発行抑制，低金利による資金調達等の影響により減少傾向であり，前年度と比較して</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億円減少した。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また，分子の控除財源である算入公債費等については，基準財政需要額に算入された公債費が減少したことにより，</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億円減少した。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満期一括償還地方債の償還財源として積立は行っていない。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将来負担額については，前年度と比較して一般会計等に係る地方債の現在高が既往償還分の減少に伴い</a:t>
          </a:r>
          <a:r>
            <a:rPr kumimoji="1" lang="en-US" altLang="ja-JP" sz="1400">
              <a:latin typeface="ＭＳ ゴシック" pitchFamily="49" charset="-128"/>
              <a:ea typeface="ＭＳ ゴシック" pitchFamily="49" charset="-128"/>
            </a:rPr>
            <a:t>22.4</a:t>
          </a:r>
          <a:r>
            <a:rPr kumimoji="1" lang="ja-JP" altLang="en-US" sz="1400">
              <a:latin typeface="ＭＳ ゴシック" pitchFamily="49" charset="-128"/>
              <a:ea typeface="ＭＳ ゴシック" pitchFamily="49" charset="-128"/>
            </a:rPr>
            <a:t>億円減少したほか，斎場整備事業の債務負担行為に基づく支出予定額が</a:t>
          </a:r>
          <a:r>
            <a:rPr kumimoji="1" lang="en-US" altLang="ja-JP" sz="1400">
              <a:latin typeface="ＭＳ ゴシック" pitchFamily="49" charset="-128"/>
              <a:ea typeface="ＭＳ ゴシック" pitchFamily="49" charset="-128"/>
            </a:rPr>
            <a:t>0.9</a:t>
          </a:r>
          <a:r>
            <a:rPr kumimoji="1" lang="ja-JP" altLang="en-US" sz="1400">
              <a:latin typeface="ＭＳ ゴシック" pitchFamily="49" charset="-128"/>
              <a:ea typeface="ＭＳ ゴシック" pitchFamily="49" charset="-128"/>
            </a:rPr>
            <a:t>億円，下水道事業等の公営企業債等繰入見込額が</a:t>
          </a:r>
          <a:r>
            <a:rPr kumimoji="1" lang="en-US" altLang="ja-JP" sz="1400">
              <a:latin typeface="ＭＳ ゴシック" pitchFamily="49" charset="-128"/>
              <a:ea typeface="ＭＳ ゴシック" pitchFamily="49" charset="-128"/>
            </a:rPr>
            <a:t>11.1</a:t>
          </a:r>
          <a:r>
            <a:rPr kumimoji="1" lang="ja-JP" altLang="en-US" sz="1400">
              <a:latin typeface="ＭＳ ゴシック" pitchFamily="49" charset="-128"/>
              <a:ea typeface="ＭＳ ゴシック" pitchFamily="49" charset="-128"/>
            </a:rPr>
            <a:t>億円減少したことなどにより，合計で</a:t>
          </a:r>
          <a:r>
            <a:rPr kumimoji="1" lang="en-US" altLang="ja-JP" sz="1400">
              <a:latin typeface="ＭＳ ゴシック" pitchFamily="49" charset="-128"/>
              <a:ea typeface="ＭＳ ゴシック" pitchFamily="49" charset="-128"/>
            </a:rPr>
            <a:t>34.1</a:t>
          </a:r>
          <a:r>
            <a:rPr kumimoji="1" lang="ja-JP" altLang="en-US" sz="1400">
              <a:latin typeface="ＭＳ ゴシック" pitchFamily="49" charset="-128"/>
              <a:ea typeface="ＭＳ ゴシック" pitchFamily="49" charset="-128"/>
            </a:rPr>
            <a:t>億円の減少となった。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また，控除財源である充当可能財源等については，体育振興基金等への積立金の増により充当可能基金が</a:t>
          </a:r>
          <a:r>
            <a:rPr kumimoji="1" lang="en-US" altLang="ja-JP" sz="1400">
              <a:latin typeface="ＭＳ ゴシック" pitchFamily="49" charset="-128"/>
              <a:ea typeface="ＭＳ ゴシック" pitchFamily="49" charset="-128"/>
            </a:rPr>
            <a:t>8.9</a:t>
          </a:r>
          <a:r>
            <a:rPr kumimoji="1" lang="ja-JP" altLang="en-US" sz="1400">
              <a:latin typeface="ＭＳ ゴシック" pitchFamily="49" charset="-128"/>
              <a:ea typeface="ＭＳ ゴシック" pitchFamily="49" charset="-128"/>
            </a:rPr>
            <a:t>億円の増，都市計画税等の充当可能特定歳入が</a:t>
          </a:r>
          <a:r>
            <a:rPr kumimoji="1" lang="en-US" altLang="ja-JP" sz="1400">
              <a:latin typeface="ＭＳ ゴシック" pitchFamily="49" charset="-128"/>
              <a:ea typeface="ＭＳ ゴシック" pitchFamily="49" charset="-128"/>
            </a:rPr>
            <a:t>3.6</a:t>
          </a:r>
          <a:r>
            <a:rPr kumimoji="1" lang="ja-JP" altLang="en-US" sz="1400">
              <a:latin typeface="ＭＳ ゴシック" pitchFamily="49" charset="-128"/>
              <a:ea typeface="ＭＳ ゴシック" pitchFamily="49" charset="-128"/>
            </a:rPr>
            <a:t>億円の増となった一方で，基準財政需要額算入見込額が地方債現在高の減少等により</a:t>
          </a:r>
          <a:r>
            <a:rPr kumimoji="1" lang="en-US" altLang="ja-JP" sz="1400">
              <a:latin typeface="ＭＳ ゴシック" pitchFamily="49" charset="-128"/>
              <a:ea typeface="ＭＳ ゴシック" pitchFamily="49" charset="-128"/>
            </a:rPr>
            <a:t>35.2</a:t>
          </a:r>
          <a:r>
            <a:rPr kumimoji="1" lang="ja-JP" altLang="en-US" sz="1400">
              <a:latin typeface="ＭＳ ゴシック" pitchFamily="49" charset="-128"/>
              <a:ea typeface="ＭＳ ゴシック" pitchFamily="49" charset="-128"/>
            </a:rPr>
            <a:t>億円減少したため，合計で</a:t>
          </a:r>
          <a:r>
            <a:rPr kumimoji="1" lang="en-US" altLang="ja-JP" sz="1400">
              <a:latin typeface="ＭＳ ゴシック" pitchFamily="49" charset="-128"/>
              <a:ea typeface="ＭＳ ゴシック" pitchFamily="49" charset="-128"/>
            </a:rPr>
            <a:t>22.7</a:t>
          </a:r>
          <a:r>
            <a:rPr kumimoji="1" lang="ja-JP" altLang="en-US" sz="1400">
              <a:latin typeface="ＭＳ ゴシック" pitchFamily="49" charset="-128"/>
              <a:ea typeface="ＭＳ ゴシック" pitchFamily="49" charset="-128"/>
            </a:rPr>
            <a:t>億円の減少となった。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これにより，分子合計は前年度と比較して</a:t>
          </a:r>
          <a:r>
            <a:rPr kumimoji="1" lang="en-US" altLang="ja-JP" sz="1400">
              <a:latin typeface="ＭＳ ゴシック" pitchFamily="49" charset="-128"/>
              <a:ea typeface="ＭＳ ゴシック" pitchFamily="49" charset="-128"/>
            </a:rPr>
            <a:t>11.3</a:t>
          </a:r>
          <a:r>
            <a:rPr kumimoji="1" lang="ja-JP" altLang="en-US" sz="1400">
              <a:latin typeface="ＭＳ ゴシック" pitchFamily="49" charset="-128"/>
              <a:ea typeface="ＭＳ ゴシック" pitchFamily="49" charset="-128"/>
            </a:rPr>
            <a:t>億円の減少となった。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財政調整基金において，決算剰余金の一部等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また，体育振興基金において，スポーツ施設の移転・再配置に向けた取り組みに対応するために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億円を積み立てたほか，市の社会福祉事業に資することを目的として設置した社会福祉事業推進基金において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億円を積み立てたことにより，両基金の残高が合わせて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一方で，退職年齢の段階的な引き上げに対応するために設置している退職手当基金において，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これらの増減に伴い，基金全体では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税の減収や一定規模の災害など不測の事態への対応に加え，公共施設の長寿命化対策など，今後の財政需要の増加に柔軟に対応できるよう，基金残高を増加していくほか，地域振興基金の活用方法について，検討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地域振興基金：市民の連帯の強化と地域振興のための事業費用に充てるため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公園墓地管理運営基金：呉市公園墓地の管理運営に要する費用に充てるため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体育振興基金：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百万円を積み立てたが，退職手当の支給により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社会福祉事業推進基金：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地域振興基金は，原資である合併特例債の償還が令和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年度で終了したため，今後の活用について検討していく。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その他の基金は，各基金の目的に応じた事業で多額の負担が見込まれる不測の事態に備えるため，一定額の確保に努める。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決算剰余金の一部を地方財政法第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条に規定する額等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億円を積み立てたことなどにより，残高は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市税の減収などの不測の事態や大型事業の実施に対応できるよう，引き続き財政運営の効率化を図り，基金残高の確保に努めていく。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基金の預金利子を積み立てたものの，基金残高は，前年度と同額の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行財政改革を着実に進め，財政運営の効率化を図ることにより，決算剰余金等による基金残高の確保に努めていく。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8501D5-D891-48CF-8CFD-B34E704C6D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8FBEAF4-9956-4866-ABF9-5352D3079B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8E43A57-ECB3-4AC0-9E8D-63E7386122A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BE1A73A-3760-436C-913A-920AB2B20B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9092423-44C5-44F4-A08B-2E74D10073B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DB46802-F992-4E96-BF18-4B51FF7DC98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001883D-9345-4DF2-A82C-038BAE15F0E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93FF991-8FCB-4F32-9692-AAA791A79BD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2465A05-9EB0-4108-82EB-6893643B813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9A84FF1-8925-4189-86D4-23A164859CA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ECB4943-76B1-4FAC-B6E8-0BB1872DE97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347C4C0-B4F7-484E-95BC-7C15813E294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201,242
197,285
352.04
115,071,229
110,877,191
2,901,376
56,759,176
105,356,974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E17656B-AB73-49D5-A8F0-1E7EA5742D5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A20E7B4-AFF8-4F44-AA69-86A850EDA2B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A331E99-F6FE-4BD7-8009-6188C3BF534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13456E2-9384-44E1-87B2-B01679335FF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EE745EE-1900-4CAC-9B44-9852EBE98B7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E0AC8E0-A4FB-485E-903E-D056A554990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1563008-CC2D-45EC-B070-9C14C128D8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2E40608-CF3E-4F87-BC1C-9BF8BC07500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B55D075-C032-4752-A1F5-FE7FD81763F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99EBFA2-BCFD-4070-9654-AB394E7E65F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6E5D13E-0D61-45C7-AA74-95F76BA0678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7573F4A-4E5F-474A-9A98-E163E34BEEA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D8528A7-30E4-4FCB-A235-67F135BBFCA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4ACCE26-1A51-4AC6-93AC-F8C9BA1AF70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9239D34-C88C-48CA-9F38-8840699A39D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25BF3D7-7BDD-43C4-9267-3039DD03117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3AA61F2-FAB7-43F7-A8C0-D7AA1D2E351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2246841-52CB-42C0-8AAE-153D4B6940F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5CE1D40-6F7C-41DE-A207-50CDC8AA522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80663B6-222F-4ECD-9222-872368860E3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128FED7-5CDD-4EF0-807C-EDDCC4860BF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C92E20F-DB90-41B6-AAB9-A124ECA200D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7F50DE6-9605-441B-B391-876990DF6BC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DAD9E77-BD9C-48AE-B9E7-D7974ECC9A6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D44B234-E8EF-4B3E-B7EA-739FF899203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59BF059-E50C-48B7-9D3F-D763CD1D906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A8AF82B-2892-499E-8F59-4514D2ED533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BF2BB0A-E9A4-494D-B0A3-40153A2FF3F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CF5C7BC-651B-4842-8A89-2E03BC12302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3D3BE40-2020-403F-B8C8-34E4D1DA286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66B70CD-A243-47BB-A631-54AE93E8D11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7493E89-8566-4391-8E94-BA2EBB08C90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590E24C-0DE0-425F-A6AD-19E446E5F56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025611B-F51E-410B-A187-E3CF34DA66A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56392B2-E461-4899-9E70-98244EDA625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有形固定資産減価償却率について，類似団体内平均値を上回っている状況が続いており，類似団体と比べ施設等の老朽化への対応が進んでいないと考えられる。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引き続き個別施設計画に基づく，施設の集約化などを行い，公共施設の適正な管理に努める必要がある。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A310D3A-FB24-41C3-A697-544A098C180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6DA877E-3ED3-4BAC-9D98-2327ADA277D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A8D4EDB-0873-4D15-A2A4-AFE08C8FC06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111E8A6-A28F-4EF9-BCE7-612FE634008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36720A78-D1AA-434D-8DE7-097F655EAA88}"/>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9DDDB604-65C0-4E42-A86C-07B62F1E0C9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C2BCFA0-8243-4E91-B5D4-D6D4D4A1148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5DE27BC1-027D-4D08-8A23-96BDF2AC0CD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C962AE53-3816-46E9-9E3A-E9C8574699D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C4663D3-09B9-46FA-8DCC-60D27714F72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F336E63-4D67-4B2D-9B44-15277B9BE4C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6C75B59-F7BB-418A-9793-4A2197B326C8}"/>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F213C37-069F-4C74-9356-1F0B6043093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871BB64-1576-4D05-8942-8190D3F585A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DC610BD9-E925-4954-99D4-8EC21A32A0C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10FEFF0-9508-431A-8D43-913A1A58E77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BD739A8B-E9DF-4F5F-AF5B-66B7C6D32723}"/>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0FF16139-AB11-45DF-B43D-5EBB0D01C21D}"/>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2F95851A-FF55-498E-84A3-10BBB725AF2C}"/>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DA396D47-71B3-49F0-A460-9D86E44691C8}"/>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9D97D7E4-5DFB-47F4-BB39-9345A79AA699}"/>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A4312857-5DDA-4F0F-8879-EFA723A130A4}"/>
            </a:ext>
          </a:extLst>
        </xdr:cNvPr>
        <xdr:cNvSpPr txBox="1"/>
      </xdr:nvSpPr>
      <xdr:spPr>
        <a:xfrm>
          <a:off x="4813300" y="607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CB7E1494-4351-4CC0-B31B-E1F3ABCC1F88}"/>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09370C3B-B3FE-41E5-9683-CB0E3C5FEE4A}"/>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A8E7E952-8E3F-431D-9375-26239188955B}"/>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FEF02F79-DC0C-459B-A1BE-E807EF78D616}"/>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B2100BF9-2290-48DE-A4A7-44C994700696}"/>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C462956-ABDF-4E2F-BFE5-C91A397DAC0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4C5F502-A55E-4DBC-9AFE-5A1AD4F66E1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FC1EA50-9A30-4928-843A-DEF407EDC24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F42F938-D97F-4DF9-AA25-180168F4B36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91E5423-343F-48AC-87CF-A2B6A6BE8B5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58420</xdr:rowOff>
    </xdr:from>
    <xdr:to>
      <xdr:col>23</xdr:col>
      <xdr:colOff>136525</xdr:colOff>
      <xdr:row>32</xdr:row>
      <xdr:rowOff>160020</xdr:rowOff>
    </xdr:to>
    <xdr:sp macro="" textlink="">
      <xdr:nvSpPr>
        <xdr:cNvPr id="81" name="楕円 80">
          <a:extLst>
            <a:ext uri="{FF2B5EF4-FFF2-40B4-BE49-F238E27FC236}">
              <a16:creationId xmlns:a16="http://schemas.microsoft.com/office/drawing/2014/main" id="{BF90259A-BAA1-4C3B-ACA3-342FA08E81C3}"/>
            </a:ext>
          </a:extLst>
        </xdr:cNvPr>
        <xdr:cNvSpPr/>
      </xdr:nvSpPr>
      <xdr:spPr>
        <a:xfrm>
          <a:off x="47117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36847</xdr:rowOff>
    </xdr:from>
    <xdr:ext cx="405111" cy="259045"/>
    <xdr:sp macro="" textlink="">
      <xdr:nvSpPr>
        <xdr:cNvPr id="82" name="有形固定資産減価償却率該当値テキスト">
          <a:extLst>
            <a:ext uri="{FF2B5EF4-FFF2-40B4-BE49-F238E27FC236}">
              <a16:creationId xmlns:a16="http://schemas.microsoft.com/office/drawing/2014/main" id="{1E807B33-61A0-440F-B7AF-FFB1E40A248F}"/>
            </a:ext>
          </a:extLst>
        </xdr:cNvPr>
        <xdr:cNvSpPr txBox="1"/>
      </xdr:nvSpPr>
      <xdr:spPr>
        <a:xfrm>
          <a:off x="4813300"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83" name="楕円 82">
          <a:extLst>
            <a:ext uri="{FF2B5EF4-FFF2-40B4-BE49-F238E27FC236}">
              <a16:creationId xmlns:a16="http://schemas.microsoft.com/office/drawing/2014/main" id="{36F32596-42A3-4C28-84E7-73F15E268562}"/>
            </a:ext>
          </a:extLst>
        </xdr:cNvPr>
        <xdr:cNvSpPr/>
      </xdr:nvSpPr>
      <xdr:spPr>
        <a:xfrm>
          <a:off x="4000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109220</xdr:rowOff>
    </xdr:to>
    <xdr:cxnSp macro="">
      <xdr:nvCxnSpPr>
        <xdr:cNvPr id="84" name="直線コネクタ 83">
          <a:extLst>
            <a:ext uri="{FF2B5EF4-FFF2-40B4-BE49-F238E27FC236}">
              <a16:creationId xmlns:a16="http://schemas.microsoft.com/office/drawing/2014/main" id="{A9483295-1D03-400D-9F87-88FC71F32CB1}"/>
            </a:ext>
          </a:extLst>
        </xdr:cNvPr>
        <xdr:cNvCxnSpPr/>
      </xdr:nvCxnSpPr>
      <xdr:spPr>
        <a:xfrm>
          <a:off x="4051300" y="6313170"/>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125518</xdr:rowOff>
    </xdr:from>
    <xdr:to>
      <xdr:col>15</xdr:col>
      <xdr:colOff>187325</xdr:colOff>
      <xdr:row>32</xdr:row>
      <xdr:rowOff>55668</xdr:rowOff>
    </xdr:to>
    <xdr:sp macro="" textlink="">
      <xdr:nvSpPr>
        <xdr:cNvPr id="85" name="楕円 84">
          <a:extLst>
            <a:ext uri="{FF2B5EF4-FFF2-40B4-BE49-F238E27FC236}">
              <a16:creationId xmlns:a16="http://schemas.microsoft.com/office/drawing/2014/main" id="{EED8E5F2-B010-4ECB-858D-8AE005482008}"/>
            </a:ext>
          </a:extLst>
        </xdr:cNvPr>
        <xdr:cNvSpPr/>
      </xdr:nvSpPr>
      <xdr:spPr>
        <a:xfrm>
          <a:off x="32385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4868</xdr:rowOff>
    </xdr:from>
    <xdr:to>
      <xdr:col>19</xdr:col>
      <xdr:colOff>136525</xdr:colOff>
      <xdr:row>32</xdr:row>
      <xdr:rowOff>55245</xdr:rowOff>
    </xdr:to>
    <xdr:cxnSp macro="">
      <xdr:nvCxnSpPr>
        <xdr:cNvPr id="86" name="直線コネクタ 85">
          <a:extLst>
            <a:ext uri="{FF2B5EF4-FFF2-40B4-BE49-F238E27FC236}">
              <a16:creationId xmlns:a16="http://schemas.microsoft.com/office/drawing/2014/main" id="{F49F2CDE-58E7-4564-9870-197E16EFA552}"/>
            </a:ext>
          </a:extLst>
        </xdr:cNvPr>
        <xdr:cNvCxnSpPr/>
      </xdr:nvCxnSpPr>
      <xdr:spPr>
        <a:xfrm>
          <a:off x="3289300" y="626279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71543</xdr:rowOff>
    </xdr:from>
    <xdr:to>
      <xdr:col>11</xdr:col>
      <xdr:colOff>187325</xdr:colOff>
      <xdr:row>32</xdr:row>
      <xdr:rowOff>1693</xdr:rowOff>
    </xdr:to>
    <xdr:sp macro="" textlink="">
      <xdr:nvSpPr>
        <xdr:cNvPr id="87" name="楕円 86">
          <a:extLst>
            <a:ext uri="{FF2B5EF4-FFF2-40B4-BE49-F238E27FC236}">
              <a16:creationId xmlns:a16="http://schemas.microsoft.com/office/drawing/2014/main" id="{A312D787-A3D7-417D-9D0D-14EE5BA81A12}"/>
            </a:ext>
          </a:extLst>
        </xdr:cNvPr>
        <xdr:cNvSpPr/>
      </xdr:nvSpPr>
      <xdr:spPr>
        <a:xfrm>
          <a:off x="2476500" y="615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122343</xdr:rowOff>
    </xdr:from>
    <xdr:to>
      <xdr:col>15</xdr:col>
      <xdr:colOff>136525</xdr:colOff>
      <xdr:row>32</xdr:row>
      <xdr:rowOff>4868</xdr:rowOff>
    </xdr:to>
    <xdr:cxnSp macro="">
      <xdr:nvCxnSpPr>
        <xdr:cNvPr id="88" name="直線コネクタ 87">
          <a:extLst>
            <a:ext uri="{FF2B5EF4-FFF2-40B4-BE49-F238E27FC236}">
              <a16:creationId xmlns:a16="http://schemas.microsoft.com/office/drawing/2014/main" id="{93B36F07-1C81-4757-B4C1-EA29BB082D87}"/>
            </a:ext>
          </a:extLst>
        </xdr:cNvPr>
        <xdr:cNvCxnSpPr/>
      </xdr:nvCxnSpPr>
      <xdr:spPr>
        <a:xfrm>
          <a:off x="2527300" y="620881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6773</xdr:rowOff>
    </xdr:from>
    <xdr:to>
      <xdr:col>7</xdr:col>
      <xdr:colOff>187325</xdr:colOff>
      <xdr:row>31</xdr:row>
      <xdr:rowOff>108373</xdr:rowOff>
    </xdr:to>
    <xdr:sp macro="" textlink="">
      <xdr:nvSpPr>
        <xdr:cNvPr id="89" name="楕円 88">
          <a:extLst>
            <a:ext uri="{FF2B5EF4-FFF2-40B4-BE49-F238E27FC236}">
              <a16:creationId xmlns:a16="http://schemas.microsoft.com/office/drawing/2014/main" id="{885400FA-ED8A-476B-9CA4-1F3E07538E55}"/>
            </a:ext>
          </a:extLst>
        </xdr:cNvPr>
        <xdr:cNvSpPr/>
      </xdr:nvSpPr>
      <xdr:spPr>
        <a:xfrm>
          <a:off x="1714500" y="6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57573</xdr:rowOff>
    </xdr:from>
    <xdr:to>
      <xdr:col>11</xdr:col>
      <xdr:colOff>136525</xdr:colOff>
      <xdr:row>31</xdr:row>
      <xdr:rowOff>122343</xdr:rowOff>
    </xdr:to>
    <xdr:cxnSp macro="">
      <xdr:nvCxnSpPr>
        <xdr:cNvPr id="90" name="直線コネクタ 89">
          <a:extLst>
            <a:ext uri="{FF2B5EF4-FFF2-40B4-BE49-F238E27FC236}">
              <a16:creationId xmlns:a16="http://schemas.microsoft.com/office/drawing/2014/main" id="{B5632284-F4AF-44B6-806A-E18ACB8CA3EA}"/>
            </a:ext>
          </a:extLst>
        </xdr:cNvPr>
        <xdr:cNvCxnSpPr/>
      </xdr:nvCxnSpPr>
      <xdr:spPr>
        <a:xfrm>
          <a:off x="1765300" y="614404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F2C1C665-3B50-4897-8ACE-079048AF392E}"/>
            </a:ext>
          </a:extLst>
        </xdr:cNvPr>
        <xdr:cNvSpPr txBox="1"/>
      </xdr:nvSpPr>
      <xdr:spPr>
        <a:xfrm>
          <a:off x="3836044" y="596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CCF15E51-D399-4DA2-8897-357353190A3E}"/>
            </a:ext>
          </a:extLst>
        </xdr:cNvPr>
        <xdr:cNvSpPr txBox="1"/>
      </xdr:nvSpPr>
      <xdr:spPr>
        <a:xfrm>
          <a:off x="3086744" y="593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9FADC32D-A4B5-478A-954F-7A7F8EE16431}"/>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E736D3E2-08B3-4FB4-9E1D-A756B60F38F9}"/>
            </a:ext>
          </a:extLst>
        </xdr:cNvPr>
        <xdr:cNvSpPr txBox="1"/>
      </xdr:nvSpPr>
      <xdr:spPr>
        <a:xfrm>
          <a:off x="1562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97172</xdr:rowOff>
    </xdr:from>
    <xdr:ext cx="405111" cy="259045"/>
    <xdr:sp macro="" textlink="">
      <xdr:nvSpPr>
        <xdr:cNvPr id="95" name="n_1mainValue有形固定資産減価償却率">
          <a:extLst>
            <a:ext uri="{FF2B5EF4-FFF2-40B4-BE49-F238E27FC236}">
              <a16:creationId xmlns:a16="http://schemas.microsoft.com/office/drawing/2014/main" id="{C3780D46-0F68-4A48-B6A5-8A8397B61CED}"/>
            </a:ext>
          </a:extLst>
        </xdr:cNvPr>
        <xdr:cNvSpPr txBox="1"/>
      </xdr:nvSpPr>
      <xdr:spPr>
        <a:xfrm>
          <a:off x="3836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46795</xdr:rowOff>
    </xdr:from>
    <xdr:ext cx="405111" cy="259045"/>
    <xdr:sp macro="" textlink="">
      <xdr:nvSpPr>
        <xdr:cNvPr id="96" name="n_2mainValue有形固定資産減価償却率">
          <a:extLst>
            <a:ext uri="{FF2B5EF4-FFF2-40B4-BE49-F238E27FC236}">
              <a16:creationId xmlns:a16="http://schemas.microsoft.com/office/drawing/2014/main" id="{8AFA521F-D044-41F2-ACA4-9D02C7611119}"/>
            </a:ext>
          </a:extLst>
        </xdr:cNvPr>
        <xdr:cNvSpPr txBox="1"/>
      </xdr:nvSpPr>
      <xdr:spPr>
        <a:xfrm>
          <a:off x="3086744" y="630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164270</xdr:rowOff>
    </xdr:from>
    <xdr:ext cx="405111" cy="259045"/>
    <xdr:sp macro="" textlink="">
      <xdr:nvSpPr>
        <xdr:cNvPr id="97" name="n_3mainValue有形固定資産減価償却率">
          <a:extLst>
            <a:ext uri="{FF2B5EF4-FFF2-40B4-BE49-F238E27FC236}">
              <a16:creationId xmlns:a16="http://schemas.microsoft.com/office/drawing/2014/main" id="{FBB6995C-B353-4C24-B274-92A3998BB1B9}"/>
            </a:ext>
          </a:extLst>
        </xdr:cNvPr>
        <xdr:cNvSpPr txBox="1"/>
      </xdr:nvSpPr>
      <xdr:spPr>
        <a:xfrm>
          <a:off x="2324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99500</xdr:rowOff>
    </xdr:from>
    <xdr:ext cx="405111" cy="259045"/>
    <xdr:sp macro="" textlink="">
      <xdr:nvSpPr>
        <xdr:cNvPr id="98" name="n_4mainValue有形固定資産減価償却率">
          <a:extLst>
            <a:ext uri="{FF2B5EF4-FFF2-40B4-BE49-F238E27FC236}">
              <a16:creationId xmlns:a16="http://schemas.microsoft.com/office/drawing/2014/main" id="{4C1905D4-89F2-47D6-A184-03A9B81A7AE7}"/>
            </a:ext>
          </a:extLst>
        </xdr:cNvPr>
        <xdr:cNvSpPr txBox="1"/>
      </xdr:nvSpPr>
      <xdr:spPr>
        <a:xfrm>
          <a:off x="1562744" y="618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33DAC9F-C46B-4FA6-80E0-64806CCEED0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583D4E4-151D-4A44-9FF6-DCCBFA440C4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8DA8309-59D5-4317-AA36-8957B4CFC2B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7F5BE7F-C081-4161-A184-F5F2251FD17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CD923F0-6D3E-4857-A3C0-6D980EB221E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84ACC7B-87EC-4A2A-9F58-8B483310416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1D5713F-23F5-4355-8246-EA49DAB8990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CB70FDF-864F-4600-817E-9B606B8EF3B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3AD6971-7911-4019-8E75-33F58CFD35C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3380481-F272-4322-A874-4E3026B0280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64D695C-CC0C-455D-BC67-B13B2278E81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767914A-FED3-4F59-8126-D11946D14D2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AA8AD4C-A885-4525-AB07-590C2582233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令和６年度は，分子となる将来負担額中の地方債現在高の減や公営企業に対する一般会計からの繰出金見込額の減により，令和５年度と比較して僅かに改善した。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今後も投資的事業の計画的な執行により，将来負担額の抑制に努める。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69F164C6-469E-4217-BCB7-990BF2FBFAF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8DDF4B04-FA08-4A91-A7CB-71F5979DEC2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657BEDA-A306-4B65-A270-664BDE5C677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C938F83-4F9C-4934-B6EE-3302BA54BD0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BEAC3414-45B2-4EF2-84EA-EB90FCD930F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5DA4F909-56FF-479D-B5DB-50C84E3D926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4961DB9-064D-44C9-A048-ADBFDC50FBE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8D8B217C-1178-40D1-91E0-4793D187FFA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98CD064-F1E0-4A03-BC6B-AB589AAC567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2C3C16EE-3C16-4D58-AA6D-BCB37BEADB8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73C1D0FC-A55E-4FEE-BDEB-8DF6DB838BB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AC8F480E-D993-4A3F-995E-ECB53A62903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5A5FC28-47EA-4D20-A7D8-4B505BB4A24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D3D4EF5-6F91-402B-967B-3F4ABE69E0E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1E799E5-D4C5-4755-A271-A94E4447B27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BDF703EB-A8E3-4BFB-8DCB-06A2B757435A}"/>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3BAFDDF3-993C-46DF-9990-E6331938D13A}"/>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48777409-7F12-4E20-80B0-D1B8D4B9FEB1}"/>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BC5AD6D4-76DD-4936-AEFE-8A49310E69DE}"/>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252E8AFE-B331-4831-A67B-35FCE45E42B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17AECBBE-5C1C-480F-A94D-E176C209B795}"/>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6F962E29-2891-4618-9A74-17938AF14EDA}"/>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99B6ACD0-6907-4B22-8951-E8A990E60B6D}"/>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42B6E628-BC7D-46CD-A061-3AC9E3C77EE1}"/>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04CC45E3-0734-4F6C-B073-38530CAF9541}"/>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522487B1-E25B-495C-8ED7-ECE4EA062C02}"/>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5F62610-1F36-4F37-8A38-369FCD49AB2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92F8CC2-3B51-45A0-8F9C-53FC5C8A7B8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2D498AB-C7DB-4144-8B1F-321627FC801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33D33DB-63D5-4DE8-88EE-EB7A59B7931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E9CED05-9110-4B3D-BE25-95C60BC2B88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26564</xdr:rowOff>
    </xdr:from>
    <xdr:to>
      <xdr:col>76</xdr:col>
      <xdr:colOff>73025</xdr:colOff>
      <xdr:row>31</xdr:row>
      <xdr:rowOff>128164</xdr:rowOff>
    </xdr:to>
    <xdr:sp macro="" textlink="">
      <xdr:nvSpPr>
        <xdr:cNvPr id="143" name="楕円 142">
          <a:extLst>
            <a:ext uri="{FF2B5EF4-FFF2-40B4-BE49-F238E27FC236}">
              <a16:creationId xmlns:a16="http://schemas.microsoft.com/office/drawing/2014/main" id="{C7940491-E024-4739-9A99-B051834AEAF4}"/>
            </a:ext>
          </a:extLst>
        </xdr:cNvPr>
        <xdr:cNvSpPr/>
      </xdr:nvSpPr>
      <xdr:spPr>
        <a:xfrm>
          <a:off x="14744700" y="611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4991</xdr:rowOff>
    </xdr:from>
    <xdr:ext cx="469744" cy="259045"/>
    <xdr:sp macro="" textlink="">
      <xdr:nvSpPr>
        <xdr:cNvPr id="144" name="債務償還比率該当値テキスト">
          <a:extLst>
            <a:ext uri="{FF2B5EF4-FFF2-40B4-BE49-F238E27FC236}">
              <a16:creationId xmlns:a16="http://schemas.microsoft.com/office/drawing/2014/main" id="{A1D30B37-39C9-46C3-91DC-CA577FDCA633}"/>
            </a:ext>
          </a:extLst>
        </xdr:cNvPr>
        <xdr:cNvSpPr txBox="1"/>
      </xdr:nvSpPr>
      <xdr:spPr>
        <a:xfrm>
          <a:off x="14846300" y="609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37359</xdr:rowOff>
    </xdr:from>
    <xdr:to>
      <xdr:col>72</xdr:col>
      <xdr:colOff>123825</xdr:colOff>
      <xdr:row>31</xdr:row>
      <xdr:rowOff>138959</xdr:rowOff>
    </xdr:to>
    <xdr:sp macro="" textlink="">
      <xdr:nvSpPr>
        <xdr:cNvPr id="145" name="楕円 144">
          <a:extLst>
            <a:ext uri="{FF2B5EF4-FFF2-40B4-BE49-F238E27FC236}">
              <a16:creationId xmlns:a16="http://schemas.microsoft.com/office/drawing/2014/main" id="{A4612DB7-17EC-4F62-8859-90240E5B3B3B}"/>
            </a:ext>
          </a:extLst>
        </xdr:cNvPr>
        <xdr:cNvSpPr/>
      </xdr:nvSpPr>
      <xdr:spPr>
        <a:xfrm>
          <a:off x="14033500" y="612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77364</xdr:rowOff>
    </xdr:from>
    <xdr:to>
      <xdr:col>76</xdr:col>
      <xdr:colOff>22225</xdr:colOff>
      <xdr:row>31</xdr:row>
      <xdr:rowOff>88159</xdr:rowOff>
    </xdr:to>
    <xdr:cxnSp macro="">
      <xdr:nvCxnSpPr>
        <xdr:cNvPr id="146" name="直線コネクタ 145">
          <a:extLst>
            <a:ext uri="{FF2B5EF4-FFF2-40B4-BE49-F238E27FC236}">
              <a16:creationId xmlns:a16="http://schemas.microsoft.com/office/drawing/2014/main" id="{0DB07657-647E-4C12-8EB1-F21B4CD758EF}"/>
            </a:ext>
          </a:extLst>
        </xdr:cNvPr>
        <xdr:cNvCxnSpPr/>
      </xdr:nvCxnSpPr>
      <xdr:spPr>
        <a:xfrm flipV="1">
          <a:off x="14084300" y="6163839"/>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41557</xdr:rowOff>
    </xdr:from>
    <xdr:to>
      <xdr:col>68</xdr:col>
      <xdr:colOff>123825</xdr:colOff>
      <xdr:row>31</xdr:row>
      <xdr:rowOff>143157</xdr:rowOff>
    </xdr:to>
    <xdr:sp macro="" textlink="">
      <xdr:nvSpPr>
        <xdr:cNvPr id="147" name="楕円 146">
          <a:extLst>
            <a:ext uri="{FF2B5EF4-FFF2-40B4-BE49-F238E27FC236}">
              <a16:creationId xmlns:a16="http://schemas.microsoft.com/office/drawing/2014/main" id="{49FCACEF-688C-4A96-B842-1486989553A6}"/>
            </a:ext>
          </a:extLst>
        </xdr:cNvPr>
        <xdr:cNvSpPr/>
      </xdr:nvSpPr>
      <xdr:spPr>
        <a:xfrm>
          <a:off x="13271500" y="612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88159</xdr:rowOff>
    </xdr:from>
    <xdr:to>
      <xdr:col>72</xdr:col>
      <xdr:colOff>73025</xdr:colOff>
      <xdr:row>31</xdr:row>
      <xdr:rowOff>92357</xdr:rowOff>
    </xdr:to>
    <xdr:cxnSp macro="">
      <xdr:nvCxnSpPr>
        <xdr:cNvPr id="148" name="直線コネクタ 147">
          <a:extLst>
            <a:ext uri="{FF2B5EF4-FFF2-40B4-BE49-F238E27FC236}">
              <a16:creationId xmlns:a16="http://schemas.microsoft.com/office/drawing/2014/main" id="{69FA212B-7C40-4D91-8229-6C3C54950710}"/>
            </a:ext>
          </a:extLst>
        </xdr:cNvPr>
        <xdr:cNvCxnSpPr/>
      </xdr:nvCxnSpPr>
      <xdr:spPr>
        <a:xfrm flipV="1">
          <a:off x="13322300" y="6174634"/>
          <a:ext cx="762000" cy="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166109</xdr:rowOff>
    </xdr:from>
    <xdr:to>
      <xdr:col>64</xdr:col>
      <xdr:colOff>123825</xdr:colOff>
      <xdr:row>31</xdr:row>
      <xdr:rowOff>96259</xdr:rowOff>
    </xdr:to>
    <xdr:sp macro="" textlink="">
      <xdr:nvSpPr>
        <xdr:cNvPr id="149" name="楕円 148">
          <a:extLst>
            <a:ext uri="{FF2B5EF4-FFF2-40B4-BE49-F238E27FC236}">
              <a16:creationId xmlns:a16="http://schemas.microsoft.com/office/drawing/2014/main" id="{81ED4B6B-8312-45FF-834C-3B2E689EADB7}"/>
            </a:ext>
          </a:extLst>
        </xdr:cNvPr>
        <xdr:cNvSpPr/>
      </xdr:nvSpPr>
      <xdr:spPr>
        <a:xfrm>
          <a:off x="12509500" y="608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45459</xdr:rowOff>
    </xdr:from>
    <xdr:to>
      <xdr:col>68</xdr:col>
      <xdr:colOff>73025</xdr:colOff>
      <xdr:row>31</xdr:row>
      <xdr:rowOff>92357</xdr:rowOff>
    </xdr:to>
    <xdr:cxnSp macro="">
      <xdr:nvCxnSpPr>
        <xdr:cNvPr id="150" name="直線コネクタ 149">
          <a:extLst>
            <a:ext uri="{FF2B5EF4-FFF2-40B4-BE49-F238E27FC236}">
              <a16:creationId xmlns:a16="http://schemas.microsoft.com/office/drawing/2014/main" id="{533C102D-1C0E-49E8-AAF0-2FB2E81458A3}"/>
            </a:ext>
          </a:extLst>
        </xdr:cNvPr>
        <xdr:cNvCxnSpPr/>
      </xdr:nvCxnSpPr>
      <xdr:spPr>
        <a:xfrm>
          <a:off x="12560300" y="6131934"/>
          <a:ext cx="762000" cy="4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66336</xdr:rowOff>
    </xdr:from>
    <xdr:to>
      <xdr:col>60</xdr:col>
      <xdr:colOff>123825</xdr:colOff>
      <xdr:row>32</xdr:row>
      <xdr:rowOff>167936</xdr:rowOff>
    </xdr:to>
    <xdr:sp macro="" textlink="">
      <xdr:nvSpPr>
        <xdr:cNvPr id="151" name="楕円 150">
          <a:extLst>
            <a:ext uri="{FF2B5EF4-FFF2-40B4-BE49-F238E27FC236}">
              <a16:creationId xmlns:a16="http://schemas.microsoft.com/office/drawing/2014/main" id="{EC0D54E2-F98D-44D9-831B-F9DFF8FA0BFD}"/>
            </a:ext>
          </a:extLst>
        </xdr:cNvPr>
        <xdr:cNvSpPr/>
      </xdr:nvSpPr>
      <xdr:spPr>
        <a:xfrm>
          <a:off x="11747500" y="632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45459</xdr:rowOff>
    </xdr:from>
    <xdr:to>
      <xdr:col>64</xdr:col>
      <xdr:colOff>73025</xdr:colOff>
      <xdr:row>32</xdr:row>
      <xdr:rowOff>117136</xdr:rowOff>
    </xdr:to>
    <xdr:cxnSp macro="">
      <xdr:nvCxnSpPr>
        <xdr:cNvPr id="152" name="直線コネクタ 151">
          <a:extLst>
            <a:ext uri="{FF2B5EF4-FFF2-40B4-BE49-F238E27FC236}">
              <a16:creationId xmlns:a16="http://schemas.microsoft.com/office/drawing/2014/main" id="{C1D12E53-41C9-427C-8253-4AB4E5C9099F}"/>
            </a:ext>
          </a:extLst>
        </xdr:cNvPr>
        <xdr:cNvCxnSpPr/>
      </xdr:nvCxnSpPr>
      <xdr:spPr>
        <a:xfrm flipV="1">
          <a:off x="11798300" y="6131934"/>
          <a:ext cx="762000" cy="24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A98C4BD0-0412-496B-AA9E-000E1324BC7F}"/>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D33D98CB-A78D-4530-B2CC-133251429BCF}"/>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7907D2CE-63EB-49CE-9667-E7C276F13BFB}"/>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52BBF75D-9868-45DA-97A2-8E2B71247F1E}"/>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130086</xdr:rowOff>
    </xdr:from>
    <xdr:ext cx="469744" cy="259045"/>
    <xdr:sp macro="" textlink="">
      <xdr:nvSpPr>
        <xdr:cNvPr id="157" name="n_1mainValue債務償還比率">
          <a:extLst>
            <a:ext uri="{FF2B5EF4-FFF2-40B4-BE49-F238E27FC236}">
              <a16:creationId xmlns:a16="http://schemas.microsoft.com/office/drawing/2014/main" id="{5A614C6A-7157-4F16-B314-1DA484F72D95}"/>
            </a:ext>
          </a:extLst>
        </xdr:cNvPr>
        <xdr:cNvSpPr txBox="1"/>
      </xdr:nvSpPr>
      <xdr:spPr>
        <a:xfrm>
          <a:off x="13836727" y="6216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134284</xdr:rowOff>
    </xdr:from>
    <xdr:ext cx="469744" cy="259045"/>
    <xdr:sp macro="" textlink="">
      <xdr:nvSpPr>
        <xdr:cNvPr id="158" name="n_2mainValue債務償還比率">
          <a:extLst>
            <a:ext uri="{FF2B5EF4-FFF2-40B4-BE49-F238E27FC236}">
              <a16:creationId xmlns:a16="http://schemas.microsoft.com/office/drawing/2014/main" id="{C878D598-D035-41EE-A8B9-6E2EFC1E8962}"/>
            </a:ext>
          </a:extLst>
        </xdr:cNvPr>
        <xdr:cNvSpPr txBox="1"/>
      </xdr:nvSpPr>
      <xdr:spPr>
        <a:xfrm>
          <a:off x="13087427" y="622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87386</xdr:rowOff>
    </xdr:from>
    <xdr:ext cx="469744" cy="259045"/>
    <xdr:sp macro="" textlink="">
      <xdr:nvSpPr>
        <xdr:cNvPr id="159" name="n_3mainValue債務償還比率">
          <a:extLst>
            <a:ext uri="{FF2B5EF4-FFF2-40B4-BE49-F238E27FC236}">
              <a16:creationId xmlns:a16="http://schemas.microsoft.com/office/drawing/2014/main" id="{07ACA00D-2C05-4AEE-8CB5-CD37BD927325}"/>
            </a:ext>
          </a:extLst>
        </xdr:cNvPr>
        <xdr:cNvSpPr txBox="1"/>
      </xdr:nvSpPr>
      <xdr:spPr>
        <a:xfrm>
          <a:off x="12325427" y="617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159063</xdr:rowOff>
    </xdr:from>
    <xdr:ext cx="469744" cy="259045"/>
    <xdr:sp macro="" textlink="">
      <xdr:nvSpPr>
        <xdr:cNvPr id="160" name="n_4mainValue債務償還比率">
          <a:extLst>
            <a:ext uri="{FF2B5EF4-FFF2-40B4-BE49-F238E27FC236}">
              <a16:creationId xmlns:a16="http://schemas.microsoft.com/office/drawing/2014/main" id="{48D2B006-23D4-4F56-83C6-6AA0DB7C3F55}"/>
            </a:ext>
          </a:extLst>
        </xdr:cNvPr>
        <xdr:cNvSpPr txBox="1"/>
      </xdr:nvSpPr>
      <xdr:spPr>
        <a:xfrm>
          <a:off x="11563427" y="641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1147E4FA-762E-4461-9473-E0738FA75C4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ECA33D4-33EE-4ADF-B248-5157F5B9CE9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799A399-A06A-4339-800D-34F81A348D9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8941599-6ED9-482C-B8A4-03A184A355B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8838AB9-41A2-4363-B753-4FE5378EF21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BD5D545-BC77-4E82-99FC-4CBA0605A57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8B5FC3-68B2-4C10-B320-92427CF22AE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99444D-D79D-485B-AB07-2E7191A6C40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B7DF53A-3B35-44A7-86CB-AFCC4F8C2A5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1DD95C-D6B9-456A-B78F-C20AF4C3A32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F15EAC9-FD26-4B1E-8D77-DBAAF09581F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82C821A-4DD6-4436-BFF5-E9F834AA0E2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EE7F498-97BA-4FEF-A0EA-A637F5463A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01CBE4-43C4-4014-AAED-C1485A36E84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2E6DC6-76DF-4143-A62B-EE764DBD216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A1646F-EB80-4597-832A-C0737E238EC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201,242
197,285
352.04
115,071,229
110,877,191
2,901,376
56,759,176
105,356,974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329775-9348-4318-9430-5C460C763C1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7145925-01D2-498E-A06C-24D21B2D095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7CEB1D8-CA0C-4D00-AE18-000C341BD87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DEE7173-DE01-46D6-9674-8C3F35AAB8B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8452FF0-9C89-49EA-B60D-12BB5C5D6F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875DB6C-6083-49F4-AD28-A56521F0E99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3E34749-74BE-4A60-8DE9-23FFB45039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4675C2-0B59-45DE-B1EA-AFE22E348F4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B130F2-F97D-4074-BE9F-ACCDFD3F9EA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A31053-3AFF-4E80-8E98-C4E369B76E8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D571868-248D-423A-8674-DC111305249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22007B-CACB-43DA-AECF-94DE5B329FB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AC07D0F-BF22-4154-9BFC-E1158EBBB86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16BB5A3-BED2-4744-BDDC-042A84763B1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CE2B4B5-3A0F-4281-B2C6-13FFFECF2B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D753063-26A2-4E0F-AD0F-EA87D9DB74C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F98120-FCAB-4A4D-A7EA-F1F4F88BFAA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0B360F-E9F8-47FA-A94E-EBDA25EDD69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CE06A1-37BC-4F97-8EAE-7021E53AF89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72B847E-82F9-40FB-B46C-1838955B1C7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6208F9-8194-4206-BC72-5449E097CF3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D5EAD7A-1A7E-42B3-90F1-D3971D45A25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0CA037E-78B5-4085-9E61-6145FF78E84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1C267B-2D2C-4EFF-A07E-0EB61EDAB1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BAD3244-40E7-42CB-89B5-9C36B5CDC3A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52C1EE1-6D81-4B9F-889D-0B6B9F15291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27C6A28-A9D1-4C8A-944A-CE9092CF0AD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90BBADB-869E-41D5-8F9C-EE05CBD6826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E48354A-B853-4034-A167-D025AEF6551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4438256-E367-44D6-97AC-3EFE267A8B4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7840D1-DD74-49E4-BABE-410ACFB25A5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D2E671-DAB4-4F3E-B5B7-022844CE7E7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D8CE6CB-2FCC-4981-8C7C-6F6374A4730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3190007-B451-44CB-B123-D7ABCA8F0C7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1A1D7A5-136B-4141-A515-84AD405DFFE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664FA9B-F914-45C1-AA68-7D7F448ED5A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DAE727A-434A-47CF-A39D-004992B12927}"/>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630BDA1-E316-4967-B3BB-19238194A2D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1572A6C-CB2C-498E-A4EA-F16F6B3E894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012E97B-CE72-4AC1-924B-DDB082C5AA9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086483B-8A23-4C4D-ABD8-56CD1A1F827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E64B98F-A975-445B-8992-3CDA24E7774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44742F5-8DA6-4FF5-A398-FF104E4A94D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A29919D4-B6B0-4B79-97AB-D439048FF7D5}"/>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150F660B-EC64-4F78-83B3-23498486648B}"/>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E9F22766-4B3B-4B90-9E19-C51339F0F85A}"/>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C03F49BB-1EFC-4BCF-A6D9-4F72E137200E}"/>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5A9B640B-6ACE-4C72-A6BD-FCB85959F14F}"/>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BC87A18B-2A8C-4B34-999F-072FFF5725C2}"/>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62BACE69-6493-47DD-94C7-002EF2FFD07F}"/>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244A993B-DD66-41E2-B9DF-D6CFB842969E}"/>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76341AEE-358B-4642-B53F-396B4F72D3FA}"/>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6523F966-B0AD-4A03-9718-539696EA46D7}"/>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1B7806AC-58E6-4A46-822E-CDF517FB0A6A}"/>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26431BA-1C10-4252-B288-8DAF7FC6DBF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44C3C1A-C6D2-41E5-97BF-DA10D21B446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063D490-B788-4922-8194-F22681FD623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597B296-AD25-42F6-A57A-55E13AB8E54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60EFAEA-633E-4F02-9C3E-8A3BD4C951B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64262</xdr:rowOff>
    </xdr:from>
    <xdr:to>
      <xdr:col>24</xdr:col>
      <xdr:colOff>114300</xdr:colOff>
      <xdr:row>37</xdr:row>
      <xdr:rowOff>165862</xdr:rowOff>
    </xdr:to>
    <xdr:sp macro="" textlink="">
      <xdr:nvSpPr>
        <xdr:cNvPr id="71" name="楕円 70">
          <a:extLst>
            <a:ext uri="{FF2B5EF4-FFF2-40B4-BE49-F238E27FC236}">
              <a16:creationId xmlns:a16="http://schemas.microsoft.com/office/drawing/2014/main" id="{5CF803D3-259C-4830-BD23-CBB5C7881F2C}"/>
            </a:ext>
          </a:extLst>
        </xdr:cNvPr>
        <xdr:cNvSpPr/>
      </xdr:nvSpPr>
      <xdr:spPr>
        <a:xfrm>
          <a:off x="45847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87139</xdr:rowOff>
    </xdr:from>
    <xdr:ext cx="405111" cy="259045"/>
    <xdr:sp macro="" textlink="">
      <xdr:nvSpPr>
        <xdr:cNvPr id="72" name="【道路】&#10;有形固定資産減価償却率該当値テキスト">
          <a:extLst>
            <a:ext uri="{FF2B5EF4-FFF2-40B4-BE49-F238E27FC236}">
              <a16:creationId xmlns:a16="http://schemas.microsoft.com/office/drawing/2014/main" id="{EADBE11E-FF30-4278-96C4-F5626268C175}"/>
            </a:ext>
          </a:extLst>
        </xdr:cNvPr>
        <xdr:cNvSpPr txBox="1"/>
      </xdr:nvSpPr>
      <xdr:spPr>
        <a:xfrm>
          <a:off x="4673600" y="625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20828</xdr:rowOff>
    </xdr:from>
    <xdr:to>
      <xdr:col>20</xdr:col>
      <xdr:colOff>38100</xdr:colOff>
      <xdr:row>37</xdr:row>
      <xdr:rowOff>122428</xdr:rowOff>
    </xdr:to>
    <xdr:sp macro="" textlink="">
      <xdr:nvSpPr>
        <xdr:cNvPr id="73" name="楕円 72">
          <a:extLst>
            <a:ext uri="{FF2B5EF4-FFF2-40B4-BE49-F238E27FC236}">
              <a16:creationId xmlns:a16="http://schemas.microsoft.com/office/drawing/2014/main" id="{CD8B7A98-D73B-4EF2-9EA3-279A754F3DF4}"/>
            </a:ext>
          </a:extLst>
        </xdr:cNvPr>
        <xdr:cNvSpPr/>
      </xdr:nvSpPr>
      <xdr:spPr>
        <a:xfrm>
          <a:off x="37465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71628</xdr:rowOff>
    </xdr:from>
    <xdr:to>
      <xdr:col>24</xdr:col>
      <xdr:colOff>63500</xdr:colOff>
      <xdr:row>37</xdr:row>
      <xdr:rowOff>115062</xdr:rowOff>
    </xdr:to>
    <xdr:cxnSp macro="">
      <xdr:nvCxnSpPr>
        <xdr:cNvPr id="74" name="直線コネクタ 73">
          <a:extLst>
            <a:ext uri="{FF2B5EF4-FFF2-40B4-BE49-F238E27FC236}">
              <a16:creationId xmlns:a16="http://schemas.microsoft.com/office/drawing/2014/main" id="{858F075A-0F9A-40BB-8A35-9650B7599CCC}"/>
            </a:ext>
          </a:extLst>
        </xdr:cNvPr>
        <xdr:cNvCxnSpPr/>
      </xdr:nvCxnSpPr>
      <xdr:spPr>
        <a:xfrm>
          <a:off x="3797300" y="641527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151130</xdr:rowOff>
    </xdr:from>
    <xdr:to>
      <xdr:col>15</xdr:col>
      <xdr:colOff>101600</xdr:colOff>
      <xdr:row>37</xdr:row>
      <xdr:rowOff>81280</xdr:rowOff>
    </xdr:to>
    <xdr:sp macro="" textlink="">
      <xdr:nvSpPr>
        <xdr:cNvPr id="75" name="楕円 74">
          <a:extLst>
            <a:ext uri="{FF2B5EF4-FFF2-40B4-BE49-F238E27FC236}">
              <a16:creationId xmlns:a16="http://schemas.microsoft.com/office/drawing/2014/main" id="{252E9223-F53D-435C-B972-8418C8F2496A}"/>
            </a:ext>
          </a:extLst>
        </xdr:cNvPr>
        <xdr:cNvSpPr/>
      </xdr:nvSpPr>
      <xdr:spPr>
        <a:xfrm>
          <a:off x="2857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30480</xdr:rowOff>
    </xdr:from>
    <xdr:to>
      <xdr:col>19</xdr:col>
      <xdr:colOff>177800</xdr:colOff>
      <xdr:row>37</xdr:row>
      <xdr:rowOff>71628</xdr:rowOff>
    </xdr:to>
    <xdr:cxnSp macro="">
      <xdr:nvCxnSpPr>
        <xdr:cNvPr id="76" name="直線コネクタ 75">
          <a:extLst>
            <a:ext uri="{FF2B5EF4-FFF2-40B4-BE49-F238E27FC236}">
              <a16:creationId xmlns:a16="http://schemas.microsoft.com/office/drawing/2014/main" id="{94B77209-2F08-4859-A6CB-6E5A4740622B}"/>
            </a:ext>
          </a:extLst>
        </xdr:cNvPr>
        <xdr:cNvCxnSpPr/>
      </xdr:nvCxnSpPr>
      <xdr:spPr>
        <a:xfrm>
          <a:off x="2908300" y="63741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107696</xdr:rowOff>
    </xdr:from>
    <xdr:to>
      <xdr:col>10</xdr:col>
      <xdr:colOff>165100</xdr:colOff>
      <xdr:row>37</xdr:row>
      <xdr:rowOff>37846</xdr:rowOff>
    </xdr:to>
    <xdr:sp macro="" textlink="">
      <xdr:nvSpPr>
        <xdr:cNvPr id="77" name="楕円 76">
          <a:extLst>
            <a:ext uri="{FF2B5EF4-FFF2-40B4-BE49-F238E27FC236}">
              <a16:creationId xmlns:a16="http://schemas.microsoft.com/office/drawing/2014/main" id="{CD427558-778B-414B-A7E0-30DF7045B115}"/>
            </a:ext>
          </a:extLst>
        </xdr:cNvPr>
        <xdr:cNvSpPr/>
      </xdr:nvSpPr>
      <xdr:spPr>
        <a:xfrm>
          <a:off x="19685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158496</xdr:rowOff>
    </xdr:from>
    <xdr:to>
      <xdr:col>15</xdr:col>
      <xdr:colOff>50800</xdr:colOff>
      <xdr:row>37</xdr:row>
      <xdr:rowOff>30480</xdr:rowOff>
    </xdr:to>
    <xdr:cxnSp macro="">
      <xdr:nvCxnSpPr>
        <xdr:cNvPr id="78" name="直線コネクタ 77">
          <a:extLst>
            <a:ext uri="{FF2B5EF4-FFF2-40B4-BE49-F238E27FC236}">
              <a16:creationId xmlns:a16="http://schemas.microsoft.com/office/drawing/2014/main" id="{4E1FAC6F-3481-411E-8285-65C917EAA6F4}"/>
            </a:ext>
          </a:extLst>
        </xdr:cNvPr>
        <xdr:cNvCxnSpPr/>
      </xdr:nvCxnSpPr>
      <xdr:spPr>
        <a:xfrm>
          <a:off x="2019300" y="633069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79" name="楕円 78">
          <a:extLst>
            <a:ext uri="{FF2B5EF4-FFF2-40B4-BE49-F238E27FC236}">
              <a16:creationId xmlns:a16="http://schemas.microsoft.com/office/drawing/2014/main" id="{73B0C8B9-F18C-4E10-B61E-C4C6FE46C110}"/>
            </a:ext>
          </a:extLst>
        </xdr:cNvPr>
        <xdr:cNvSpPr/>
      </xdr:nvSpPr>
      <xdr:spPr>
        <a:xfrm>
          <a:off x="107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158496</xdr:rowOff>
    </xdr:to>
    <xdr:cxnSp macro="">
      <xdr:nvCxnSpPr>
        <xdr:cNvPr id="80" name="直線コネクタ 79">
          <a:extLst>
            <a:ext uri="{FF2B5EF4-FFF2-40B4-BE49-F238E27FC236}">
              <a16:creationId xmlns:a16="http://schemas.microsoft.com/office/drawing/2014/main" id="{3E7E27C4-909F-4377-ADFA-4817E3F8D1FC}"/>
            </a:ext>
          </a:extLst>
        </xdr:cNvPr>
        <xdr:cNvCxnSpPr/>
      </xdr:nvCxnSpPr>
      <xdr:spPr>
        <a:xfrm>
          <a:off x="1130300" y="62941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A506F1DD-F4B1-4304-A8CE-1750C927C41B}"/>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2D35EE14-F86B-4ED9-96F1-5C65DC2ACCAA}"/>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69C17381-E6A5-4CEB-8457-7D9DEC4B89C5}"/>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E50B26E1-7878-4FE0-9391-B46E1914B9A5}"/>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138955</xdr:rowOff>
    </xdr:from>
    <xdr:ext cx="405111" cy="259045"/>
    <xdr:sp macro="" textlink="">
      <xdr:nvSpPr>
        <xdr:cNvPr id="85" name="n_1mainValue【道路】&#10;有形固定資産減価償却率">
          <a:extLst>
            <a:ext uri="{FF2B5EF4-FFF2-40B4-BE49-F238E27FC236}">
              <a16:creationId xmlns:a16="http://schemas.microsoft.com/office/drawing/2014/main" id="{C10F5290-E5D4-42C2-BDEA-EA1FAB70F486}"/>
            </a:ext>
          </a:extLst>
        </xdr:cNvPr>
        <xdr:cNvSpPr txBox="1"/>
      </xdr:nvSpPr>
      <xdr:spPr>
        <a:xfrm>
          <a:off x="3582044" y="613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6" name="n_2mainValue【道路】&#10;有形固定資産減価償却率">
          <a:extLst>
            <a:ext uri="{FF2B5EF4-FFF2-40B4-BE49-F238E27FC236}">
              <a16:creationId xmlns:a16="http://schemas.microsoft.com/office/drawing/2014/main" id="{16791ACD-D534-4860-88FD-0CC16B3D6C39}"/>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54373</xdr:rowOff>
    </xdr:from>
    <xdr:ext cx="405111" cy="259045"/>
    <xdr:sp macro="" textlink="">
      <xdr:nvSpPr>
        <xdr:cNvPr id="87" name="n_3mainValue【道路】&#10;有形固定資産減価償却率">
          <a:extLst>
            <a:ext uri="{FF2B5EF4-FFF2-40B4-BE49-F238E27FC236}">
              <a16:creationId xmlns:a16="http://schemas.microsoft.com/office/drawing/2014/main" id="{21915763-1C58-4CC5-894D-313A84688659}"/>
            </a:ext>
          </a:extLst>
        </xdr:cNvPr>
        <xdr:cNvSpPr txBox="1"/>
      </xdr:nvSpPr>
      <xdr:spPr>
        <a:xfrm>
          <a:off x="1816744" y="605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8" name="n_4mainValue【道路】&#10;有形固定資産減価償却率">
          <a:extLst>
            <a:ext uri="{FF2B5EF4-FFF2-40B4-BE49-F238E27FC236}">
              <a16:creationId xmlns:a16="http://schemas.microsoft.com/office/drawing/2014/main" id="{607C7688-8385-4452-A03D-84F06F1231D1}"/>
            </a:ext>
          </a:extLst>
        </xdr:cNvPr>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12C0886-C3C1-4DA2-8B60-0F1FF75CB7F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D40712F-09FB-47F7-8C53-8D5D2FD86B5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2149DBB-5FB8-485D-BEB9-4F838B00452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E0A8575-66D8-406F-A453-CF8BA44A2E0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EFBD478-8807-4572-9913-CB4D8E4FA4C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1FB7AEA-ECCE-464D-A282-5DA8C233B06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D79A318-16AA-4E0C-A743-838BF14ABED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823BF69-8943-431C-9AE5-089DF2026D8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405835B-4146-4BC6-A98B-D442ED145ED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955BC9B-D524-4EDD-9FE2-7F2774090B2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AB05568D-B1BA-4B61-961D-4C9ACA8BE4C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647DDB90-DAC5-4F1A-AA34-C192536C6D2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D9EDB941-2A4E-4573-9E29-B3E3371FF99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EE289395-ACFD-406F-ABCF-0C559C26A26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4CA2AB4D-238D-4D34-A432-213324805A8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B579E06-7539-440C-801A-5FB543060F9A}"/>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A708459E-AFF1-4F96-AA97-E6A65D4521E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5ED9357F-4EFF-4F0F-AA1E-720FC6384F97}"/>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79E23BD2-3E19-459C-A242-6DC6024607D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C9B01471-FC0D-4E19-914B-87950F768F75}"/>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5E6D87E4-9A78-4F60-95B1-83429394194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EC38DA18-877D-450B-B7AD-8AECFA1620D2}"/>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3845B827-6F98-47CB-BB8D-2DDB826FBD75}"/>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9AC87922-7F76-44DB-A89C-E846AB48A6BC}"/>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341AF69D-ED23-40DE-8F69-1D930D448C63}"/>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B41A13CB-D9EE-4A77-9841-EC72A8962563}"/>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9E297452-B329-4E97-93C0-84B30C7C237E}"/>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035CEC53-2919-427C-BEFC-E38C05A0FEB2}"/>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BB522C50-585F-456B-A5B0-93DE4ED9DE3C}"/>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13D55A5F-1D9F-4DAD-887E-6D0425D7EEBA}"/>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5DF49F83-3EA7-40CD-8BB0-62AE3E15C0C1}"/>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6050178A-145F-464F-8688-9AF07F1A49AC}"/>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F488FC74-850F-4CE8-BA15-C189344DAA0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BBD08C25-F3BE-4F09-9CDE-BE2C4FCA6BC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0D8397B-B28B-45C8-A75F-DB054F5CBBB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31B3B08-12EA-4E5E-8F34-0952AC3B089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409A3FB-00C1-4899-A3DA-CD51627DFF1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82001</xdr:rowOff>
    </xdr:from>
    <xdr:to>
      <xdr:col>55</xdr:col>
      <xdr:colOff>50800</xdr:colOff>
      <xdr:row>37</xdr:row>
      <xdr:rowOff>12151</xdr:rowOff>
    </xdr:to>
    <xdr:sp macro="" textlink="">
      <xdr:nvSpPr>
        <xdr:cNvPr id="126" name="楕円 125">
          <a:extLst>
            <a:ext uri="{FF2B5EF4-FFF2-40B4-BE49-F238E27FC236}">
              <a16:creationId xmlns:a16="http://schemas.microsoft.com/office/drawing/2014/main" id="{A43272C8-5544-4AC5-AF15-C108C1AAADD8}"/>
            </a:ext>
          </a:extLst>
        </xdr:cNvPr>
        <xdr:cNvSpPr/>
      </xdr:nvSpPr>
      <xdr:spPr>
        <a:xfrm>
          <a:off x="10426700" y="625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104878</xdr:rowOff>
    </xdr:from>
    <xdr:ext cx="469744" cy="259045"/>
    <xdr:sp macro="" textlink="">
      <xdr:nvSpPr>
        <xdr:cNvPr id="127" name="【道路】&#10;一人当たり延長該当値テキスト">
          <a:extLst>
            <a:ext uri="{FF2B5EF4-FFF2-40B4-BE49-F238E27FC236}">
              <a16:creationId xmlns:a16="http://schemas.microsoft.com/office/drawing/2014/main" id="{48726902-0442-44B7-BEC2-BF5013043E87}"/>
            </a:ext>
          </a:extLst>
        </xdr:cNvPr>
        <xdr:cNvSpPr txBox="1"/>
      </xdr:nvSpPr>
      <xdr:spPr>
        <a:xfrm>
          <a:off x="10515600" y="610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99283</xdr:rowOff>
    </xdr:from>
    <xdr:to>
      <xdr:col>50</xdr:col>
      <xdr:colOff>165100</xdr:colOff>
      <xdr:row>37</xdr:row>
      <xdr:rowOff>29433</xdr:rowOff>
    </xdr:to>
    <xdr:sp macro="" textlink="">
      <xdr:nvSpPr>
        <xdr:cNvPr id="128" name="楕円 127">
          <a:extLst>
            <a:ext uri="{FF2B5EF4-FFF2-40B4-BE49-F238E27FC236}">
              <a16:creationId xmlns:a16="http://schemas.microsoft.com/office/drawing/2014/main" id="{42AF2734-8CD9-4755-A5EE-4D0E37D06E9B}"/>
            </a:ext>
          </a:extLst>
        </xdr:cNvPr>
        <xdr:cNvSpPr/>
      </xdr:nvSpPr>
      <xdr:spPr>
        <a:xfrm>
          <a:off x="9588500" y="627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132801</xdr:rowOff>
    </xdr:from>
    <xdr:to>
      <xdr:col>55</xdr:col>
      <xdr:colOff>0</xdr:colOff>
      <xdr:row>36</xdr:row>
      <xdr:rowOff>150083</xdr:rowOff>
    </xdr:to>
    <xdr:cxnSp macro="">
      <xdr:nvCxnSpPr>
        <xdr:cNvPr id="129" name="直線コネクタ 128">
          <a:extLst>
            <a:ext uri="{FF2B5EF4-FFF2-40B4-BE49-F238E27FC236}">
              <a16:creationId xmlns:a16="http://schemas.microsoft.com/office/drawing/2014/main" id="{49936013-EDF3-4538-B252-67AFB2F79624}"/>
            </a:ext>
          </a:extLst>
        </xdr:cNvPr>
        <xdr:cNvCxnSpPr/>
      </xdr:nvCxnSpPr>
      <xdr:spPr>
        <a:xfrm flipV="1">
          <a:off x="9639300" y="6305001"/>
          <a:ext cx="838200" cy="1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113365</xdr:rowOff>
    </xdr:from>
    <xdr:to>
      <xdr:col>46</xdr:col>
      <xdr:colOff>38100</xdr:colOff>
      <xdr:row>37</xdr:row>
      <xdr:rowOff>43515</xdr:rowOff>
    </xdr:to>
    <xdr:sp macro="" textlink="">
      <xdr:nvSpPr>
        <xdr:cNvPr id="130" name="楕円 129">
          <a:extLst>
            <a:ext uri="{FF2B5EF4-FFF2-40B4-BE49-F238E27FC236}">
              <a16:creationId xmlns:a16="http://schemas.microsoft.com/office/drawing/2014/main" id="{C4B142C4-198F-410E-B873-0D3B13ED4A6D}"/>
            </a:ext>
          </a:extLst>
        </xdr:cNvPr>
        <xdr:cNvSpPr/>
      </xdr:nvSpPr>
      <xdr:spPr>
        <a:xfrm>
          <a:off x="8699500" y="628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150083</xdr:rowOff>
    </xdr:from>
    <xdr:to>
      <xdr:col>50</xdr:col>
      <xdr:colOff>114300</xdr:colOff>
      <xdr:row>36</xdr:row>
      <xdr:rowOff>164165</xdr:rowOff>
    </xdr:to>
    <xdr:cxnSp macro="">
      <xdr:nvCxnSpPr>
        <xdr:cNvPr id="131" name="直線コネクタ 130">
          <a:extLst>
            <a:ext uri="{FF2B5EF4-FFF2-40B4-BE49-F238E27FC236}">
              <a16:creationId xmlns:a16="http://schemas.microsoft.com/office/drawing/2014/main" id="{5AC6007E-B40B-4E29-BFE6-54AE028F43F7}"/>
            </a:ext>
          </a:extLst>
        </xdr:cNvPr>
        <xdr:cNvCxnSpPr/>
      </xdr:nvCxnSpPr>
      <xdr:spPr>
        <a:xfrm flipV="1">
          <a:off x="8750300" y="6322283"/>
          <a:ext cx="889000" cy="1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128727</xdr:rowOff>
    </xdr:from>
    <xdr:to>
      <xdr:col>41</xdr:col>
      <xdr:colOff>101600</xdr:colOff>
      <xdr:row>37</xdr:row>
      <xdr:rowOff>58877</xdr:rowOff>
    </xdr:to>
    <xdr:sp macro="" textlink="">
      <xdr:nvSpPr>
        <xdr:cNvPr id="132" name="楕円 131">
          <a:extLst>
            <a:ext uri="{FF2B5EF4-FFF2-40B4-BE49-F238E27FC236}">
              <a16:creationId xmlns:a16="http://schemas.microsoft.com/office/drawing/2014/main" id="{9BD906DD-F551-4563-9F4A-515BC7771F17}"/>
            </a:ext>
          </a:extLst>
        </xdr:cNvPr>
        <xdr:cNvSpPr/>
      </xdr:nvSpPr>
      <xdr:spPr>
        <a:xfrm>
          <a:off x="7810500" y="630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164165</xdr:rowOff>
    </xdr:from>
    <xdr:to>
      <xdr:col>45</xdr:col>
      <xdr:colOff>177800</xdr:colOff>
      <xdr:row>37</xdr:row>
      <xdr:rowOff>8077</xdr:rowOff>
    </xdr:to>
    <xdr:cxnSp macro="">
      <xdr:nvCxnSpPr>
        <xdr:cNvPr id="133" name="直線コネクタ 132">
          <a:extLst>
            <a:ext uri="{FF2B5EF4-FFF2-40B4-BE49-F238E27FC236}">
              <a16:creationId xmlns:a16="http://schemas.microsoft.com/office/drawing/2014/main" id="{5867E14C-519A-49E6-8B17-599A71513B0C}"/>
            </a:ext>
          </a:extLst>
        </xdr:cNvPr>
        <xdr:cNvCxnSpPr/>
      </xdr:nvCxnSpPr>
      <xdr:spPr>
        <a:xfrm flipV="1">
          <a:off x="7861300" y="6336365"/>
          <a:ext cx="8890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150947</xdr:rowOff>
    </xdr:from>
    <xdr:to>
      <xdr:col>36</xdr:col>
      <xdr:colOff>165100</xdr:colOff>
      <xdr:row>37</xdr:row>
      <xdr:rowOff>81097</xdr:rowOff>
    </xdr:to>
    <xdr:sp macro="" textlink="">
      <xdr:nvSpPr>
        <xdr:cNvPr id="134" name="楕円 133">
          <a:extLst>
            <a:ext uri="{FF2B5EF4-FFF2-40B4-BE49-F238E27FC236}">
              <a16:creationId xmlns:a16="http://schemas.microsoft.com/office/drawing/2014/main" id="{AD2C5AFF-C075-4353-95D6-ABA5014BF3BC}"/>
            </a:ext>
          </a:extLst>
        </xdr:cNvPr>
        <xdr:cNvSpPr/>
      </xdr:nvSpPr>
      <xdr:spPr>
        <a:xfrm>
          <a:off x="6921500" y="632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8077</xdr:rowOff>
    </xdr:from>
    <xdr:to>
      <xdr:col>41</xdr:col>
      <xdr:colOff>50800</xdr:colOff>
      <xdr:row>37</xdr:row>
      <xdr:rowOff>30297</xdr:rowOff>
    </xdr:to>
    <xdr:cxnSp macro="">
      <xdr:nvCxnSpPr>
        <xdr:cNvPr id="135" name="直線コネクタ 134">
          <a:extLst>
            <a:ext uri="{FF2B5EF4-FFF2-40B4-BE49-F238E27FC236}">
              <a16:creationId xmlns:a16="http://schemas.microsoft.com/office/drawing/2014/main" id="{D1ABD590-421A-4A02-A0A9-7AAE8A626609}"/>
            </a:ext>
          </a:extLst>
        </xdr:cNvPr>
        <xdr:cNvCxnSpPr/>
      </xdr:nvCxnSpPr>
      <xdr:spPr>
        <a:xfrm flipV="1">
          <a:off x="6972300" y="6351727"/>
          <a:ext cx="889000" cy="2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BD37C535-85D4-499C-BECB-70285C28E386}"/>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B80D3624-B6A9-44FB-81C4-C2468BBC3401}"/>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E5A1BC2B-B39D-4138-8DB9-92B3752E8D90}"/>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E21DF05A-933B-4927-9DFB-2B492E4E03D8}"/>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45960</xdr:rowOff>
    </xdr:from>
    <xdr:ext cx="469744" cy="259045"/>
    <xdr:sp macro="" textlink="">
      <xdr:nvSpPr>
        <xdr:cNvPr id="140" name="n_1mainValue【道路】&#10;一人当たり延長">
          <a:extLst>
            <a:ext uri="{FF2B5EF4-FFF2-40B4-BE49-F238E27FC236}">
              <a16:creationId xmlns:a16="http://schemas.microsoft.com/office/drawing/2014/main" id="{16404D7A-9577-4D84-A5AA-7B1774C328F1}"/>
            </a:ext>
          </a:extLst>
        </xdr:cNvPr>
        <xdr:cNvSpPr txBox="1"/>
      </xdr:nvSpPr>
      <xdr:spPr>
        <a:xfrm>
          <a:off x="9391727" y="604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60042</xdr:rowOff>
    </xdr:from>
    <xdr:ext cx="469744" cy="259045"/>
    <xdr:sp macro="" textlink="">
      <xdr:nvSpPr>
        <xdr:cNvPr id="141" name="n_2mainValue【道路】&#10;一人当たり延長">
          <a:extLst>
            <a:ext uri="{FF2B5EF4-FFF2-40B4-BE49-F238E27FC236}">
              <a16:creationId xmlns:a16="http://schemas.microsoft.com/office/drawing/2014/main" id="{936EDC3B-CED1-407B-BF60-6F160D306291}"/>
            </a:ext>
          </a:extLst>
        </xdr:cNvPr>
        <xdr:cNvSpPr txBox="1"/>
      </xdr:nvSpPr>
      <xdr:spPr>
        <a:xfrm>
          <a:off x="8515427" y="606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75404</xdr:rowOff>
    </xdr:from>
    <xdr:ext cx="469744" cy="259045"/>
    <xdr:sp macro="" textlink="">
      <xdr:nvSpPr>
        <xdr:cNvPr id="142" name="n_3mainValue【道路】&#10;一人当たり延長">
          <a:extLst>
            <a:ext uri="{FF2B5EF4-FFF2-40B4-BE49-F238E27FC236}">
              <a16:creationId xmlns:a16="http://schemas.microsoft.com/office/drawing/2014/main" id="{2EAFD589-0EA7-4AF4-92EE-DE96C04F3FDD}"/>
            </a:ext>
          </a:extLst>
        </xdr:cNvPr>
        <xdr:cNvSpPr txBox="1"/>
      </xdr:nvSpPr>
      <xdr:spPr>
        <a:xfrm>
          <a:off x="7626427" y="6076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97624</xdr:rowOff>
    </xdr:from>
    <xdr:ext cx="469744" cy="259045"/>
    <xdr:sp macro="" textlink="">
      <xdr:nvSpPr>
        <xdr:cNvPr id="143" name="n_4mainValue【道路】&#10;一人当たり延長">
          <a:extLst>
            <a:ext uri="{FF2B5EF4-FFF2-40B4-BE49-F238E27FC236}">
              <a16:creationId xmlns:a16="http://schemas.microsoft.com/office/drawing/2014/main" id="{35D6991A-C9BA-4DB3-AA4A-6BCF3353EF1A}"/>
            </a:ext>
          </a:extLst>
        </xdr:cNvPr>
        <xdr:cNvSpPr txBox="1"/>
      </xdr:nvSpPr>
      <xdr:spPr>
        <a:xfrm>
          <a:off x="6737427" y="609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503C554C-EF27-455C-92BF-E62C92C9412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CB7BEEF1-D682-4B90-8E4D-463C02ADAE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E2DCA0D1-1DE2-4746-A839-E2572E036F0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7E6BB715-476C-4E71-9470-1DAAAD50888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1BB32947-6F3B-4238-8105-F6CE74E9180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68BA70F9-DA07-4B06-A2A3-67AB300BACB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43F4A77-6261-4780-A418-B97726ED851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A3184D28-CDC7-4A0D-9200-89492DD8F6C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026BF55-62FA-4A96-9643-34E512A8AB4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A55DAE7B-F31B-49A8-89A8-6122E0382D0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E5B80CFD-4798-4898-9424-076F0C44EFA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D75320DF-32A2-4EC6-8CE5-4CA5D4F7543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19D3CB52-21EC-4143-9ABB-D0BC8730A0E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CFFE5398-F454-4C9F-A031-C20053A3A07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9C18B48-51A6-4490-990E-F52D16A7576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5FCBC632-B1B0-4B1F-BE09-AE69B23F0CD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150CA8C9-3B91-4F25-A75B-F9D23E5441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3BFC7AE9-F282-4FC8-B10C-995839EDC9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D34B77AF-CDD7-43BF-9BED-F57CF819CC3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1B4523F9-4A67-4B36-9B2F-E77EC5C173D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426A8346-6ABC-4E01-BD8D-FE07E5955E8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48D52761-7BEA-49C6-89A2-2F51FCE3814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FCCAF0A8-CF13-42A2-A7E6-59C13B4A829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EE8C6CF5-7109-4FC9-8AA1-7D78CA536E9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C74CF5C7-0183-40A9-9A29-ACC671603C13}"/>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99CFE4B6-A96C-4AE7-9F2B-44AF077EF59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14678198-09ED-4613-A597-17493D38FD80}"/>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A20C4B4B-C263-4E7D-B0AF-005EE2DC8694}"/>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3509D1D9-D681-4AC3-90FA-9B7D400989D6}"/>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7DDACAA2-44BB-423C-8128-2DFE44C0A39A}"/>
            </a:ext>
          </a:extLst>
        </xdr:cNvPr>
        <xdr:cNvSpPr txBox="1"/>
      </xdr:nvSpPr>
      <xdr:spPr>
        <a:xfrm>
          <a:off x="46736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D3228641-2B4B-4183-8AA9-DE2C022CB4D8}"/>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D5AC3A80-577C-40BF-A926-7AFC2EE8CCDF}"/>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6A7A15C4-C43D-4D44-8B91-172A059719FD}"/>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BAF1B4EB-97F6-4C85-9407-311735266990}"/>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4C0CA81E-C671-4A2C-B0CD-91B072DF59A9}"/>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58EBCB2C-9E22-4856-9570-F1ADE6A63A8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017B5B7-0BD2-4CA5-89E8-BD1BD784ED6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5EA46B8-ED06-4BCD-8293-EF496F67249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08043E5-2FAF-4D1D-8629-923D694928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E81AD4C-7E5E-4539-9015-15BE527D548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151130</xdr:rowOff>
    </xdr:from>
    <xdr:to>
      <xdr:col>24</xdr:col>
      <xdr:colOff>114300</xdr:colOff>
      <xdr:row>61</xdr:row>
      <xdr:rowOff>81280</xdr:rowOff>
    </xdr:to>
    <xdr:sp macro="" textlink="">
      <xdr:nvSpPr>
        <xdr:cNvPr id="184" name="楕円 183">
          <a:extLst>
            <a:ext uri="{FF2B5EF4-FFF2-40B4-BE49-F238E27FC236}">
              <a16:creationId xmlns:a16="http://schemas.microsoft.com/office/drawing/2014/main" id="{E89CBF6A-2E1C-4B71-9030-47415FBDC30A}"/>
            </a:ext>
          </a:extLst>
        </xdr:cNvPr>
        <xdr:cNvSpPr/>
      </xdr:nvSpPr>
      <xdr:spPr>
        <a:xfrm>
          <a:off x="45847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129557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B70A58F3-961E-426B-9ACF-1D3F80E77436}"/>
            </a:ext>
          </a:extLst>
        </xdr:cNvPr>
        <xdr:cNvSpPr txBox="1"/>
      </xdr:nvSpPr>
      <xdr:spPr>
        <a:xfrm>
          <a:off x="4673600"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130175</xdr:rowOff>
    </xdr:from>
    <xdr:to>
      <xdr:col>20</xdr:col>
      <xdr:colOff>38100</xdr:colOff>
      <xdr:row>61</xdr:row>
      <xdr:rowOff>60325</xdr:rowOff>
    </xdr:to>
    <xdr:sp macro="" textlink="">
      <xdr:nvSpPr>
        <xdr:cNvPr id="186" name="楕円 185">
          <a:extLst>
            <a:ext uri="{FF2B5EF4-FFF2-40B4-BE49-F238E27FC236}">
              <a16:creationId xmlns:a16="http://schemas.microsoft.com/office/drawing/2014/main" id="{266BEA82-7979-4FAE-A18A-534BE3F01BB5}"/>
            </a:ext>
          </a:extLst>
        </xdr:cNvPr>
        <xdr:cNvSpPr/>
      </xdr:nvSpPr>
      <xdr:spPr>
        <a:xfrm>
          <a:off x="3746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9525</xdr:rowOff>
    </xdr:from>
    <xdr:to>
      <xdr:col>24</xdr:col>
      <xdr:colOff>63500</xdr:colOff>
      <xdr:row>61</xdr:row>
      <xdr:rowOff>30480</xdr:rowOff>
    </xdr:to>
    <xdr:cxnSp macro="">
      <xdr:nvCxnSpPr>
        <xdr:cNvPr id="187" name="直線コネクタ 186">
          <a:extLst>
            <a:ext uri="{FF2B5EF4-FFF2-40B4-BE49-F238E27FC236}">
              <a16:creationId xmlns:a16="http://schemas.microsoft.com/office/drawing/2014/main" id="{2ABE3A59-0617-4502-97CF-129022E53DFE}"/>
            </a:ext>
          </a:extLst>
        </xdr:cNvPr>
        <xdr:cNvCxnSpPr/>
      </xdr:nvCxnSpPr>
      <xdr:spPr>
        <a:xfrm>
          <a:off x="3797300" y="1046797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103505</xdr:rowOff>
    </xdr:from>
    <xdr:to>
      <xdr:col>15</xdr:col>
      <xdr:colOff>101600</xdr:colOff>
      <xdr:row>61</xdr:row>
      <xdr:rowOff>33655</xdr:rowOff>
    </xdr:to>
    <xdr:sp macro="" textlink="">
      <xdr:nvSpPr>
        <xdr:cNvPr id="188" name="楕円 187">
          <a:extLst>
            <a:ext uri="{FF2B5EF4-FFF2-40B4-BE49-F238E27FC236}">
              <a16:creationId xmlns:a16="http://schemas.microsoft.com/office/drawing/2014/main" id="{E7036598-6371-4EAB-8CAA-E4A7B5C48EE9}"/>
            </a:ext>
          </a:extLst>
        </xdr:cNvPr>
        <xdr:cNvSpPr/>
      </xdr:nvSpPr>
      <xdr:spPr>
        <a:xfrm>
          <a:off x="2857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154305</xdr:rowOff>
    </xdr:from>
    <xdr:to>
      <xdr:col>19</xdr:col>
      <xdr:colOff>177800</xdr:colOff>
      <xdr:row>61</xdr:row>
      <xdr:rowOff>9525</xdr:rowOff>
    </xdr:to>
    <xdr:cxnSp macro="">
      <xdr:nvCxnSpPr>
        <xdr:cNvPr id="189" name="直線コネクタ 188">
          <a:extLst>
            <a:ext uri="{FF2B5EF4-FFF2-40B4-BE49-F238E27FC236}">
              <a16:creationId xmlns:a16="http://schemas.microsoft.com/office/drawing/2014/main" id="{DC594AFE-0632-4C60-AE1E-9D9A9A9004A7}"/>
            </a:ext>
          </a:extLst>
        </xdr:cNvPr>
        <xdr:cNvCxnSpPr/>
      </xdr:nvCxnSpPr>
      <xdr:spPr>
        <a:xfrm>
          <a:off x="2908300" y="104413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80645</xdr:rowOff>
    </xdr:from>
    <xdr:to>
      <xdr:col>10</xdr:col>
      <xdr:colOff>165100</xdr:colOff>
      <xdr:row>61</xdr:row>
      <xdr:rowOff>10795</xdr:rowOff>
    </xdr:to>
    <xdr:sp macro="" textlink="">
      <xdr:nvSpPr>
        <xdr:cNvPr id="190" name="楕円 189">
          <a:extLst>
            <a:ext uri="{FF2B5EF4-FFF2-40B4-BE49-F238E27FC236}">
              <a16:creationId xmlns:a16="http://schemas.microsoft.com/office/drawing/2014/main" id="{0079E060-E44B-46F2-8D0C-E331FF468253}"/>
            </a:ext>
          </a:extLst>
        </xdr:cNvPr>
        <xdr:cNvSpPr/>
      </xdr:nvSpPr>
      <xdr:spPr>
        <a:xfrm>
          <a:off x="1968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131445</xdr:rowOff>
    </xdr:from>
    <xdr:to>
      <xdr:col>15</xdr:col>
      <xdr:colOff>50800</xdr:colOff>
      <xdr:row>60</xdr:row>
      <xdr:rowOff>154305</xdr:rowOff>
    </xdr:to>
    <xdr:cxnSp macro="">
      <xdr:nvCxnSpPr>
        <xdr:cNvPr id="191" name="直線コネクタ 190">
          <a:extLst>
            <a:ext uri="{FF2B5EF4-FFF2-40B4-BE49-F238E27FC236}">
              <a16:creationId xmlns:a16="http://schemas.microsoft.com/office/drawing/2014/main" id="{2766B431-F630-4DD8-8C61-FE511FF17685}"/>
            </a:ext>
          </a:extLst>
        </xdr:cNvPr>
        <xdr:cNvCxnSpPr/>
      </xdr:nvCxnSpPr>
      <xdr:spPr>
        <a:xfrm>
          <a:off x="2019300" y="104184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53975</xdr:rowOff>
    </xdr:from>
    <xdr:to>
      <xdr:col>6</xdr:col>
      <xdr:colOff>38100</xdr:colOff>
      <xdr:row>60</xdr:row>
      <xdr:rowOff>155575</xdr:rowOff>
    </xdr:to>
    <xdr:sp macro="" textlink="">
      <xdr:nvSpPr>
        <xdr:cNvPr id="192" name="楕円 191">
          <a:extLst>
            <a:ext uri="{FF2B5EF4-FFF2-40B4-BE49-F238E27FC236}">
              <a16:creationId xmlns:a16="http://schemas.microsoft.com/office/drawing/2014/main" id="{6F6C7D83-7186-4B59-A0E3-6530C98D60E0}"/>
            </a:ext>
          </a:extLst>
        </xdr:cNvPr>
        <xdr:cNvSpPr/>
      </xdr:nvSpPr>
      <xdr:spPr>
        <a:xfrm>
          <a:off x="1079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104775</xdr:rowOff>
    </xdr:from>
    <xdr:to>
      <xdr:col>10</xdr:col>
      <xdr:colOff>114300</xdr:colOff>
      <xdr:row>60</xdr:row>
      <xdr:rowOff>131445</xdr:rowOff>
    </xdr:to>
    <xdr:cxnSp macro="">
      <xdr:nvCxnSpPr>
        <xdr:cNvPr id="193" name="直線コネクタ 192">
          <a:extLst>
            <a:ext uri="{FF2B5EF4-FFF2-40B4-BE49-F238E27FC236}">
              <a16:creationId xmlns:a16="http://schemas.microsoft.com/office/drawing/2014/main" id="{C9961EF0-983A-4E17-9E56-51AAF2A26F32}"/>
            </a:ext>
          </a:extLst>
        </xdr:cNvPr>
        <xdr:cNvCxnSpPr/>
      </xdr:nvCxnSpPr>
      <xdr:spPr>
        <a:xfrm>
          <a:off x="1130300" y="103917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D6F7AD8D-DD60-40A3-BAF6-553B88B612D9}"/>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4E7D4A33-FDB8-4085-8071-476E4B1EC2EC}"/>
            </a:ext>
          </a:extLst>
        </xdr:cNvPr>
        <xdr:cNvSpPr txBox="1"/>
      </xdr:nvSpPr>
      <xdr:spPr>
        <a:xfrm>
          <a:off x="2705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7F107816-7D74-4CFE-9647-13D7BEEA0464}"/>
            </a:ext>
          </a:extLst>
        </xdr:cNvPr>
        <xdr:cNvSpPr txBox="1"/>
      </xdr:nvSpPr>
      <xdr:spPr>
        <a:xfrm>
          <a:off x="1816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74D593E-8736-4468-ADF6-97118CE3B4BE}"/>
            </a:ext>
          </a:extLst>
        </xdr:cNvPr>
        <xdr:cNvSpPr txBox="1"/>
      </xdr:nvSpPr>
      <xdr:spPr>
        <a:xfrm>
          <a:off x="927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51452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AD400FCA-6366-41F7-A1AB-E82F25D6A31F}"/>
            </a:ext>
          </a:extLst>
        </xdr:cNvPr>
        <xdr:cNvSpPr txBox="1"/>
      </xdr:nvSpPr>
      <xdr:spPr>
        <a:xfrm>
          <a:off x="35820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24782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3969765D-E285-4559-A72C-DF35C61F7C65}"/>
            </a:ext>
          </a:extLst>
        </xdr:cNvPr>
        <xdr:cNvSpPr txBox="1"/>
      </xdr:nvSpPr>
      <xdr:spPr>
        <a:xfrm>
          <a:off x="2705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1922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3F4C6084-6577-4A42-88B9-0895A665013A}"/>
            </a:ext>
          </a:extLst>
        </xdr:cNvPr>
        <xdr:cNvSpPr txBox="1"/>
      </xdr:nvSpPr>
      <xdr:spPr>
        <a:xfrm>
          <a:off x="1816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146702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FF52E569-658F-4D21-9331-E3B08F12E8EC}"/>
            </a:ext>
          </a:extLst>
        </xdr:cNvPr>
        <xdr:cNvSpPr txBox="1"/>
      </xdr:nvSpPr>
      <xdr:spPr>
        <a:xfrm>
          <a:off x="927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CA205C9E-3494-4588-84E5-AEA014CFCFD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9870BA4E-A72C-4740-BCFF-A4EB070E049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EA493319-4C72-45AB-A208-64BF94EC4CB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2ED3E6BE-AF36-4B4F-B05A-7D6341B5FAC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B261928F-075B-444C-9534-335DC040444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9A39843D-74DD-48CB-85C2-634DAC2FFE1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9A377FA0-00A4-4B07-979E-4A93DBB5FFD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940789DC-A1BA-45AE-955F-2D1EBA014B4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93C89D21-43AC-46F0-9416-1B276128D79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61F60E0D-5FC3-4974-901C-669010966A9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1F0F39DE-0C96-41F0-A9EA-C0E19F34D22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207D909E-0930-4F3E-81E8-C34A7201387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68B6A683-605F-4687-A174-EC5454B0935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21EEA72E-1E73-4C30-AE04-36A37B87C6D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586EF36-8789-4CEE-AB27-CE0EE540EEF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F5F4A0C2-5FCE-4077-BE9A-007B8DB8CCE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ACEEE357-A02E-4227-B00A-16764F9F0F5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D8A84D68-B232-413C-B59A-DE4BB2E21AAC}"/>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87F20558-A35D-493C-A122-F0C666FF71D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326DEA69-03EB-4519-BDD4-DFB3776360CB}"/>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1D34CA0D-2C00-4BE0-987C-02637E1A603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4FC99D9B-2779-4D49-82D3-5EE8D4971325}"/>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D86A732A-5CAF-4C2B-A5A1-AB9819B98AD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30DDF6FE-7FF8-4F40-843F-6650A904FF9F}"/>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5D18B11-44C8-4F60-B952-98C308DF2BA3}"/>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0FD8EBC2-6111-4005-B0C4-E3A396C8F896}"/>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538A4637-E816-426D-B37D-FC79E251E1F7}"/>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E3505606-3219-474D-9C91-C353FB513CA7}"/>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404FA481-7EA9-40CB-AC77-BC31FBAB0EF9}"/>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44115B03-CFCA-436D-B995-F0B45AE50C64}"/>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B2180E94-FCE8-40AB-80C1-C3E0FA3723CD}"/>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57B497D0-9846-48CA-B6F1-3F62CFDDF88D}"/>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87440C78-0597-43C4-9434-CFA9842B049E}"/>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AB958976-FF64-493C-9A74-2C2C80C66BC6}"/>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DE34DB7-121E-45C2-892F-AB138452EBD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5AD888E-A364-4E40-848E-3FBDFD20904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4F9FE08-1214-4FF0-BF98-753246228B4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1AE949E-A917-42C9-83D3-C281AE8C09B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3C00201-891E-4B8E-9933-B8BC71162FF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23506</xdr:rowOff>
    </xdr:from>
    <xdr:to>
      <xdr:col>55</xdr:col>
      <xdr:colOff>50800</xdr:colOff>
      <xdr:row>58</xdr:row>
      <xdr:rowOff>125106</xdr:rowOff>
    </xdr:to>
    <xdr:sp macro="" textlink="">
      <xdr:nvSpPr>
        <xdr:cNvPr id="241" name="楕円 240">
          <a:extLst>
            <a:ext uri="{FF2B5EF4-FFF2-40B4-BE49-F238E27FC236}">
              <a16:creationId xmlns:a16="http://schemas.microsoft.com/office/drawing/2014/main" id="{4B77A781-68D7-4145-8AD0-9E660215CD42}"/>
            </a:ext>
          </a:extLst>
        </xdr:cNvPr>
        <xdr:cNvSpPr/>
      </xdr:nvSpPr>
      <xdr:spPr>
        <a:xfrm>
          <a:off x="10426700" y="996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46383</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24E673DE-0C01-4CED-989F-514DBDF1E7FD}"/>
            </a:ext>
          </a:extLst>
        </xdr:cNvPr>
        <xdr:cNvSpPr txBox="1"/>
      </xdr:nvSpPr>
      <xdr:spPr>
        <a:xfrm>
          <a:off x="10515600" y="981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47696</xdr:rowOff>
    </xdr:from>
    <xdr:to>
      <xdr:col>50</xdr:col>
      <xdr:colOff>165100</xdr:colOff>
      <xdr:row>58</xdr:row>
      <xdr:rowOff>149296</xdr:rowOff>
    </xdr:to>
    <xdr:sp macro="" textlink="">
      <xdr:nvSpPr>
        <xdr:cNvPr id="243" name="楕円 242">
          <a:extLst>
            <a:ext uri="{FF2B5EF4-FFF2-40B4-BE49-F238E27FC236}">
              <a16:creationId xmlns:a16="http://schemas.microsoft.com/office/drawing/2014/main" id="{373B074E-829B-4F53-B45C-0CC475DB4AF7}"/>
            </a:ext>
          </a:extLst>
        </xdr:cNvPr>
        <xdr:cNvSpPr/>
      </xdr:nvSpPr>
      <xdr:spPr>
        <a:xfrm>
          <a:off x="9588500" y="999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74306</xdr:rowOff>
    </xdr:from>
    <xdr:to>
      <xdr:col>55</xdr:col>
      <xdr:colOff>0</xdr:colOff>
      <xdr:row>58</xdr:row>
      <xdr:rowOff>98496</xdr:rowOff>
    </xdr:to>
    <xdr:cxnSp macro="">
      <xdr:nvCxnSpPr>
        <xdr:cNvPr id="244" name="直線コネクタ 243">
          <a:extLst>
            <a:ext uri="{FF2B5EF4-FFF2-40B4-BE49-F238E27FC236}">
              <a16:creationId xmlns:a16="http://schemas.microsoft.com/office/drawing/2014/main" id="{678C9169-953E-4E6C-B293-F97EE066D662}"/>
            </a:ext>
          </a:extLst>
        </xdr:cNvPr>
        <xdr:cNvCxnSpPr/>
      </xdr:nvCxnSpPr>
      <xdr:spPr>
        <a:xfrm flipV="1">
          <a:off x="9639300" y="10018406"/>
          <a:ext cx="838200" cy="2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67497</xdr:rowOff>
    </xdr:from>
    <xdr:to>
      <xdr:col>46</xdr:col>
      <xdr:colOff>38100</xdr:colOff>
      <xdr:row>58</xdr:row>
      <xdr:rowOff>169097</xdr:rowOff>
    </xdr:to>
    <xdr:sp macro="" textlink="">
      <xdr:nvSpPr>
        <xdr:cNvPr id="245" name="楕円 244">
          <a:extLst>
            <a:ext uri="{FF2B5EF4-FFF2-40B4-BE49-F238E27FC236}">
              <a16:creationId xmlns:a16="http://schemas.microsoft.com/office/drawing/2014/main" id="{55795C94-A617-4B1D-9F7C-83047395F308}"/>
            </a:ext>
          </a:extLst>
        </xdr:cNvPr>
        <xdr:cNvSpPr/>
      </xdr:nvSpPr>
      <xdr:spPr>
        <a:xfrm>
          <a:off x="8699500" y="1001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98496</xdr:rowOff>
    </xdr:from>
    <xdr:to>
      <xdr:col>50</xdr:col>
      <xdr:colOff>114300</xdr:colOff>
      <xdr:row>58</xdr:row>
      <xdr:rowOff>118297</xdr:rowOff>
    </xdr:to>
    <xdr:cxnSp macro="">
      <xdr:nvCxnSpPr>
        <xdr:cNvPr id="246" name="直線コネクタ 245">
          <a:extLst>
            <a:ext uri="{FF2B5EF4-FFF2-40B4-BE49-F238E27FC236}">
              <a16:creationId xmlns:a16="http://schemas.microsoft.com/office/drawing/2014/main" id="{0F69E58E-5024-4A2D-AE08-E5C76F83873C}"/>
            </a:ext>
          </a:extLst>
        </xdr:cNvPr>
        <xdr:cNvCxnSpPr/>
      </xdr:nvCxnSpPr>
      <xdr:spPr>
        <a:xfrm flipV="1">
          <a:off x="8750300" y="10042596"/>
          <a:ext cx="889000" cy="1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88612</xdr:rowOff>
    </xdr:from>
    <xdr:to>
      <xdr:col>41</xdr:col>
      <xdr:colOff>101600</xdr:colOff>
      <xdr:row>59</xdr:row>
      <xdr:rowOff>18762</xdr:rowOff>
    </xdr:to>
    <xdr:sp macro="" textlink="">
      <xdr:nvSpPr>
        <xdr:cNvPr id="247" name="楕円 246">
          <a:extLst>
            <a:ext uri="{FF2B5EF4-FFF2-40B4-BE49-F238E27FC236}">
              <a16:creationId xmlns:a16="http://schemas.microsoft.com/office/drawing/2014/main" id="{DE3FD720-CA9A-42B3-811D-426F4D3508CB}"/>
            </a:ext>
          </a:extLst>
        </xdr:cNvPr>
        <xdr:cNvSpPr/>
      </xdr:nvSpPr>
      <xdr:spPr>
        <a:xfrm>
          <a:off x="7810500" y="1003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118297</xdr:rowOff>
    </xdr:from>
    <xdr:to>
      <xdr:col>45</xdr:col>
      <xdr:colOff>177800</xdr:colOff>
      <xdr:row>58</xdr:row>
      <xdr:rowOff>139412</xdr:rowOff>
    </xdr:to>
    <xdr:cxnSp macro="">
      <xdr:nvCxnSpPr>
        <xdr:cNvPr id="248" name="直線コネクタ 247">
          <a:extLst>
            <a:ext uri="{FF2B5EF4-FFF2-40B4-BE49-F238E27FC236}">
              <a16:creationId xmlns:a16="http://schemas.microsoft.com/office/drawing/2014/main" id="{CC586D16-2E98-464A-9FE0-147771AC84DE}"/>
            </a:ext>
          </a:extLst>
        </xdr:cNvPr>
        <xdr:cNvCxnSpPr/>
      </xdr:nvCxnSpPr>
      <xdr:spPr>
        <a:xfrm flipV="1">
          <a:off x="7861300" y="10062397"/>
          <a:ext cx="889000" cy="2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110618</xdr:rowOff>
    </xdr:from>
    <xdr:to>
      <xdr:col>36</xdr:col>
      <xdr:colOff>165100</xdr:colOff>
      <xdr:row>59</xdr:row>
      <xdr:rowOff>40768</xdr:rowOff>
    </xdr:to>
    <xdr:sp macro="" textlink="">
      <xdr:nvSpPr>
        <xdr:cNvPr id="249" name="楕円 248">
          <a:extLst>
            <a:ext uri="{FF2B5EF4-FFF2-40B4-BE49-F238E27FC236}">
              <a16:creationId xmlns:a16="http://schemas.microsoft.com/office/drawing/2014/main" id="{B7481089-E3EA-4588-93A8-DF4D41773AD7}"/>
            </a:ext>
          </a:extLst>
        </xdr:cNvPr>
        <xdr:cNvSpPr/>
      </xdr:nvSpPr>
      <xdr:spPr>
        <a:xfrm>
          <a:off x="6921500" y="1005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139412</xdr:rowOff>
    </xdr:from>
    <xdr:to>
      <xdr:col>41</xdr:col>
      <xdr:colOff>50800</xdr:colOff>
      <xdr:row>58</xdr:row>
      <xdr:rowOff>161418</xdr:rowOff>
    </xdr:to>
    <xdr:cxnSp macro="">
      <xdr:nvCxnSpPr>
        <xdr:cNvPr id="250" name="直線コネクタ 249">
          <a:extLst>
            <a:ext uri="{FF2B5EF4-FFF2-40B4-BE49-F238E27FC236}">
              <a16:creationId xmlns:a16="http://schemas.microsoft.com/office/drawing/2014/main" id="{95199F09-7FB2-40BE-87E3-70F68DEB4364}"/>
            </a:ext>
          </a:extLst>
        </xdr:cNvPr>
        <xdr:cNvCxnSpPr/>
      </xdr:nvCxnSpPr>
      <xdr:spPr>
        <a:xfrm flipV="1">
          <a:off x="6972300" y="10083512"/>
          <a:ext cx="889000" cy="2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1C9B37CD-21B4-4F70-B2DB-C1BBCE63E0E6}"/>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23D170DB-0D46-446F-93E1-06120CD77F42}"/>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E41E2AE1-C512-4FF1-A2B0-5A89D972A061}"/>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A52B9B7E-610B-4DCE-B2E3-5509AD432AE0}"/>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165823</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1B4E77BD-8EAD-4E65-BFBE-3D3747BED425}"/>
            </a:ext>
          </a:extLst>
        </xdr:cNvPr>
        <xdr:cNvSpPr txBox="1"/>
      </xdr:nvSpPr>
      <xdr:spPr>
        <a:xfrm>
          <a:off x="9327095" y="9767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14174</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268FF062-87F3-4FAB-82B1-C9203E89E56A}"/>
            </a:ext>
          </a:extLst>
        </xdr:cNvPr>
        <xdr:cNvSpPr txBox="1"/>
      </xdr:nvSpPr>
      <xdr:spPr>
        <a:xfrm>
          <a:off x="8450795" y="97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35289</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34203B51-E326-4148-ABA7-00979F8AEF3C}"/>
            </a:ext>
          </a:extLst>
        </xdr:cNvPr>
        <xdr:cNvSpPr txBox="1"/>
      </xdr:nvSpPr>
      <xdr:spPr>
        <a:xfrm>
          <a:off x="7561795" y="98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57295</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89EDB30C-FE91-4812-8872-A72E1D172D90}"/>
            </a:ext>
          </a:extLst>
        </xdr:cNvPr>
        <xdr:cNvSpPr txBox="1"/>
      </xdr:nvSpPr>
      <xdr:spPr>
        <a:xfrm>
          <a:off x="6672795" y="982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91630EDF-7BD3-4388-9166-7C310078F5B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375D709-C045-45F8-9F25-ACFD8EA25CD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E9258258-0557-4106-97D8-4E9C7040E20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F7648B03-4FE5-4DBE-9D7B-E2B566A5846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0690CCC-E545-411A-B696-2C34DDDF0F1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F2833E00-7434-4B7A-9045-6283799DEC8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A3894671-5953-4E66-9AED-F2770F64E76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3A2455C-1695-4260-8E34-FB5CBC21DA6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1FF3887-E3EE-467D-894C-29D306C37FF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BC43740F-9915-41D1-BCC8-BBC1116204B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8F645C7-997A-45F8-AF56-8A83EB28C55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B1A8BBA6-51EF-479C-A54A-5E22E299A50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1EBAC0C0-4BA8-472C-814E-7760294B8DE2}"/>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503172B8-68B4-4C92-AED4-EBED4587F5D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8A40F00D-7A81-49B6-962D-F0B76E4F048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CCE9C2B0-FB83-4A8E-ADB3-E975C63F703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135F18B8-81B4-4700-8C11-0511FB21004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D16B0443-8C7E-449C-B10B-92F4B2B58D0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FDFCF217-9240-48CC-AA50-D24D9791BDF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C6CC27E7-8325-47FA-AF8D-31EE662D1BC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B13DC125-85AB-4564-8CAB-77906DF84F8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DFA1FCE7-6D25-46AA-BF3F-523922CE6F0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5E58A598-CFF7-47C8-A256-6B60DD75813E}"/>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0A84609-6CD6-4FC6-88C8-AB390BBF5C3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677DBACB-5F4A-425C-B800-28A557726BF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2ED85E6-994B-4BF3-9E25-0FDF670D64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94DA92CC-54BC-4A2E-9F49-E171EE412A48}"/>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D20DD588-011C-4BA1-8FB7-FF41911C939F}"/>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08319187-41CD-47DE-A5E1-69CF8DB18C4E}"/>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03D0B98-D5D3-4AA1-84C8-A1AAE62AB7A6}"/>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7A68C5D6-4195-489F-98F4-21C0CEC3EA8C}"/>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198E69C6-CCA3-4E8D-B20B-BEFD96F844EB}"/>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F3A85F42-7C61-4B8D-8CF7-C0445E6D42E8}"/>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ED545A6E-5CD3-4EC3-9534-A142FA11FB23}"/>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85B4624F-49EF-4ECE-A223-0BEB7FCCA59B}"/>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183E9454-5609-40D5-9BA6-119BE564F846}"/>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696883C2-88EB-45E9-95F1-07A400842F3C}"/>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AD293A2-00DF-412D-B2B3-05866614323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5479695-35DF-4788-816F-FABB27277BB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1EC9CF0-FD84-4CF5-BAE3-08DC45B418E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0BC481E-070F-4DF4-B0E4-8DE14DBC9E9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0678DF1-5778-4060-A3C1-9E6044CB246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166914</xdr:rowOff>
    </xdr:from>
    <xdr:to>
      <xdr:col>24</xdr:col>
      <xdr:colOff>114300</xdr:colOff>
      <xdr:row>83</xdr:row>
      <xdr:rowOff>97064</xdr:rowOff>
    </xdr:to>
    <xdr:sp macro="" textlink="">
      <xdr:nvSpPr>
        <xdr:cNvPr id="301" name="楕円 300">
          <a:extLst>
            <a:ext uri="{FF2B5EF4-FFF2-40B4-BE49-F238E27FC236}">
              <a16:creationId xmlns:a16="http://schemas.microsoft.com/office/drawing/2014/main" id="{848DDA49-5C9A-40E3-B594-B9DF71231C65}"/>
            </a:ext>
          </a:extLst>
        </xdr:cNvPr>
        <xdr:cNvSpPr/>
      </xdr:nvSpPr>
      <xdr:spPr>
        <a:xfrm>
          <a:off x="45847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145341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58305438-629F-4176-B01A-A7DDF48A6F72}"/>
            </a:ext>
          </a:extLst>
        </xdr:cNvPr>
        <xdr:cNvSpPr txBox="1"/>
      </xdr:nvSpPr>
      <xdr:spPr>
        <a:xfrm>
          <a:off x="4673600" y="1420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108131</xdr:rowOff>
    </xdr:from>
    <xdr:to>
      <xdr:col>20</xdr:col>
      <xdr:colOff>38100</xdr:colOff>
      <xdr:row>83</xdr:row>
      <xdr:rowOff>38281</xdr:rowOff>
    </xdr:to>
    <xdr:sp macro="" textlink="">
      <xdr:nvSpPr>
        <xdr:cNvPr id="303" name="楕円 302">
          <a:extLst>
            <a:ext uri="{FF2B5EF4-FFF2-40B4-BE49-F238E27FC236}">
              <a16:creationId xmlns:a16="http://schemas.microsoft.com/office/drawing/2014/main" id="{12801F0F-8CF1-4EB7-85F5-24A7AFA56C1C}"/>
            </a:ext>
          </a:extLst>
        </xdr:cNvPr>
        <xdr:cNvSpPr/>
      </xdr:nvSpPr>
      <xdr:spPr>
        <a:xfrm>
          <a:off x="3746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158931</xdr:rowOff>
    </xdr:from>
    <xdr:to>
      <xdr:col>24</xdr:col>
      <xdr:colOff>63500</xdr:colOff>
      <xdr:row>83</xdr:row>
      <xdr:rowOff>46264</xdr:rowOff>
    </xdr:to>
    <xdr:cxnSp macro="">
      <xdr:nvCxnSpPr>
        <xdr:cNvPr id="304" name="直線コネクタ 303">
          <a:extLst>
            <a:ext uri="{FF2B5EF4-FFF2-40B4-BE49-F238E27FC236}">
              <a16:creationId xmlns:a16="http://schemas.microsoft.com/office/drawing/2014/main" id="{D872FA37-EC1F-476D-8CF9-7EFFD9FBFB47}"/>
            </a:ext>
          </a:extLst>
        </xdr:cNvPr>
        <xdr:cNvCxnSpPr/>
      </xdr:nvCxnSpPr>
      <xdr:spPr>
        <a:xfrm>
          <a:off x="3797300" y="1421783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62412</xdr:rowOff>
    </xdr:from>
    <xdr:to>
      <xdr:col>15</xdr:col>
      <xdr:colOff>101600</xdr:colOff>
      <xdr:row>82</xdr:row>
      <xdr:rowOff>164012</xdr:rowOff>
    </xdr:to>
    <xdr:sp macro="" textlink="">
      <xdr:nvSpPr>
        <xdr:cNvPr id="305" name="楕円 304">
          <a:extLst>
            <a:ext uri="{FF2B5EF4-FFF2-40B4-BE49-F238E27FC236}">
              <a16:creationId xmlns:a16="http://schemas.microsoft.com/office/drawing/2014/main" id="{E690AB9C-861B-46DB-BDD4-BED06811C7D5}"/>
            </a:ext>
          </a:extLst>
        </xdr:cNvPr>
        <xdr:cNvSpPr/>
      </xdr:nvSpPr>
      <xdr:spPr>
        <a:xfrm>
          <a:off x="28575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113212</xdr:rowOff>
    </xdr:from>
    <xdr:to>
      <xdr:col>19</xdr:col>
      <xdr:colOff>177800</xdr:colOff>
      <xdr:row>82</xdr:row>
      <xdr:rowOff>158931</xdr:rowOff>
    </xdr:to>
    <xdr:cxnSp macro="">
      <xdr:nvCxnSpPr>
        <xdr:cNvPr id="306" name="直線コネクタ 305">
          <a:extLst>
            <a:ext uri="{FF2B5EF4-FFF2-40B4-BE49-F238E27FC236}">
              <a16:creationId xmlns:a16="http://schemas.microsoft.com/office/drawing/2014/main" id="{7C5E4F02-E3B8-4F9B-9A57-08FA0656127A}"/>
            </a:ext>
          </a:extLst>
        </xdr:cNvPr>
        <xdr:cNvCxnSpPr/>
      </xdr:nvCxnSpPr>
      <xdr:spPr>
        <a:xfrm>
          <a:off x="2908300" y="1417211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168548</xdr:rowOff>
    </xdr:from>
    <xdr:to>
      <xdr:col>10</xdr:col>
      <xdr:colOff>165100</xdr:colOff>
      <xdr:row>82</xdr:row>
      <xdr:rowOff>98698</xdr:rowOff>
    </xdr:to>
    <xdr:sp macro="" textlink="">
      <xdr:nvSpPr>
        <xdr:cNvPr id="307" name="楕円 306">
          <a:extLst>
            <a:ext uri="{FF2B5EF4-FFF2-40B4-BE49-F238E27FC236}">
              <a16:creationId xmlns:a16="http://schemas.microsoft.com/office/drawing/2014/main" id="{51A62084-65DE-4DF5-BA31-42B2BABCF500}"/>
            </a:ext>
          </a:extLst>
        </xdr:cNvPr>
        <xdr:cNvSpPr/>
      </xdr:nvSpPr>
      <xdr:spPr>
        <a:xfrm>
          <a:off x="1968500" y="140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47898</xdr:rowOff>
    </xdr:from>
    <xdr:to>
      <xdr:col>15</xdr:col>
      <xdr:colOff>50800</xdr:colOff>
      <xdr:row>82</xdr:row>
      <xdr:rowOff>113212</xdr:rowOff>
    </xdr:to>
    <xdr:cxnSp macro="">
      <xdr:nvCxnSpPr>
        <xdr:cNvPr id="308" name="直線コネクタ 307">
          <a:extLst>
            <a:ext uri="{FF2B5EF4-FFF2-40B4-BE49-F238E27FC236}">
              <a16:creationId xmlns:a16="http://schemas.microsoft.com/office/drawing/2014/main" id="{9DEA2288-8D08-4057-AA3D-B673D8CC93C6}"/>
            </a:ext>
          </a:extLst>
        </xdr:cNvPr>
        <xdr:cNvCxnSpPr/>
      </xdr:nvCxnSpPr>
      <xdr:spPr>
        <a:xfrm>
          <a:off x="2019300" y="14106798"/>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103232</xdr:rowOff>
    </xdr:from>
    <xdr:to>
      <xdr:col>6</xdr:col>
      <xdr:colOff>38100</xdr:colOff>
      <xdr:row>82</xdr:row>
      <xdr:rowOff>33382</xdr:rowOff>
    </xdr:to>
    <xdr:sp macro="" textlink="">
      <xdr:nvSpPr>
        <xdr:cNvPr id="309" name="楕円 308">
          <a:extLst>
            <a:ext uri="{FF2B5EF4-FFF2-40B4-BE49-F238E27FC236}">
              <a16:creationId xmlns:a16="http://schemas.microsoft.com/office/drawing/2014/main" id="{81E40BB6-D78B-4956-9617-0B13F3E599EC}"/>
            </a:ext>
          </a:extLst>
        </xdr:cNvPr>
        <xdr:cNvSpPr/>
      </xdr:nvSpPr>
      <xdr:spPr>
        <a:xfrm>
          <a:off x="1079500" y="139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154032</xdr:rowOff>
    </xdr:from>
    <xdr:to>
      <xdr:col>10</xdr:col>
      <xdr:colOff>114300</xdr:colOff>
      <xdr:row>82</xdr:row>
      <xdr:rowOff>47898</xdr:rowOff>
    </xdr:to>
    <xdr:cxnSp macro="">
      <xdr:nvCxnSpPr>
        <xdr:cNvPr id="310" name="直線コネクタ 309">
          <a:extLst>
            <a:ext uri="{FF2B5EF4-FFF2-40B4-BE49-F238E27FC236}">
              <a16:creationId xmlns:a16="http://schemas.microsoft.com/office/drawing/2014/main" id="{0592AEA2-73B2-420E-902A-A37F5523E2DE}"/>
            </a:ext>
          </a:extLst>
        </xdr:cNvPr>
        <xdr:cNvCxnSpPr/>
      </xdr:nvCxnSpPr>
      <xdr:spPr>
        <a:xfrm>
          <a:off x="1130300" y="14041482"/>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73DC524E-9BB9-4164-AB2F-F8099FFC5E3F}"/>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7DA53A54-A494-4972-B4B2-B6EF9F715C35}"/>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40CBF8D5-442F-4733-8D81-D937CA28E30F}"/>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D128F280-1D37-4303-B2AB-AF23CAB45581}"/>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54808</xdr:rowOff>
    </xdr:from>
    <xdr:ext cx="405111" cy="259045"/>
    <xdr:sp macro="" textlink="">
      <xdr:nvSpPr>
        <xdr:cNvPr id="315" name="n_1mainValue【公営住宅】&#10;有形固定資産減価償却率">
          <a:extLst>
            <a:ext uri="{FF2B5EF4-FFF2-40B4-BE49-F238E27FC236}">
              <a16:creationId xmlns:a16="http://schemas.microsoft.com/office/drawing/2014/main" id="{07074AC3-9A4A-465A-A713-E22494AB72B7}"/>
            </a:ext>
          </a:extLst>
        </xdr:cNvPr>
        <xdr:cNvSpPr txBox="1"/>
      </xdr:nvSpPr>
      <xdr:spPr>
        <a:xfrm>
          <a:off x="35820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9089</xdr:rowOff>
    </xdr:from>
    <xdr:ext cx="405111" cy="259045"/>
    <xdr:sp macro="" textlink="">
      <xdr:nvSpPr>
        <xdr:cNvPr id="316" name="n_2mainValue【公営住宅】&#10;有形固定資産減価償却率">
          <a:extLst>
            <a:ext uri="{FF2B5EF4-FFF2-40B4-BE49-F238E27FC236}">
              <a16:creationId xmlns:a16="http://schemas.microsoft.com/office/drawing/2014/main" id="{81E9A7E4-B41F-40C4-BCC2-0982F10A8A65}"/>
            </a:ext>
          </a:extLst>
        </xdr:cNvPr>
        <xdr:cNvSpPr txBox="1"/>
      </xdr:nvSpPr>
      <xdr:spPr>
        <a:xfrm>
          <a:off x="2705744" y="1389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115225</xdr:rowOff>
    </xdr:from>
    <xdr:ext cx="405111" cy="259045"/>
    <xdr:sp macro="" textlink="">
      <xdr:nvSpPr>
        <xdr:cNvPr id="317" name="n_3mainValue【公営住宅】&#10;有形固定資産減価償却率">
          <a:extLst>
            <a:ext uri="{FF2B5EF4-FFF2-40B4-BE49-F238E27FC236}">
              <a16:creationId xmlns:a16="http://schemas.microsoft.com/office/drawing/2014/main" id="{3D234D06-96E3-40F1-8C3D-EE349A197E66}"/>
            </a:ext>
          </a:extLst>
        </xdr:cNvPr>
        <xdr:cNvSpPr txBox="1"/>
      </xdr:nvSpPr>
      <xdr:spPr>
        <a:xfrm>
          <a:off x="1816744" y="1383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49909</xdr:rowOff>
    </xdr:from>
    <xdr:ext cx="405111" cy="259045"/>
    <xdr:sp macro="" textlink="">
      <xdr:nvSpPr>
        <xdr:cNvPr id="318" name="n_4mainValue【公営住宅】&#10;有形固定資産減価償却率">
          <a:extLst>
            <a:ext uri="{FF2B5EF4-FFF2-40B4-BE49-F238E27FC236}">
              <a16:creationId xmlns:a16="http://schemas.microsoft.com/office/drawing/2014/main" id="{D7F9C774-2C8A-492D-BFDB-45B8CB3681F1}"/>
            </a:ext>
          </a:extLst>
        </xdr:cNvPr>
        <xdr:cNvSpPr txBox="1"/>
      </xdr:nvSpPr>
      <xdr:spPr>
        <a:xfrm>
          <a:off x="927744" y="1376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E09E598B-6446-40C9-8254-F721BB68D4C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CE7CB27-BA08-4755-A7A1-AA46D871DAF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63F20FBC-3757-4043-ABD4-F4048239BD5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0B09E37-C849-4AA0-997D-709E77D53A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D2D0AF3-F5B2-4331-B85F-9B675AE6E61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732D145-6F91-4E99-83A8-2DB1BF95E6F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0749C2F-850D-487E-84E9-D87F45BDFAC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C63B7DB-83FC-4772-85F6-4F9F51CBB5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E2C68A9A-9BB8-4A1F-806D-D48F169F1BB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0B8ABA4-DAF7-4EB0-AD52-11277C8BD4F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D8D46B3B-1991-412A-A9A7-1210C28D7D5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7E77F608-189A-45AD-8F2C-A7D3EBAA9F9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4C965AD7-AC88-4B05-9C8F-39AFFEC1E2F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9A0E5F4B-BBFA-4882-8464-2C17D315497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E58E724F-3CE3-40C0-BA6B-6DD8ACE4474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EFA6FE7A-B5A3-4F1E-AFA3-A932815084D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602BE485-E3BF-4299-83C1-4EBBA317737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BD02515F-CC2D-4485-8CAA-D81186EC44C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C66239A-EA7E-453E-A594-EC64835109E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1DF94DF3-6021-4A6F-8B7C-A331462E42F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F25B410-5B8D-4B41-8899-4C82739D11A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36999E0-6698-4EE4-A51E-BCCA514C1BB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DD7C6A8-87BE-4447-999C-2155BB40E66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45BD2898-F7D8-4B71-81B2-E475400C01B1}"/>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20944D79-D54A-4520-ADEB-BE8F98A07EB7}"/>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D14584C5-B7FA-4F98-BBC6-1015CE35E8FE}"/>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DB074874-57E9-49DC-A8FC-3C04C08A0EBB}"/>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AB5E269F-D2E5-49DB-84E9-AA917029FA30}"/>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0C3DA534-1188-44F6-9E92-EAB2FAE811C3}"/>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352E77F2-EAB5-4A85-8DF2-31281B9B05C7}"/>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8A1A9669-3EAB-46CB-82C7-E2E692366203}"/>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1422BA4A-1BE8-4965-A13E-FE8BBD8B6C7D}"/>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766AD21C-4595-4475-985C-C75FC4D1FF1C}"/>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981DFD08-B16B-4FB1-9534-994D9CD8B681}"/>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30476F5-7442-4B55-8E21-30C3A89934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9257529-7D39-4938-9CE5-80A6E2692E8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DDFD5B8-3431-48E1-99F0-3FC7A02AC1C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CF221E6-EDE6-457A-B212-4F780A4296E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6E835A6-5187-4D2F-91D0-502FD4B7038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48261</xdr:rowOff>
    </xdr:from>
    <xdr:to>
      <xdr:col>55</xdr:col>
      <xdr:colOff>50800</xdr:colOff>
      <xdr:row>81</xdr:row>
      <xdr:rowOff>149861</xdr:rowOff>
    </xdr:to>
    <xdr:sp macro="" textlink="">
      <xdr:nvSpPr>
        <xdr:cNvPr id="358" name="楕円 357">
          <a:extLst>
            <a:ext uri="{FF2B5EF4-FFF2-40B4-BE49-F238E27FC236}">
              <a16:creationId xmlns:a16="http://schemas.microsoft.com/office/drawing/2014/main" id="{CCAA572B-4CCB-426B-AC12-A61AF0516E1D}"/>
            </a:ext>
          </a:extLst>
        </xdr:cNvPr>
        <xdr:cNvSpPr/>
      </xdr:nvSpPr>
      <xdr:spPr>
        <a:xfrm>
          <a:off x="104267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71138</xdr:rowOff>
    </xdr:from>
    <xdr:ext cx="469744" cy="259045"/>
    <xdr:sp macro="" textlink="">
      <xdr:nvSpPr>
        <xdr:cNvPr id="359" name="【公営住宅】&#10;一人当たり面積該当値テキスト">
          <a:extLst>
            <a:ext uri="{FF2B5EF4-FFF2-40B4-BE49-F238E27FC236}">
              <a16:creationId xmlns:a16="http://schemas.microsoft.com/office/drawing/2014/main" id="{AEF13603-9631-41CF-BC81-5089BDE7F941}"/>
            </a:ext>
          </a:extLst>
        </xdr:cNvPr>
        <xdr:cNvSpPr txBox="1"/>
      </xdr:nvSpPr>
      <xdr:spPr>
        <a:xfrm>
          <a:off x="10515600" y="1378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66548</xdr:rowOff>
    </xdr:from>
    <xdr:to>
      <xdr:col>50</xdr:col>
      <xdr:colOff>165100</xdr:colOff>
      <xdr:row>81</xdr:row>
      <xdr:rowOff>168148</xdr:rowOff>
    </xdr:to>
    <xdr:sp macro="" textlink="">
      <xdr:nvSpPr>
        <xdr:cNvPr id="360" name="楕円 359">
          <a:extLst>
            <a:ext uri="{FF2B5EF4-FFF2-40B4-BE49-F238E27FC236}">
              <a16:creationId xmlns:a16="http://schemas.microsoft.com/office/drawing/2014/main" id="{06F97E93-EB62-4190-9F4D-A1924ADF75DE}"/>
            </a:ext>
          </a:extLst>
        </xdr:cNvPr>
        <xdr:cNvSpPr/>
      </xdr:nvSpPr>
      <xdr:spPr>
        <a:xfrm>
          <a:off x="9588500" y="1395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99061</xdr:rowOff>
    </xdr:from>
    <xdr:to>
      <xdr:col>55</xdr:col>
      <xdr:colOff>0</xdr:colOff>
      <xdr:row>81</xdr:row>
      <xdr:rowOff>117348</xdr:rowOff>
    </xdr:to>
    <xdr:cxnSp macro="">
      <xdr:nvCxnSpPr>
        <xdr:cNvPr id="361" name="直線コネクタ 360">
          <a:extLst>
            <a:ext uri="{FF2B5EF4-FFF2-40B4-BE49-F238E27FC236}">
              <a16:creationId xmlns:a16="http://schemas.microsoft.com/office/drawing/2014/main" id="{F5490EF6-343B-4FE3-AA9D-8E63012FF2DA}"/>
            </a:ext>
          </a:extLst>
        </xdr:cNvPr>
        <xdr:cNvCxnSpPr/>
      </xdr:nvCxnSpPr>
      <xdr:spPr>
        <a:xfrm flipV="1">
          <a:off x="9639300" y="13986511"/>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82550</xdr:rowOff>
    </xdr:from>
    <xdr:to>
      <xdr:col>46</xdr:col>
      <xdr:colOff>38100</xdr:colOff>
      <xdr:row>82</xdr:row>
      <xdr:rowOff>12700</xdr:rowOff>
    </xdr:to>
    <xdr:sp macro="" textlink="">
      <xdr:nvSpPr>
        <xdr:cNvPr id="362" name="楕円 361">
          <a:extLst>
            <a:ext uri="{FF2B5EF4-FFF2-40B4-BE49-F238E27FC236}">
              <a16:creationId xmlns:a16="http://schemas.microsoft.com/office/drawing/2014/main" id="{BE627756-04D8-402D-8452-27E30A3B1897}"/>
            </a:ext>
          </a:extLst>
        </xdr:cNvPr>
        <xdr:cNvSpPr/>
      </xdr:nvSpPr>
      <xdr:spPr>
        <a:xfrm>
          <a:off x="8699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117348</xdr:rowOff>
    </xdr:from>
    <xdr:to>
      <xdr:col>50</xdr:col>
      <xdr:colOff>114300</xdr:colOff>
      <xdr:row>81</xdr:row>
      <xdr:rowOff>133350</xdr:rowOff>
    </xdr:to>
    <xdr:cxnSp macro="">
      <xdr:nvCxnSpPr>
        <xdr:cNvPr id="363" name="直線コネクタ 362">
          <a:extLst>
            <a:ext uri="{FF2B5EF4-FFF2-40B4-BE49-F238E27FC236}">
              <a16:creationId xmlns:a16="http://schemas.microsoft.com/office/drawing/2014/main" id="{A3004609-9BDB-4908-B90E-8BBC1F57253B}"/>
            </a:ext>
          </a:extLst>
        </xdr:cNvPr>
        <xdr:cNvCxnSpPr/>
      </xdr:nvCxnSpPr>
      <xdr:spPr>
        <a:xfrm flipV="1">
          <a:off x="8750300" y="1400479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97028</xdr:rowOff>
    </xdr:from>
    <xdr:to>
      <xdr:col>41</xdr:col>
      <xdr:colOff>101600</xdr:colOff>
      <xdr:row>82</xdr:row>
      <xdr:rowOff>27178</xdr:rowOff>
    </xdr:to>
    <xdr:sp macro="" textlink="">
      <xdr:nvSpPr>
        <xdr:cNvPr id="364" name="楕円 363">
          <a:extLst>
            <a:ext uri="{FF2B5EF4-FFF2-40B4-BE49-F238E27FC236}">
              <a16:creationId xmlns:a16="http://schemas.microsoft.com/office/drawing/2014/main" id="{D38CD1D3-46CE-43DB-AE92-E91BBC763234}"/>
            </a:ext>
          </a:extLst>
        </xdr:cNvPr>
        <xdr:cNvSpPr/>
      </xdr:nvSpPr>
      <xdr:spPr>
        <a:xfrm>
          <a:off x="7810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133350</xdr:rowOff>
    </xdr:from>
    <xdr:to>
      <xdr:col>45</xdr:col>
      <xdr:colOff>177800</xdr:colOff>
      <xdr:row>81</xdr:row>
      <xdr:rowOff>147828</xdr:rowOff>
    </xdr:to>
    <xdr:cxnSp macro="">
      <xdr:nvCxnSpPr>
        <xdr:cNvPr id="365" name="直線コネクタ 364">
          <a:extLst>
            <a:ext uri="{FF2B5EF4-FFF2-40B4-BE49-F238E27FC236}">
              <a16:creationId xmlns:a16="http://schemas.microsoft.com/office/drawing/2014/main" id="{57531BC1-4915-44C3-938C-10AC69619ACD}"/>
            </a:ext>
          </a:extLst>
        </xdr:cNvPr>
        <xdr:cNvCxnSpPr/>
      </xdr:nvCxnSpPr>
      <xdr:spPr>
        <a:xfrm flipV="1">
          <a:off x="7861300" y="1402080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115315</xdr:rowOff>
    </xdr:from>
    <xdr:to>
      <xdr:col>36</xdr:col>
      <xdr:colOff>165100</xdr:colOff>
      <xdr:row>82</xdr:row>
      <xdr:rowOff>45465</xdr:rowOff>
    </xdr:to>
    <xdr:sp macro="" textlink="">
      <xdr:nvSpPr>
        <xdr:cNvPr id="366" name="楕円 365">
          <a:extLst>
            <a:ext uri="{FF2B5EF4-FFF2-40B4-BE49-F238E27FC236}">
              <a16:creationId xmlns:a16="http://schemas.microsoft.com/office/drawing/2014/main" id="{7156ECA6-B268-4379-99E8-082B55596668}"/>
            </a:ext>
          </a:extLst>
        </xdr:cNvPr>
        <xdr:cNvSpPr/>
      </xdr:nvSpPr>
      <xdr:spPr>
        <a:xfrm>
          <a:off x="6921500" y="140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147828</xdr:rowOff>
    </xdr:from>
    <xdr:to>
      <xdr:col>41</xdr:col>
      <xdr:colOff>50800</xdr:colOff>
      <xdr:row>81</xdr:row>
      <xdr:rowOff>166115</xdr:rowOff>
    </xdr:to>
    <xdr:cxnSp macro="">
      <xdr:nvCxnSpPr>
        <xdr:cNvPr id="367" name="直線コネクタ 366">
          <a:extLst>
            <a:ext uri="{FF2B5EF4-FFF2-40B4-BE49-F238E27FC236}">
              <a16:creationId xmlns:a16="http://schemas.microsoft.com/office/drawing/2014/main" id="{3E1B49A6-E57B-4035-AD3B-99DC7D70C9D4}"/>
            </a:ext>
          </a:extLst>
        </xdr:cNvPr>
        <xdr:cNvCxnSpPr/>
      </xdr:nvCxnSpPr>
      <xdr:spPr>
        <a:xfrm flipV="1">
          <a:off x="6972300" y="1403527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3E046DB2-33FC-434F-9D52-B4A327616194}"/>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8A680191-79FF-4E65-A47B-8108F04F7FA3}"/>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BC9EABE3-AD2E-4C86-AA82-EE7832B3E50D}"/>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491C90B5-3D2D-45B3-AEA6-69116983E48E}"/>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13225</xdr:rowOff>
    </xdr:from>
    <xdr:ext cx="469744" cy="259045"/>
    <xdr:sp macro="" textlink="">
      <xdr:nvSpPr>
        <xdr:cNvPr id="372" name="n_1mainValue【公営住宅】&#10;一人当たり面積">
          <a:extLst>
            <a:ext uri="{FF2B5EF4-FFF2-40B4-BE49-F238E27FC236}">
              <a16:creationId xmlns:a16="http://schemas.microsoft.com/office/drawing/2014/main" id="{51C8A539-139F-4D7D-B733-E6C0078FFC13}"/>
            </a:ext>
          </a:extLst>
        </xdr:cNvPr>
        <xdr:cNvSpPr txBox="1"/>
      </xdr:nvSpPr>
      <xdr:spPr>
        <a:xfrm>
          <a:off x="9391727" y="1372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29227</xdr:rowOff>
    </xdr:from>
    <xdr:ext cx="469744" cy="259045"/>
    <xdr:sp macro="" textlink="">
      <xdr:nvSpPr>
        <xdr:cNvPr id="373" name="n_2mainValue【公営住宅】&#10;一人当たり面積">
          <a:extLst>
            <a:ext uri="{FF2B5EF4-FFF2-40B4-BE49-F238E27FC236}">
              <a16:creationId xmlns:a16="http://schemas.microsoft.com/office/drawing/2014/main" id="{9A5EA3ED-7E29-4F5B-AF18-A6217263E557}"/>
            </a:ext>
          </a:extLst>
        </xdr:cNvPr>
        <xdr:cNvSpPr txBox="1"/>
      </xdr:nvSpPr>
      <xdr:spPr>
        <a:xfrm>
          <a:off x="8515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43705</xdr:rowOff>
    </xdr:from>
    <xdr:ext cx="469744" cy="259045"/>
    <xdr:sp macro="" textlink="">
      <xdr:nvSpPr>
        <xdr:cNvPr id="374" name="n_3mainValue【公営住宅】&#10;一人当たり面積">
          <a:extLst>
            <a:ext uri="{FF2B5EF4-FFF2-40B4-BE49-F238E27FC236}">
              <a16:creationId xmlns:a16="http://schemas.microsoft.com/office/drawing/2014/main" id="{560E021B-4A8A-40C3-84AE-61ED9813DA8E}"/>
            </a:ext>
          </a:extLst>
        </xdr:cNvPr>
        <xdr:cNvSpPr txBox="1"/>
      </xdr:nvSpPr>
      <xdr:spPr>
        <a:xfrm>
          <a:off x="7626427" y="1375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61992</xdr:rowOff>
    </xdr:from>
    <xdr:ext cx="469744" cy="259045"/>
    <xdr:sp macro="" textlink="">
      <xdr:nvSpPr>
        <xdr:cNvPr id="375" name="n_4mainValue【公営住宅】&#10;一人当たり面積">
          <a:extLst>
            <a:ext uri="{FF2B5EF4-FFF2-40B4-BE49-F238E27FC236}">
              <a16:creationId xmlns:a16="http://schemas.microsoft.com/office/drawing/2014/main" id="{9E156F9D-B938-4C7E-8A72-44D84453A066}"/>
            </a:ext>
          </a:extLst>
        </xdr:cNvPr>
        <xdr:cNvSpPr txBox="1"/>
      </xdr:nvSpPr>
      <xdr:spPr>
        <a:xfrm>
          <a:off x="6737427" y="1377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06D1452-1FA7-41C8-A477-BC3514E4983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33057B0-45BB-4C95-8A3C-D387402386E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854AF89-124B-4CA7-8F18-13EFD1E8F87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D77A5B3-8FA6-487C-9AF8-872C35A965E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6D5342D-771F-4D2B-A39E-BA4A4E0BBFC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88D7625-7172-444B-89FF-A220F22C5CB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8489CCF-EDF4-4571-947E-B4F86AA5CF7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6DBE600-88D4-4D93-894F-064A896B49D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2E6DD53-FB8A-48EF-9236-023B6AE0106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C513274-418C-4F37-9923-D0E4AB0AC43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EF6A4DA-BC4C-439B-A3CE-EFADEABB36D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88FA5DDF-8187-430A-AD3D-EF525EBAB8A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D14504D3-B086-44CA-82AC-868D421DC92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844C86B-BA05-4D30-8046-866FF8842BE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5FBEA06-3FCA-4A84-8689-355B59FDEED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88C3F9C1-80B7-4627-A53C-851C69E0470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A2E26E0-B018-4A12-9CF1-FD48C175988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99407F4-E8B7-42C0-A7B5-C4975AB3276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90D15B6E-C07F-4A0D-AB18-B3C928BDC5F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D6BEDF8-BF21-4645-92EE-A5653B5C0FE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1A36947-9994-44D5-B9FA-715B8575E2C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8D04805-59C4-4B7F-88AB-8172615BCEE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FC6A9A2-C628-4E3B-B832-515B85F8AE4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D2D9FD3A-C77F-424D-9301-5BF59E9DE35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6859F9A9-2985-4039-A684-674F9F5B9B2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B672703E-1AE7-44BF-A070-0BA2518B3886}"/>
            </a:ext>
          </a:extLst>
        </xdr:cNvPr>
        <xdr:cNvCxnSpPr/>
      </xdr:nvCxnSpPr>
      <xdr:spPr>
        <a:xfrm flipV="1">
          <a:off x="4634865" y="171918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A74CF33-2B49-4990-8612-13CC1B4B3301}"/>
            </a:ext>
          </a:extLst>
        </xdr:cNvPr>
        <xdr:cNvSpPr txBox="1"/>
      </xdr:nvSpPr>
      <xdr:spPr>
        <a:xfrm>
          <a:off x="4673600" y="1863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47CF8770-DAA4-44DF-A8A9-542729D8EB75}"/>
            </a:ext>
          </a:extLst>
        </xdr:cNvPr>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2DEF5231-8590-4B50-A969-D3DDF3EE06B3}"/>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E9783EAD-ECDE-4605-BE02-8F824AB6CF96}"/>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61340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3E98BBA8-53CA-4E8E-A80D-4B70C24F0600}"/>
            </a:ext>
          </a:extLst>
        </xdr:cNvPr>
        <xdr:cNvSpPr txBox="1"/>
      </xdr:nvSpPr>
      <xdr:spPr>
        <a:xfrm>
          <a:off x="4673600" y="18063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2A242C92-5F0C-4517-BA74-034A0AFBF067}"/>
            </a:ext>
          </a:extLst>
        </xdr:cNvPr>
        <xdr:cNvSpPr/>
      </xdr:nvSpPr>
      <xdr:spPr>
        <a:xfrm>
          <a:off x="4584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E80690EB-0BD1-4C50-BB45-A9165E0D0CE3}"/>
            </a:ext>
          </a:extLst>
        </xdr:cNvPr>
        <xdr:cNvSpPr/>
      </xdr:nvSpPr>
      <xdr:spPr>
        <a:xfrm>
          <a:off x="3746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BE648F22-4400-4BB0-BD08-BCF75BEDA18F}"/>
            </a:ext>
          </a:extLst>
        </xdr:cNvPr>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62B46DD3-F02C-4120-989A-331D8E530B6A}"/>
            </a:ext>
          </a:extLst>
        </xdr:cNvPr>
        <xdr:cNvSpPr/>
      </xdr:nvSpPr>
      <xdr:spPr>
        <a:xfrm>
          <a:off x="1968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7462E980-7342-4F19-ABDB-B48DF4FA766A}"/>
            </a:ext>
          </a:extLst>
        </xdr:cNvPr>
        <xdr:cNvSpPr/>
      </xdr:nvSpPr>
      <xdr:spPr>
        <a:xfrm>
          <a:off x="1079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9874484-E13F-4830-805C-C82EDEEBE51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61C0616-5E8E-4A26-B767-EE9D4B841EA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509B5EC-D37F-4C20-9623-F5FDCD18E1F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B32ECE3-A086-4FC7-B7DA-120B6F7BAC7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652B517-FD1B-4B1C-A037-39928C014FD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17236</xdr:rowOff>
    </xdr:from>
    <xdr:to>
      <xdr:col>24</xdr:col>
      <xdr:colOff>114300</xdr:colOff>
      <xdr:row>107</xdr:row>
      <xdr:rowOff>118836</xdr:rowOff>
    </xdr:to>
    <xdr:sp macro="" textlink="">
      <xdr:nvSpPr>
        <xdr:cNvPr id="417" name="楕円 416">
          <a:extLst>
            <a:ext uri="{FF2B5EF4-FFF2-40B4-BE49-F238E27FC236}">
              <a16:creationId xmlns:a16="http://schemas.microsoft.com/office/drawing/2014/main" id="{AF3AC8F5-C0D7-4568-B372-11266145CA46}"/>
            </a:ext>
          </a:extLst>
        </xdr:cNvPr>
        <xdr:cNvSpPr/>
      </xdr:nvSpPr>
      <xdr:spPr>
        <a:xfrm>
          <a:off x="45847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167113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3DFD4B02-0F5C-48BF-B585-965F431E9B0A}"/>
            </a:ext>
          </a:extLst>
        </xdr:cNvPr>
        <xdr:cNvSpPr txBox="1"/>
      </xdr:nvSpPr>
      <xdr:spPr>
        <a:xfrm>
          <a:off x="4673600"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165826</xdr:rowOff>
    </xdr:from>
    <xdr:to>
      <xdr:col>20</xdr:col>
      <xdr:colOff>38100</xdr:colOff>
      <xdr:row>107</xdr:row>
      <xdr:rowOff>95976</xdr:rowOff>
    </xdr:to>
    <xdr:sp macro="" textlink="">
      <xdr:nvSpPr>
        <xdr:cNvPr id="419" name="楕円 418">
          <a:extLst>
            <a:ext uri="{FF2B5EF4-FFF2-40B4-BE49-F238E27FC236}">
              <a16:creationId xmlns:a16="http://schemas.microsoft.com/office/drawing/2014/main" id="{52C8572F-0A67-44E9-8A29-D01331802712}"/>
            </a:ext>
          </a:extLst>
        </xdr:cNvPr>
        <xdr:cNvSpPr/>
      </xdr:nvSpPr>
      <xdr:spPr>
        <a:xfrm>
          <a:off x="3746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45176</xdr:rowOff>
    </xdr:from>
    <xdr:to>
      <xdr:col>24</xdr:col>
      <xdr:colOff>63500</xdr:colOff>
      <xdr:row>107</xdr:row>
      <xdr:rowOff>68036</xdr:rowOff>
    </xdr:to>
    <xdr:cxnSp macro="">
      <xdr:nvCxnSpPr>
        <xdr:cNvPr id="420" name="直線コネクタ 419">
          <a:extLst>
            <a:ext uri="{FF2B5EF4-FFF2-40B4-BE49-F238E27FC236}">
              <a16:creationId xmlns:a16="http://schemas.microsoft.com/office/drawing/2014/main" id="{2FD920EA-02E9-49D0-9D2D-0155443D258D}"/>
            </a:ext>
          </a:extLst>
        </xdr:cNvPr>
        <xdr:cNvCxnSpPr/>
      </xdr:nvCxnSpPr>
      <xdr:spPr>
        <a:xfrm>
          <a:off x="3797300" y="1839032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102144</xdr:rowOff>
    </xdr:from>
    <xdr:to>
      <xdr:col>15</xdr:col>
      <xdr:colOff>101600</xdr:colOff>
      <xdr:row>107</xdr:row>
      <xdr:rowOff>32294</xdr:rowOff>
    </xdr:to>
    <xdr:sp macro="" textlink="">
      <xdr:nvSpPr>
        <xdr:cNvPr id="421" name="楕円 420">
          <a:extLst>
            <a:ext uri="{FF2B5EF4-FFF2-40B4-BE49-F238E27FC236}">
              <a16:creationId xmlns:a16="http://schemas.microsoft.com/office/drawing/2014/main" id="{67CB36B8-9A18-4045-A78B-893461AA98B0}"/>
            </a:ext>
          </a:extLst>
        </xdr:cNvPr>
        <xdr:cNvSpPr/>
      </xdr:nvSpPr>
      <xdr:spPr>
        <a:xfrm>
          <a:off x="2857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152944</xdr:rowOff>
    </xdr:from>
    <xdr:to>
      <xdr:col>19</xdr:col>
      <xdr:colOff>177800</xdr:colOff>
      <xdr:row>107</xdr:row>
      <xdr:rowOff>45176</xdr:rowOff>
    </xdr:to>
    <xdr:cxnSp macro="">
      <xdr:nvCxnSpPr>
        <xdr:cNvPr id="422" name="直線コネクタ 421">
          <a:extLst>
            <a:ext uri="{FF2B5EF4-FFF2-40B4-BE49-F238E27FC236}">
              <a16:creationId xmlns:a16="http://schemas.microsoft.com/office/drawing/2014/main" id="{DB0E9845-6128-4074-9791-8F2CDC78BFC3}"/>
            </a:ext>
          </a:extLst>
        </xdr:cNvPr>
        <xdr:cNvCxnSpPr/>
      </xdr:nvCxnSpPr>
      <xdr:spPr>
        <a:xfrm>
          <a:off x="2908300" y="18326644"/>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110308</xdr:rowOff>
    </xdr:from>
    <xdr:to>
      <xdr:col>10</xdr:col>
      <xdr:colOff>165100</xdr:colOff>
      <xdr:row>107</xdr:row>
      <xdr:rowOff>40458</xdr:rowOff>
    </xdr:to>
    <xdr:sp macro="" textlink="">
      <xdr:nvSpPr>
        <xdr:cNvPr id="423" name="楕円 422">
          <a:extLst>
            <a:ext uri="{FF2B5EF4-FFF2-40B4-BE49-F238E27FC236}">
              <a16:creationId xmlns:a16="http://schemas.microsoft.com/office/drawing/2014/main" id="{50535956-91A5-40CF-AA06-A3A2A7E7A11F}"/>
            </a:ext>
          </a:extLst>
        </xdr:cNvPr>
        <xdr:cNvSpPr/>
      </xdr:nvSpPr>
      <xdr:spPr>
        <a:xfrm>
          <a:off x="1968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152944</xdr:rowOff>
    </xdr:from>
    <xdr:to>
      <xdr:col>15</xdr:col>
      <xdr:colOff>50800</xdr:colOff>
      <xdr:row>106</xdr:row>
      <xdr:rowOff>161108</xdr:rowOff>
    </xdr:to>
    <xdr:cxnSp macro="">
      <xdr:nvCxnSpPr>
        <xdr:cNvPr id="424" name="直線コネクタ 423">
          <a:extLst>
            <a:ext uri="{FF2B5EF4-FFF2-40B4-BE49-F238E27FC236}">
              <a16:creationId xmlns:a16="http://schemas.microsoft.com/office/drawing/2014/main" id="{CD4187C1-5630-43C3-9CED-D632E45B5C12}"/>
            </a:ext>
          </a:extLst>
        </xdr:cNvPr>
        <xdr:cNvCxnSpPr/>
      </xdr:nvCxnSpPr>
      <xdr:spPr>
        <a:xfrm flipV="1">
          <a:off x="2019300" y="1832664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85816</xdr:rowOff>
    </xdr:from>
    <xdr:to>
      <xdr:col>6</xdr:col>
      <xdr:colOff>38100</xdr:colOff>
      <xdr:row>107</xdr:row>
      <xdr:rowOff>15966</xdr:rowOff>
    </xdr:to>
    <xdr:sp macro="" textlink="">
      <xdr:nvSpPr>
        <xdr:cNvPr id="425" name="楕円 424">
          <a:extLst>
            <a:ext uri="{FF2B5EF4-FFF2-40B4-BE49-F238E27FC236}">
              <a16:creationId xmlns:a16="http://schemas.microsoft.com/office/drawing/2014/main" id="{C6005FD9-8478-4874-AE5B-251920AFA1A6}"/>
            </a:ext>
          </a:extLst>
        </xdr:cNvPr>
        <xdr:cNvSpPr/>
      </xdr:nvSpPr>
      <xdr:spPr>
        <a:xfrm>
          <a:off x="10795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136616</xdr:rowOff>
    </xdr:from>
    <xdr:to>
      <xdr:col>10</xdr:col>
      <xdr:colOff>114300</xdr:colOff>
      <xdr:row>106</xdr:row>
      <xdr:rowOff>161108</xdr:rowOff>
    </xdr:to>
    <xdr:cxnSp macro="">
      <xdr:nvCxnSpPr>
        <xdr:cNvPr id="426" name="直線コネクタ 425">
          <a:extLst>
            <a:ext uri="{FF2B5EF4-FFF2-40B4-BE49-F238E27FC236}">
              <a16:creationId xmlns:a16="http://schemas.microsoft.com/office/drawing/2014/main" id="{3FD9DFE5-FFA7-4512-9452-5845B8477C47}"/>
            </a:ext>
          </a:extLst>
        </xdr:cNvPr>
        <xdr:cNvCxnSpPr/>
      </xdr:nvCxnSpPr>
      <xdr:spPr>
        <a:xfrm>
          <a:off x="1130300" y="1831031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148426</xdr:rowOff>
    </xdr:from>
    <xdr:ext cx="405111" cy="259045"/>
    <xdr:sp macro="" textlink="">
      <xdr:nvSpPr>
        <xdr:cNvPr id="427" name="n_1aveValue【港湾・漁港】&#10;有形固定資産減価償却率">
          <a:extLst>
            <a:ext uri="{FF2B5EF4-FFF2-40B4-BE49-F238E27FC236}">
              <a16:creationId xmlns:a16="http://schemas.microsoft.com/office/drawing/2014/main" id="{11F7C8E9-74A9-4C89-A0B1-B872C142E6CA}"/>
            </a:ext>
          </a:extLst>
        </xdr:cNvPr>
        <xdr:cNvSpPr txBox="1"/>
      </xdr:nvSpPr>
      <xdr:spPr>
        <a:xfrm>
          <a:off x="3582044" y="17979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154957</xdr:rowOff>
    </xdr:from>
    <xdr:ext cx="405111" cy="259045"/>
    <xdr:sp macro="" textlink="">
      <xdr:nvSpPr>
        <xdr:cNvPr id="428" name="n_2aveValue【港湾・漁港】&#10;有形固定資産減価償却率">
          <a:extLst>
            <a:ext uri="{FF2B5EF4-FFF2-40B4-BE49-F238E27FC236}">
              <a16:creationId xmlns:a16="http://schemas.microsoft.com/office/drawing/2014/main" id="{6508464A-D5B0-4965-9557-ACE5F4501CEE}"/>
            </a:ext>
          </a:extLst>
        </xdr:cNvPr>
        <xdr:cNvSpPr txBox="1"/>
      </xdr:nvSpPr>
      <xdr:spPr>
        <a:xfrm>
          <a:off x="2705744" y="1798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136996</xdr:rowOff>
    </xdr:from>
    <xdr:ext cx="405111" cy="259045"/>
    <xdr:sp macro="" textlink="">
      <xdr:nvSpPr>
        <xdr:cNvPr id="429" name="n_3aveValue【港湾・漁港】&#10;有形固定資産減価償却率">
          <a:extLst>
            <a:ext uri="{FF2B5EF4-FFF2-40B4-BE49-F238E27FC236}">
              <a16:creationId xmlns:a16="http://schemas.microsoft.com/office/drawing/2014/main" id="{EE15586A-3A66-4920-8E4F-88EF0A541A1F}"/>
            </a:ext>
          </a:extLst>
        </xdr:cNvPr>
        <xdr:cNvSpPr txBox="1"/>
      </xdr:nvSpPr>
      <xdr:spPr>
        <a:xfrm>
          <a:off x="1816744" y="17967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117401</xdr:rowOff>
    </xdr:from>
    <xdr:ext cx="405111" cy="259045"/>
    <xdr:sp macro="" textlink="">
      <xdr:nvSpPr>
        <xdr:cNvPr id="430" name="n_4aveValue【港湾・漁港】&#10;有形固定資産減価償却率">
          <a:extLst>
            <a:ext uri="{FF2B5EF4-FFF2-40B4-BE49-F238E27FC236}">
              <a16:creationId xmlns:a16="http://schemas.microsoft.com/office/drawing/2014/main" id="{AFCA6D5B-77AC-4B5B-9145-49E533F42CD5}"/>
            </a:ext>
          </a:extLst>
        </xdr:cNvPr>
        <xdr:cNvSpPr txBox="1"/>
      </xdr:nvSpPr>
      <xdr:spPr>
        <a:xfrm>
          <a:off x="927744" y="1794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87103</xdr:rowOff>
    </xdr:from>
    <xdr:ext cx="405111" cy="259045"/>
    <xdr:sp macro="" textlink="">
      <xdr:nvSpPr>
        <xdr:cNvPr id="431" name="n_1mainValue【港湾・漁港】&#10;有形固定資産減価償却率">
          <a:extLst>
            <a:ext uri="{FF2B5EF4-FFF2-40B4-BE49-F238E27FC236}">
              <a16:creationId xmlns:a16="http://schemas.microsoft.com/office/drawing/2014/main" id="{D9B1B5B0-67E1-4A26-943F-0F79536E71F3}"/>
            </a:ext>
          </a:extLst>
        </xdr:cNvPr>
        <xdr:cNvSpPr txBox="1"/>
      </xdr:nvSpPr>
      <xdr:spPr>
        <a:xfrm>
          <a:off x="3582044" y="184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23421</xdr:rowOff>
    </xdr:from>
    <xdr:ext cx="405111" cy="259045"/>
    <xdr:sp macro="" textlink="">
      <xdr:nvSpPr>
        <xdr:cNvPr id="432" name="n_2mainValue【港湾・漁港】&#10;有形固定資産減価償却率">
          <a:extLst>
            <a:ext uri="{FF2B5EF4-FFF2-40B4-BE49-F238E27FC236}">
              <a16:creationId xmlns:a16="http://schemas.microsoft.com/office/drawing/2014/main" id="{2D768CC6-A959-48E1-AD55-C34CE7B38789}"/>
            </a:ext>
          </a:extLst>
        </xdr:cNvPr>
        <xdr:cNvSpPr txBox="1"/>
      </xdr:nvSpPr>
      <xdr:spPr>
        <a:xfrm>
          <a:off x="27057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31585</xdr:rowOff>
    </xdr:from>
    <xdr:ext cx="405111" cy="259045"/>
    <xdr:sp macro="" textlink="">
      <xdr:nvSpPr>
        <xdr:cNvPr id="433" name="n_3mainValue【港湾・漁港】&#10;有形固定資産減価償却率">
          <a:extLst>
            <a:ext uri="{FF2B5EF4-FFF2-40B4-BE49-F238E27FC236}">
              <a16:creationId xmlns:a16="http://schemas.microsoft.com/office/drawing/2014/main" id="{1837408B-2962-401E-B01A-129F71809DC0}"/>
            </a:ext>
          </a:extLst>
        </xdr:cNvPr>
        <xdr:cNvSpPr txBox="1"/>
      </xdr:nvSpPr>
      <xdr:spPr>
        <a:xfrm>
          <a:off x="1816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7093</xdr:rowOff>
    </xdr:from>
    <xdr:ext cx="405111" cy="259045"/>
    <xdr:sp macro="" textlink="">
      <xdr:nvSpPr>
        <xdr:cNvPr id="434" name="n_4mainValue【港湾・漁港】&#10;有形固定資産減価償却率">
          <a:extLst>
            <a:ext uri="{FF2B5EF4-FFF2-40B4-BE49-F238E27FC236}">
              <a16:creationId xmlns:a16="http://schemas.microsoft.com/office/drawing/2014/main" id="{31D964E4-07B7-4D76-9991-F56520C2629D}"/>
            </a:ext>
          </a:extLst>
        </xdr:cNvPr>
        <xdr:cNvSpPr txBox="1"/>
      </xdr:nvSpPr>
      <xdr:spPr>
        <a:xfrm>
          <a:off x="927744" y="183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B7BA010-9695-4C6F-A880-4DCDDB6EEE3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B289482-D519-4CE2-9DAC-1320F13F121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79AED7A-7122-4B48-815E-1CD7C0892AB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F191CA3-F33D-4F8B-83CE-52779057E5C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447BC5B-88CC-4BE6-8591-F3E8FBA7293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8E57F83-7753-41F6-B151-F00C55C6789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DA9BB46-EEB8-426D-B127-C08CBA880E8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7A44A73-931E-48AC-9A75-2A190D9E7CE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6DA68EC-6FE4-4C2B-887F-113D2F02527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7B639C2-214E-4FDD-8739-192E1703781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1AB993CE-725F-40AE-B65E-E9F985D4E0C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B2EC1668-278A-47A7-AF3C-9B0B1054182F}"/>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E89B08B9-4F92-41AF-845E-FD2CDB486613}"/>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E3D6A3AD-A0FB-4F34-8442-AB2AD9AEB57E}"/>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C9316D9-73B3-4139-8211-01F57B508EDD}"/>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D7AAB763-A5CB-4DB4-B532-4C830E3D54F9}"/>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9786E7B-15A7-4D5E-B066-FF8D724BDA78}"/>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2195F913-ABC0-4BD2-813C-1B29FCF700CE}"/>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81BCEC53-A813-4B8C-9B21-B0F9CA41769B}"/>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169BC4CF-375B-4943-99ED-8B5DF34EF8D4}"/>
            </a:ext>
          </a:extLst>
        </xdr:cNvPr>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BA732252-A5F8-42EF-9C89-3451D6B194BE}"/>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34E4402A-422F-4C5F-ADFF-D49CBC742608}"/>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F7C8095-A51E-42F3-A0D1-9F77720DB42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B52C72CA-2B0E-4640-B18C-3085FA7E4A4D}"/>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6B9404D4-CFC4-4889-8093-22D72909D4B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01BA86B9-2D01-48B7-847B-2F3973CA0B2F}"/>
            </a:ext>
          </a:extLst>
        </xdr:cNvPr>
        <xdr:cNvCxnSpPr/>
      </xdr:nvCxnSpPr>
      <xdr:spPr>
        <a:xfrm flipV="1">
          <a:off x="10476865" y="171778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F2B8221E-6006-49C2-8AAA-9939BCE70678}"/>
            </a:ext>
          </a:extLst>
        </xdr:cNvPr>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51D41C0A-EB8C-44A7-8806-9E428212F789}"/>
            </a:ext>
          </a:extLst>
        </xdr:cNvPr>
        <xdr:cNvCxnSpPr/>
      </xdr:nvCxnSpPr>
      <xdr:spPr>
        <a:xfrm>
          <a:off x="10388600"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1991DB65-7331-4057-9146-23558A2C805C}"/>
            </a:ext>
          </a:extLst>
        </xdr:cNvPr>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08AE48C3-72AC-4EFB-9CC9-9779EF62EDAF}"/>
            </a:ext>
          </a:extLst>
        </xdr:cNvPr>
        <xdr:cNvCxnSpPr/>
      </xdr:nvCxnSpPr>
      <xdr:spPr>
        <a:xfrm>
          <a:off x="10388600" y="171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94415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1F0F70C4-E49A-4270-82EE-816F000E9738}"/>
            </a:ext>
          </a:extLst>
        </xdr:cNvPr>
        <xdr:cNvSpPr txBox="1"/>
      </xdr:nvSpPr>
      <xdr:spPr>
        <a:xfrm>
          <a:off x="10515600" y="18439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4708341A-71AF-4F5B-8205-D8DCA7CE3F37}"/>
            </a:ext>
          </a:extLst>
        </xdr:cNvPr>
        <xdr:cNvSpPr/>
      </xdr:nvSpPr>
      <xdr:spPr>
        <a:xfrm>
          <a:off x="10426700" y="184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F0885940-22F3-480A-9413-BB8515B64964}"/>
            </a:ext>
          </a:extLst>
        </xdr:cNvPr>
        <xdr:cNvSpPr/>
      </xdr:nvSpPr>
      <xdr:spPr>
        <a:xfrm>
          <a:off x="95885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18F7DF95-3C75-4C9D-85F6-F939C70146C7}"/>
            </a:ext>
          </a:extLst>
        </xdr:cNvPr>
        <xdr:cNvSpPr/>
      </xdr:nvSpPr>
      <xdr:spPr>
        <a:xfrm>
          <a:off x="8699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6D954A4A-B29B-494D-B76C-3576010EEF3F}"/>
            </a:ext>
          </a:extLst>
        </xdr:cNvPr>
        <xdr:cNvSpPr/>
      </xdr:nvSpPr>
      <xdr:spPr>
        <a:xfrm>
          <a:off x="7810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FC3F8335-9475-4FDC-8E8B-CDB3619C9AB3}"/>
            </a:ext>
          </a:extLst>
        </xdr:cNvPr>
        <xdr:cNvSpPr/>
      </xdr:nvSpPr>
      <xdr:spPr>
        <a:xfrm>
          <a:off x="6921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ADBFCDA-5A11-4D42-A457-91A07AA2102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C9E60FC-7478-4C4F-BC58-9AD7D2A7E83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A6A8083-AB0A-4B9F-8861-D1E6BEADE37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8866F6E-4FB9-4F79-B43B-E7F1093A072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1BFD0FA-8CAC-418D-ADDC-023604AC795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153474</xdr:rowOff>
    </xdr:from>
    <xdr:to>
      <xdr:col>55</xdr:col>
      <xdr:colOff>50800</xdr:colOff>
      <xdr:row>100</xdr:row>
      <xdr:rowOff>83624</xdr:rowOff>
    </xdr:to>
    <xdr:sp macro="" textlink="">
      <xdr:nvSpPr>
        <xdr:cNvPr id="476" name="楕円 475">
          <a:extLst>
            <a:ext uri="{FF2B5EF4-FFF2-40B4-BE49-F238E27FC236}">
              <a16:creationId xmlns:a16="http://schemas.microsoft.com/office/drawing/2014/main" id="{47D8BDBC-E920-491F-A9CA-56593709EB32}"/>
            </a:ext>
          </a:extLst>
        </xdr:cNvPr>
        <xdr:cNvSpPr/>
      </xdr:nvSpPr>
      <xdr:spPr>
        <a:xfrm>
          <a:off x="10426700" y="171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106501</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51F58105-FE5A-4F51-88F9-4E38605EE5CC}"/>
            </a:ext>
          </a:extLst>
        </xdr:cNvPr>
        <xdr:cNvSpPr txBox="1"/>
      </xdr:nvSpPr>
      <xdr:spPr>
        <a:xfrm>
          <a:off x="10515600" y="17080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19101</xdr:rowOff>
    </xdr:from>
    <xdr:to>
      <xdr:col>50</xdr:col>
      <xdr:colOff>165100</xdr:colOff>
      <xdr:row>100</xdr:row>
      <xdr:rowOff>120701</xdr:rowOff>
    </xdr:to>
    <xdr:sp macro="" textlink="">
      <xdr:nvSpPr>
        <xdr:cNvPr id="478" name="楕円 477">
          <a:extLst>
            <a:ext uri="{FF2B5EF4-FFF2-40B4-BE49-F238E27FC236}">
              <a16:creationId xmlns:a16="http://schemas.microsoft.com/office/drawing/2014/main" id="{C872CC5E-A098-47A8-84AF-C6788308C220}"/>
            </a:ext>
          </a:extLst>
        </xdr:cNvPr>
        <xdr:cNvSpPr/>
      </xdr:nvSpPr>
      <xdr:spPr>
        <a:xfrm>
          <a:off x="9588500" y="1716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32824</xdr:rowOff>
    </xdr:from>
    <xdr:to>
      <xdr:col>55</xdr:col>
      <xdr:colOff>0</xdr:colOff>
      <xdr:row>100</xdr:row>
      <xdr:rowOff>69901</xdr:rowOff>
    </xdr:to>
    <xdr:cxnSp macro="">
      <xdr:nvCxnSpPr>
        <xdr:cNvPr id="479" name="直線コネクタ 478">
          <a:extLst>
            <a:ext uri="{FF2B5EF4-FFF2-40B4-BE49-F238E27FC236}">
              <a16:creationId xmlns:a16="http://schemas.microsoft.com/office/drawing/2014/main" id="{95477B32-44A7-4820-BFC1-A9D85B64AFF2}"/>
            </a:ext>
          </a:extLst>
        </xdr:cNvPr>
        <xdr:cNvCxnSpPr/>
      </xdr:nvCxnSpPr>
      <xdr:spPr>
        <a:xfrm flipV="1">
          <a:off x="9639300" y="17177824"/>
          <a:ext cx="838200" cy="3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3487</xdr:rowOff>
    </xdr:from>
    <xdr:to>
      <xdr:col>46</xdr:col>
      <xdr:colOff>38100</xdr:colOff>
      <xdr:row>100</xdr:row>
      <xdr:rowOff>105087</xdr:rowOff>
    </xdr:to>
    <xdr:sp macro="" textlink="">
      <xdr:nvSpPr>
        <xdr:cNvPr id="480" name="楕円 479">
          <a:extLst>
            <a:ext uri="{FF2B5EF4-FFF2-40B4-BE49-F238E27FC236}">
              <a16:creationId xmlns:a16="http://schemas.microsoft.com/office/drawing/2014/main" id="{259D6FAD-0068-44B8-B07E-AA083931C1C0}"/>
            </a:ext>
          </a:extLst>
        </xdr:cNvPr>
        <xdr:cNvSpPr/>
      </xdr:nvSpPr>
      <xdr:spPr>
        <a:xfrm>
          <a:off x="8699500" y="1714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54287</xdr:rowOff>
    </xdr:from>
    <xdr:to>
      <xdr:col>50</xdr:col>
      <xdr:colOff>114300</xdr:colOff>
      <xdr:row>100</xdr:row>
      <xdr:rowOff>69901</xdr:rowOff>
    </xdr:to>
    <xdr:cxnSp macro="">
      <xdr:nvCxnSpPr>
        <xdr:cNvPr id="481" name="直線コネクタ 480">
          <a:extLst>
            <a:ext uri="{FF2B5EF4-FFF2-40B4-BE49-F238E27FC236}">
              <a16:creationId xmlns:a16="http://schemas.microsoft.com/office/drawing/2014/main" id="{8243DCB0-3842-4E22-A4C1-E451434CB033}"/>
            </a:ext>
          </a:extLst>
        </xdr:cNvPr>
        <xdr:cNvCxnSpPr/>
      </xdr:nvCxnSpPr>
      <xdr:spPr>
        <a:xfrm>
          <a:off x="8750300" y="17199287"/>
          <a:ext cx="889000" cy="1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73341</xdr:rowOff>
    </xdr:from>
    <xdr:to>
      <xdr:col>41</xdr:col>
      <xdr:colOff>101600</xdr:colOff>
      <xdr:row>101</xdr:row>
      <xdr:rowOff>3491</xdr:rowOff>
    </xdr:to>
    <xdr:sp macro="" textlink="">
      <xdr:nvSpPr>
        <xdr:cNvPr id="482" name="楕円 481">
          <a:extLst>
            <a:ext uri="{FF2B5EF4-FFF2-40B4-BE49-F238E27FC236}">
              <a16:creationId xmlns:a16="http://schemas.microsoft.com/office/drawing/2014/main" id="{28908EDE-0048-4B49-A1D1-FFF9734A24B6}"/>
            </a:ext>
          </a:extLst>
        </xdr:cNvPr>
        <xdr:cNvSpPr/>
      </xdr:nvSpPr>
      <xdr:spPr>
        <a:xfrm>
          <a:off x="7810500" y="1721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54287</xdr:rowOff>
    </xdr:from>
    <xdr:to>
      <xdr:col>45</xdr:col>
      <xdr:colOff>177800</xdr:colOff>
      <xdr:row>100</xdr:row>
      <xdr:rowOff>124141</xdr:rowOff>
    </xdr:to>
    <xdr:cxnSp macro="">
      <xdr:nvCxnSpPr>
        <xdr:cNvPr id="483" name="直線コネクタ 482">
          <a:extLst>
            <a:ext uri="{FF2B5EF4-FFF2-40B4-BE49-F238E27FC236}">
              <a16:creationId xmlns:a16="http://schemas.microsoft.com/office/drawing/2014/main" id="{9685EC7B-C6C2-41A6-9F9E-8BE7BF9B8694}"/>
            </a:ext>
          </a:extLst>
        </xdr:cNvPr>
        <xdr:cNvCxnSpPr/>
      </xdr:nvCxnSpPr>
      <xdr:spPr>
        <a:xfrm flipV="1">
          <a:off x="7861300" y="17199287"/>
          <a:ext cx="889000" cy="6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108147</xdr:rowOff>
    </xdr:from>
    <xdr:to>
      <xdr:col>36</xdr:col>
      <xdr:colOff>165100</xdr:colOff>
      <xdr:row>101</xdr:row>
      <xdr:rowOff>38297</xdr:rowOff>
    </xdr:to>
    <xdr:sp macro="" textlink="">
      <xdr:nvSpPr>
        <xdr:cNvPr id="484" name="楕円 483">
          <a:extLst>
            <a:ext uri="{FF2B5EF4-FFF2-40B4-BE49-F238E27FC236}">
              <a16:creationId xmlns:a16="http://schemas.microsoft.com/office/drawing/2014/main" id="{E026A593-473D-4828-802B-578A4D68628B}"/>
            </a:ext>
          </a:extLst>
        </xdr:cNvPr>
        <xdr:cNvSpPr/>
      </xdr:nvSpPr>
      <xdr:spPr>
        <a:xfrm>
          <a:off x="6921500" y="1725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124141</xdr:rowOff>
    </xdr:from>
    <xdr:to>
      <xdr:col>41</xdr:col>
      <xdr:colOff>50800</xdr:colOff>
      <xdr:row>100</xdr:row>
      <xdr:rowOff>158947</xdr:rowOff>
    </xdr:to>
    <xdr:cxnSp macro="">
      <xdr:nvCxnSpPr>
        <xdr:cNvPr id="485" name="直線コネクタ 484">
          <a:extLst>
            <a:ext uri="{FF2B5EF4-FFF2-40B4-BE49-F238E27FC236}">
              <a16:creationId xmlns:a16="http://schemas.microsoft.com/office/drawing/2014/main" id="{E0ABFB86-3EB2-4F47-BFE5-34E16BE3531E}"/>
            </a:ext>
          </a:extLst>
        </xdr:cNvPr>
        <xdr:cNvCxnSpPr/>
      </xdr:nvCxnSpPr>
      <xdr:spPr>
        <a:xfrm flipV="1">
          <a:off x="6972300" y="17269141"/>
          <a:ext cx="889000" cy="3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39988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2235DDFB-8EB7-4F17-8090-081BC938FA5B}"/>
            </a:ext>
          </a:extLst>
        </xdr:cNvPr>
        <xdr:cNvSpPr txBox="1"/>
      </xdr:nvSpPr>
      <xdr:spPr>
        <a:xfrm>
          <a:off x="9359411" y="1855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47897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F871A0F8-A82B-44E2-B539-A2008352C60B}"/>
            </a:ext>
          </a:extLst>
        </xdr:cNvPr>
        <xdr:cNvSpPr txBox="1"/>
      </xdr:nvSpPr>
      <xdr:spPr>
        <a:xfrm>
          <a:off x="8483111" y="1856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50291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97138CD8-3430-470E-A49E-49A5226FB7C6}"/>
            </a:ext>
          </a:extLst>
        </xdr:cNvPr>
        <xdr:cNvSpPr txBox="1"/>
      </xdr:nvSpPr>
      <xdr:spPr>
        <a:xfrm>
          <a:off x="7594111" y="1856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47810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56F4262C-19A6-4EB5-9ADC-D1C34398723A}"/>
            </a:ext>
          </a:extLst>
        </xdr:cNvPr>
        <xdr:cNvSpPr txBox="1"/>
      </xdr:nvSpPr>
      <xdr:spPr>
        <a:xfrm>
          <a:off x="6705111" y="1856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98</xdr:row>
      <xdr:rowOff>137228</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459FEF14-945A-41E8-8942-DBB938DA1831}"/>
            </a:ext>
          </a:extLst>
        </xdr:cNvPr>
        <xdr:cNvSpPr txBox="1"/>
      </xdr:nvSpPr>
      <xdr:spPr>
        <a:xfrm>
          <a:off x="9327095" y="16939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98</xdr:row>
      <xdr:rowOff>121614</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2EBD1BDE-8463-4627-810C-62D13AAEFF40}"/>
            </a:ext>
          </a:extLst>
        </xdr:cNvPr>
        <xdr:cNvSpPr txBox="1"/>
      </xdr:nvSpPr>
      <xdr:spPr>
        <a:xfrm>
          <a:off x="8450795" y="1692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99</xdr:row>
      <xdr:rowOff>20018</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1DB46018-E43D-4820-B5EA-488B79AE67AB}"/>
            </a:ext>
          </a:extLst>
        </xdr:cNvPr>
        <xdr:cNvSpPr txBox="1"/>
      </xdr:nvSpPr>
      <xdr:spPr>
        <a:xfrm>
          <a:off x="7561795" y="16993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99</xdr:row>
      <xdr:rowOff>54824</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54C88211-A70A-44AD-9B2B-24348E724A8C}"/>
            </a:ext>
          </a:extLst>
        </xdr:cNvPr>
        <xdr:cNvSpPr txBox="1"/>
      </xdr:nvSpPr>
      <xdr:spPr>
        <a:xfrm>
          <a:off x="6672795" y="17028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C67C124-35A7-4917-806F-9279AB5D917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E69CC9B-2D85-4396-94A7-C45E630F9A2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69EECF9-2050-4872-825F-B585C46C9E3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3183E12-9EBB-4244-AB11-C9949DA90AF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5A023E2-BA61-4ADB-8BA5-DCAF21A8C23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A90DBCFF-B620-4E37-8FD8-3B1F5582E0B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326023C-C4D4-4337-8D03-E082AB443EC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FA2C389-D9D2-422E-A2EB-4F64C13C183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20274D4-2D73-4CF8-9C8E-4F28761C10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6FE8F83-AC3A-4A33-9C18-26EC908AFD2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ADF49A75-9F5D-42D2-BDE9-A661CD6DD4A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C255899B-27EA-458F-B505-8CF5CD5F1FAB}"/>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7D4C491E-E336-4D24-A456-0942665F3B24}"/>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E35A8725-E457-49A6-9811-3D3E92B31AD4}"/>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3BC5DAEA-7895-4D6D-889E-4939921774D7}"/>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6DBEA15B-79EE-44BD-A1AA-E365872955B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28C3B7CB-01AB-4016-B202-C308C3D07D0D}"/>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221B9ADB-66A5-410F-9BF6-9A722ABB2E38}"/>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99EACDAA-D18D-4DBA-94CE-BA5A7A50B5BF}"/>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4DB8A36-ED1D-433D-B1A3-89DE23306F8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60A8DDC7-F9C4-4C7A-80F8-60B053AFF307}"/>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DBB25DFB-F842-49BC-A900-ED4CE8CD484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68EC3262-ED9F-4999-9EAE-9BDB4364107A}"/>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7826FBBA-C2FE-4414-BDF6-DF2277137C80}"/>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DE4071EB-A0C5-4500-B622-F652D149A632}"/>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9AAD744E-C340-488C-BF49-9CDA0EE1FC62}"/>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062CE173-F497-4901-B728-81606BC31B84}"/>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BC98C663-D63A-49C9-A2D6-073F6AF3B2E9}"/>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EA784A04-CC5A-41B4-B16F-D86814CCFF69}"/>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5F87F2D6-3FB8-4320-B20A-DF5FD2E3B443}"/>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B1621F82-58AA-4DD6-ACEE-330CB072A292}"/>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BD7B688A-9A4D-49D8-BECA-2AEA8BD64841}"/>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27CF1B1A-CC15-4CD8-87AB-8A2F66F08B21}"/>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9C0B654-8497-41B1-8D60-1A79C7E85C7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BBF7AA1-F8C5-4428-8B5D-9449EDFF916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019AE70-1C44-4E7B-B4A6-0364296460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DE9CA41-EF2B-4D49-A6E5-97558D3973B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553CB7C-D5D5-48BE-8706-B8758CAD571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50546</xdr:rowOff>
    </xdr:from>
    <xdr:to>
      <xdr:col>85</xdr:col>
      <xdr:colOff>177800</xdr:colOff>
      <xdr:row>38</xdr:row>
      <xdr:rowOff>152146</xdr:rowOff>
    </xdr:to>
    <xdr:sp macro="" textlink="">
      <xdr:nvSpPr>
        <xdr:cNvPr id="532" name="楕円 531">
          <a:extLst>
            <a:ext uri="{FF2B5EF4-FFF2-40B4-BE49-F238E27FC236}">
              <a16:creationId xmlns:a16="http://schemas.microsoft.com/office/drawing/2014/main" id="{EB667C46-5644-41F1-A658-AE69399073ED}"/>
            </a:ext>
          </a:extLst>
        </xdr:cNvPr>
        <xdr:cNvSpPr/>
      </xdr:nvSpPr>
      <xdr:spPr>
        <a:xfrm>
          <a:off x="16268700" y="65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28973</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7161A829-6DB6-4ADB-B0A4-14E098897C31}"/>
            </a:ext>
          </a:extLst>
        </xdr:cNvPr>
        <xdr:cNvSpPr txBox="1"/>
      </xdr:nvSpPr>
      <xdr:spPr>
        <a:xfrm>
          <a:off x="16357600" y="654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25400</xdr:rowOff>
    </xdr:from>
    <xdr:to>
      <xdr:col>81</xdr:col>
      <xdr:colOff>101600</xdr:colOff>
      <xdr:row>38</xdr:row>
      <xdr:rowOff>127000</xdr:rowOff>
    </xdr:to>
    <xdr:sp macro="" textlink="">
      <xdr:nvSpPr>
        <xdr:cNvPr id="534" name="楕円 533">
          <a:extLst>
            <a:ext uri="{FF2B5EF4-FFF2-40B4-BE49-F238E27FC236}">
              <a16:creationId xmlns:a16="http://schemas.microsoft.com/office/drawing/2014/main" id="{BD77C73C-140E-46AF-BB34-B0CC0498C115}"/>
            </a:ext>
          </a:extLst>
        </xdr:cNvPr>
        <xdr:cNvSpPr/>
      </xdr:nvSpPr>
      <xdr:spPr>
        <a:xfrm>
          <a:off x="1543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76200</xdr:rowOff>
    </xdr:from>
    <xdr:to>
      <xdr:col>85</xdr:col>
      <xdr:colOff>127000</xdr:colOff>
      <xdr:row>38</xdr:row>
      <xdr:rowOff>101346</xdr:rowOff>
    </xdr:to>
    <xdr:cxnSp macro="">
      <xdr:nvCxnSpPr>
        <xdr:cNvPr id="535" name="直線コネクタ 534">
          <a:extLst>
            <a:ext uri="{FF2B5EF4-FFF2-40B4-BE49-F238E27FC236}">
              <a16:creationId xmlns:a16="http://schemas.microsoft.com/office/drawing/2014/main" id="{5A9824E1-CC73-4E9F-BB47-84A63BBBD848}"/>
            </a:ext>
          </a:extLst>
        </xdr:cNvPr>
        <xdr:cNvCxnSpPr/>
      </xdr:nvCxnSpPr>
      <xdr:spPr>
        <a:xfrm>
          <a:off x="15481300" y="659130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130556</xdr:rowOff>
    </xdr:from>
    <xdr:to>
      <xdr:col>76</xdr:col>
      <xdr:colOff>165100</xdr:colOff>
      <xdr:row>38</xdr:row>
      <xdr:rowOff>60706</xdr:rowOff>
    </xdr:to>
    <xdr:sp macro="" textlink="">
      <xdr:nvSpPr>
        <xdr:cNvPr id="536" name="楕円 535">
          <a:extLst>
            <a:ext uri="{FF2B5EF4-FFF2-40B4-BE49-F238E27FC236}">
              <a16:creationId xmlns:a16="http://schemas.microsoft.com/office/drawing/2014/main" id="{E7D4B561-9B44-4817-9F69-BFDB88C84312}"/>
            </a:ext>
          </a:extLst>
        </xdr:cNvPr>
        <xdr:cNvSpPr/>
      </xdr:nvSpPr>
      <xdr:spPr>
        <a:xfrm>
          <a:off x="14541500" y="64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9906</xdr:rowOff>
    </xdr:from>
    <xdr:to>
      <xdr:col>81</xdr:col>
      <xdr:colOff>50800</xdr:colOff>
      <xdr:row>38</xdr:row>
      <xdr:rowOff>76200</xdr:rowOff>
    </xdr:to>
    <xdr:cxnSp macro="">
      <xdr:nvCxnSpPr>
        <xdr:cNvPr id="537" name="直線コネクタ 536">
          <a:extLst>
            <a:ext uri="{FF2B5EF4-FFF2-40B4-BE49-F238E27FC236}">
              <a16:creationId xmlns:a16="http://schemas.microsoft.com/office/drawing/2014/main" id="{12C3D3B3-F562-4928-83E7-177631D531AD}"/>
            </a:ext>
          </a:extLst>
        </xdr:cNvPr>
        <xdr:cNvCxnSpPr/>
      </xdr:nvCxnSpPr>
      <xdr:spPr>
        <a:xfrm>
          <a:off x="14592300" y="6525006"/>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82550</xdr:rowOff>
    </xdr:from>
    <xdr:to>
      <xdr:col>72</xdr:col>
      <xdr:colOff>38100</xdr:colOff>
      <xdr:row>38</xdr:row>
      <xdr:rowOff>12700</xdr:rowOff>
    </xdr:to>
    <xdr:sp macro="" textlink="">
      <xdr:nvSpPr>
        <xdr:cNvPr id="538" name="楕円 537">
          <a:extLst>
            <a:ext uri="{FF2B5EF4-FFF2-40B4-BE49-F238E27FC236}">
              <a16:creationId xmlns:a16="http://schemas.microsoft.com/office/drawing/2014/main" id="{D9EE2FF4-110B-4ACF-AB9E-48131C8C5B20}"/>
            </a:ext>
          </a:extLst>
        </xdr:cNvPr>
        <xdr:cNvSpPr/>
      </xdr:nvSpPr>
      <xdr:spPr>
        <a:xfrm>
          <a:off x="13652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133350</xdr:rowOff>
    </xdr:from>
    <xdr:to>
      <xdr:col>76</xdr:col>
      <xdr:colOff>114300</xdr:colOff>
      <xdr:row>38</xdr:row>
      <xdr:rowOff>9906</xdr:rowOff>
    </xdr:to>
    <xdr:cxnSp macro="">
      <xdr:nvCxnSpPr>
        <xdr:cNvPr id="539" name="直線コネクタ 538">
          <a:extLst>
            <a:ext uri="{FF2B5EF4-FFF2-40B4-BE49-F238E27FC236}">
              <a16:creationId xmlns:a16="http://schemas.microsoft.com/office/drawing/2014/main" id="{13B7552B-41EC-4846-A3DB-859AAF1CC43D}"/>
            </a:ext>
          </a:extLst>
        </xdr:cNvPr>
        <xdr:cNvCxnSpPr/>
      </xdr:nvCxnSpPr>
      <xdr:spPr>
        <a:xfrm>
          <a:off x="13703300" y="647700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103124</xdr:rowOff>
    </xdr:from>
    <xdr:to>
      <xdr:col>67</xdr:col>
      <xdr:colOff>101600</xdr:colOff>
      <xdr:row>38</xdr:row>
      <xdr:rowOff>33274</xdr:rowOff>
    </xdr:to>
    <xdr:sp macro="" textlink="">
      <xdr:nvSpPr>
        <xdr:cNvPr id="540" name="楕円 539">
          <a:extLst>
            <a:ext uri="{FF2B5EF4-FFF2-40B4-BE49-F238E27FC236}">
              <a16:creationId xmlns:a16="http://schemas.microsoft.com/office/drawing/2014/main" id="{5F378FEE-B9B5-47CD-A3E9-301EAE1E4488}"/>
            </a:ext>
          </a:extLst>
        </xdr:cNvPr>
        <xdr:cNvSpPr/>
      </xdr:nvSpPr>
      <xdr:spPr>
        <a:xfrm>
          <a:off x="12763500" y="644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133350</xdr:rowOff>
    </xdr:from>
    <xdr:to>
      <xdr:col>71</xdr:col>
      <xdr:colOff>177800</xdr:colOff>
      <xdr:row>37</xdr:row>
      <xdr:rowOff>153924</xdr:rowOff>
    </xdr:to>
    <xdr:cxnSp macro="">
      <xdr:nvCxnSpPr>
        <xdr:cNvPr id="541" name="直線コネクタ 540">
          <a:extLst>
            <a:ext uri="{FF2B5EF4-FFF2-40B4-BE49-F238E27FC236}">
              <a16:creationId xmlns:a16="http://schemas.microsoft.com/office/drawing/2014/main" id="{F42E9130-5151-4888-ACA2-147DA5177021}"/>
            </a:ext>
          </a:extLst>
        </xdr:cNvPr>
        <xdr:cNvCxnSpPr/>
      </xdr:nvCxnSpPr>
      <xdr:spPr>
        <a:xfrm flipV="1">
          <a:off x="12814300" y="647700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F89C035F-6EA6-456D-B133-1DA7FB9C99BB}"/>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0E020097-B20D-4C63-9E16-7E70068E84F3}"/>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278F6B3B-8B95-4B1A-89A4-C1139FB0FF38}"/>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1BF2CEC3-1B61-4C07-96EE-A7CFAF3B6023}"/>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118127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2CCA9CF9-6A00-4264-8DD1-86B5C056FF25}"/>
            </a:ext>
          </a:extLst>
        </xdr:cNvPr>
        <xdr:cNvSpPr txBox="1"/>
      </xdr:nvSpPr>
      <xdr:spPr>
        <a:xfrm>
          <a:off x="15266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51833</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745D333C-4608-4ECA-9F93-A61FE6B005E1}"/>
            </a:ext>
          </a:extLst>
        </xdr:cNvPr>
        <xdr:cNvSpPr txBox="1"/>
      </xdr:nvSpPr>
      <xdr:spPr>
        <a:xfrm>
          <a:off x="14389744" y="656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3827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A41370B1-8EDC-4B96-A831-55629354E855}"/>
            </a:ext>
          </a:extLst>
        </xdr:cNvPr>
        <xdr:cNvSpPr txBox="1"/>
      </xdr:nvSpPr>
      <xdr:spPr>
        <a:xfrm>
          <a:off x="13500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24401</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6DFE8BC4-7B4C-40C9-9B67-626F1543A9B9}"/>
            </a:ext>
          </a:extLst>
        </xdr:cNvPr>
        <xdr:cNvSpPr txBox="1"/>
      </xdr:nvSpPr>
      <xdr:spPr>
        <a:xfrm>
          <a:off x="12611744" y="653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7D167EBC-3663-4A17-B6E7-211228B974E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3416D44D-2FE1-4924-BEA5-CE3968118EF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9D38B3BE-217D-4815-92DD-3DD4BE04129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C103FB19-BFE8-43E8-87B8-08F01E70010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7618CD33-9DC1-4161-B614-FA7D3C4E162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FA61C87F-D0D5-4D74-A510-A63F32D575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3D05007E-1820-443F-85CB-227875B2931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58F3F6FF-E3BD-408F-8B91-779AB38280B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A58D93D0-412C-40E3-8EF8-490918A4AAE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4743319-F429-42D1-9032-183EEB10D5B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D3BE1A4F-D544-410D-B182-94A4EEDA9D2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999B7AFE-5B2E-4498-ACE0-60063FDA282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ECE8A0B6-9941-4B8A-A5CC-94775B6BC04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723A58F8-1445-4C4C-A902-590F68ACCBD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75E99671-225D-44F8-A8D9-C17E49B1DDF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B4EF2616-1454-4116-B91A-04923D8DD72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9F0B2012-7125-494B-8E06-BC7F42C2FB5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41A88C2F-70D9-450B-9791-82365CFA2F1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D82E4388-8955-4A9E-A9DE-13D57143140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C07011D4-9286-4CD1-9AD1-FE0D58CD9F9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7E21D465-2012-4F78-84C3-99B7932A685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EB4ABDFA-2298-4F88-87CF-3F865BA207E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D4C3A620-B8BB-424A-B8EB-78C2E3712C0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5814A0D7-FBA2-4021-95AA-7F3F9094B55E}"/>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12B93487-DB11-47B1-AF47-4D502A1B002B}"/>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80CE8E4E-3076-4736-B3D0-9100381714FF}"/>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2613E635-D20A-4435-8796-184C9042EF94}"/>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0A667C66-AD1F-4602-8ADC-D362F522C4E4}"/>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13ACD76A-E4AE-4AC9-B9C4-1C1FEFB1E549}"/>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323116F4-A9E9-418F-AD58-F09EFB52A27D}"/>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8DEB2D6A-22A5-46F9-9DB8-8F8C9039D322}"/>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5CB24397-1684-4464-B9CA-E0011427FF0E}"/>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57785127-3CAB-4F4A-89D5-1FA72D1CF0C0}"/>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2DDB12D2-F38D-4B85-ADFC-B20065B41807}"/>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0564108-8F7C-42FD-93AF-B43577D5BD7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CF3F33C-20B1-4619-8D7A-D90BF75F77F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7A73DF2-6E67-4459-A46E-F1A315FF6CC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25A79C7-33E0-48A9-976D-9C95AECAD0A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F6D664F-789E-4CFF-9471-B5E76471D53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71120</xdr:rowOff>
    </xdr:from>
    <xdr:to>
      <xdr:col>116</xdr:col>
      <xdr:colOff>114300</xdr:colOff>
      <xdr:row>41</xdr:row>
      <xdr:rowOff>1270</xdr:rowOff>
    </xdr:to>
    <xdr:sp macro="" textlink="">
      <xdr:nvSpPr>
        <xdr:cNvPr id="589" name="楕円 588">
          <a:extLst>
            <a:ext uri="{FF2B5EF4-FFF2-40B4-BE49-F238E27FC236}">
              <a16:creationId xmlns:a16="http://schemas.microsoft.com/office/drawing/2014/main" id="{9F512C9E-E173-4DFE-8701-EFD39E9922D3}"/>
            </a:ext>
          </a:extLst>
        </xdr:cNvPr>
        <xdr:cNvSpPr/>
      </xdr:nvSpPr>
      <xdr:spPr>
        <a:xfrm>
          <a:off x="22110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49547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6713B1AC-D343-4503-A5D0-1842AD80077C}"/>
            </a:ext>
          </a:extLst>
        </xdr:cNvPr>
        <xdr:cNvSpPr txBox="1"/>
      </xdr:nvSpPr>
      <xdr:spPr>
        <a:xfrm>
          <a:off x="22199600"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78740</xdr:rowOff>
    </xdr:from>
    <xdr:to>
      <xdr:col>112</xdr:col>
      <xdr:colOff>38100</xdr:colOff>
      <xdr:row>41</xdr:row>
      <xdr:rowOff>8890</xdr:rowOff>
    </xdr:to>
    <xdr:sp macro="" textlink="">
      <xdr:nvSpPr>
        <xdr:cNvPr id="591" name="楕円 590">
          <a:extLst>
            <a:ext uri="{FF2B5EF4-FFF2-40B4-BE49-F238E27FC236}">
              <a16:creationId xmlns:a16="http://schemas.microsoft.com/office/drawing/2014/main" id="{A6B318D9-D76F-4483-BCD0-098E3E907064}"/>
            </a:ext>
          </a:extLst>
        </xdr:cNvPr>
        <xdr:cNvSpPr/>
      </xdr:nvSpPr>
      <xdr:spPr>
        <a:xfrm>
          <a:off x="21272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121920</xdr:rowOff>
    </xdr:from>
    <xdr:to>
      <xdr:col>116</xdr:col>
      <xdr:colOff>63500</xdr:colOff>
      <xdr:row>40</xdr:row>
      <xdr:rowOff>129540</xdr:rowOff>
    </xdr:to>
    <xdr:cxnSp macro="">
      <xdr:nvCxnSpPr>
        <xdr:cNvPr id="592" name="直線コネクタ 591">
          <a:extLst>
            <a:ext uri="{FF2B5EF4-FFF2-40B4-BE49-F238E27FC236}">
              <a16:creationId xmlns:a16="http://schemas.microsoft.com/office/drawing/2014/main" id="{0AADD7E0-360F-4F5C-AE84-6E6DE1B67468}"/>
            </a:ext>
          </a:extLst>
        </xdr:cNvPr>
        <xdr:cNvCxnSpPr/>
      </xdr:nvCxnSpPr>
      <xdr:spPr>
        <a:xfrm flipV="1">
          <a:off x="21323300" y="69799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40640</xdr:rowOff>
    </xdr:from>
    <xdr:to>
      <xdr:col>107</xdr:col>
      <xdr:colOff>101600</xdr:colOff>
      <xdr:row>40</xdr:row>
      <xdr:rowOff>142240</xdr:rowOff>
    </xdr:to>
    <xdr:sp macro="" textlink="">
      <xdr:nvSpPr>
        <xdr:cNvPr id="593" name="楕円 592">
          <a:extLst>
            <a:ext uri="{FF2B5EF4-FFF2-40B4-BE49-F238E27FC236}">
              <a16:creationId xmlns:a16="http://schemas.microsoft.com/office/drawing/2014/main" id="{97907CB0-5088-44D5-A45E-B01BE082FB88}"/>
            </a:ext>
          </a:extLst>
        </xdr:cNvPr>
        <xdr:cNvSpPr/>
      </xdr:nvSpPr>
      <xdr:spPr>
        <a:xfrm>
          <a:off x="20383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91440</xdr:rowOff>
    </xdr:from>
    <xdr:to>
      <xdr:col>111</xdr:col>
      <xdr:colOff>177800</xdr:colOff>
      <xdr:row>40</xdr:row>
      <xdr:rowOff>129540</xdr:rowOff>
    </xdr:to>
    <xdr:cxnSp macro="">
      <xdr:nvCxnSpPr>
        <xdr:cNvPr id="594" name="直線コネクタ 593">
          <a:extLst>
            <a:ext uri="{FF2B5EF4-FFF2-40B4-BE49-F238E27FC236}">
              <a16:creationId xmlns:a16="http://schemas.microsoft.com/office/drawing/2014/main" id="{5CC009D3-4B4F-492B-B917-9A83EC76726C}"/>
            </a:ext>
          </a:extLst>
        </xdr:cNvPr>
        <xdr:cNvCxnSpPr/>
      </xdr:nvCxnSpPr>
      <xdr:spPr>
        <a:xfrm>
          <a:off x="20434300" y="69494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48260</xdr:rowOff>
    </xdr:from>
    <xdr:to>
      <xdr:col>102</xdr:col>
      <xdr:colOff>165100</xdr:colOff>
      <xdr:row>40</xdr:row>
      <xdr:rowOff>149860</xdr:rowOff>
    </xdr:to>
    <xdr:sp macro="" textlink="">
      <xdr:nvSpPr>
        <xdr:cNvPr id="595" name="楕円 594">
          <a:extLst>
            <a:ext uri="{FF2B5EF4-FFF2-40B4-BE49-F238E27FC236}">
              <a16:creationId xmlns:a16="http://schemas.microsoft.com/office/drawing/2014/main" id="{C2BE46CF-9550-4237-81BC-66349C17FBE4}"/>
            </a:ext>
          </a:extLst>
        </xdr:cNvPr>
        <xdr:cNvSpPr/>
      </xdr:nvSpPr>
      <xdr:spPr>
        <a:xfrm>
          <a:off x="19494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91440</xdr:rowOff>
    </xdr:from>
    <xdr:to>
      <xdr:col>107</xdr:col>
      <xdr:colOff>50800</xdr:colOff>
      <xdr:row>40</xdr:row>
      <xdr:rowOff>99060</xdr:rowOff>
    </xdr:to>
    <xdr:cxnSp macro="">
      <xdr:nvCxnSpPr>
        <xdr:cNvPr id="596" name="直線コネクタ 595">
          <a:extLst>
            <a:ext uri="{FF2B5EF4-FFF2-40B4-BE49-F238E27FC236}">
              <a16:creationId xmlns:a16="http://schemas.microsoft.com/office/drawing/2014/main" id="{1EBE0C8A-5E5F-4402-A2E0-9F13093BD40C}"/>
            </a:ext>
          </a:extLst>
        </xdr:cNvPr>
        <xdr:cNvCxnSpPr/>
      </xdr:nvCxnSpPr>
      <xdr:spPr>
        <a:xfrm flipV="1">
          <a:off x="19545300" y="6949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33020</xdr:rowOff>
    </xdr:from>
    <xdr:to>
      <xdr:col>98</xdr:col>
      <xdr:colOff>38100</xdr:colOff>
      <xdr:row>40</xdr:row>
      <xdr:rowOff>134620</xdr:rowOff>
    </xdr:to>
    <xdr:sp macro="" textlink="">
      <xdr:nvSpPr>
        <xdr:cNvPr id="597" name="楕円 596">
          <a:extLst>
            <a:ext uri="{FF2B5EF4-FFF2-40B4-BE49-F238E27FC236}">
              <a16:creationId xmlns:a16="http://schemas.microsoft.com/office/drawing/2014/main" id="{961A0DB4-01F1-4C40-AE93-7ECCBBFEA528}"/>
            </a:ext>
          </a:extLst>
        </xdr:cNvPr>
        <xdr:cNvSpPr/>
      </xdr:nvSpPr>
      <xdr:spPr>
        <a:xfrm>
          <a:off x="18605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83820</xdr:rowOff>
    </xdr:from>
    <xdr:to>
      <xdr:col>102</xdr:col>
      <xdr:colOff>114300</xdr:colOff>
      <xdr:row>40</xdr:row>
      <xdr:rowOff>99060</xdr:rowOff>
    </xdr:to>
    <xdr:cxnSp macro="">
      <xdr:nvCxnSpPr>
        <xdr:cNvPr id="598" name="直線コネクタ 597">
          <a:extLst>
            <a:ext uri="{FF2B5EF4-FFF2-40B4-BE49-F238E27FC236}">
              <a16:creationId xmlns:a16="http://schemas.microsoft.com/office/drawing/2014/main" id="{0099FCB2-8E3A-4E2E-A13C-7A547A45F1A6}"/>
            </a:ext>
          </a:extLst>
        </xdr:cNvPr>
        <xdr:cNvCxnSpPr/>
      </xdr:nvCxnSpPr>
      <xdr:spPr>
        <a:xfrm>
          <a:off x="18656300" y="6941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65956BF9-A5FF-47D0-990D-BA83FBCF65CE}"/>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636E1EFE-3E09-416F-BFB5-6A03A8B5EBCC}"/>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3FA05AD9-B363-4D87-8105-58EDB8DA35DC}"/>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8DA645FC-EB30-4897-9CCA-1ECDB24EB9EB}"/>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B11C8371-C332-4F29-9588-356A2A0B18A3}"/>
            </a:ext>
          </a:extLst>
        </xdr:cNvPr>
        <xdr:cNvSpPr txBox="1"/>
      </xdr:nvSpPr>
      <xdr:spPr>
        <a:xfrm>
          <a:off x="210757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133367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A208140D-299E-46B8-BEEB-CE045AA61136}"/>
            </a:ext>
          </a:extLst>
        </xdr:cNvPr>
        <xdr:cNvSpPr txBox="1"/>
      </xdr:nvSpPr>
      <xdr:spPr>
        <a:xfrm>
          <a:off x="201994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140987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ECF1A8D4-6F53-4D91-99CC-9D41014813C0}"/>
            </a:ext>
          </a:extLst>
        </xdr:cNvPr>
        <xdr:cNvSpPr txBox="1"/>
      </xdr:nvSpPr>
      <xdr:spPr>
        <a:xfrm>
          <a:off x="19310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125747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82F3EAC5-ADB9-4BD6-A649-A685A8190349}"/>
            </a:ext>
          </a:extLst>
        </xdr:cNvPr>
        <xdr:cNvSpPr txBox="1"/>
      </xdr:nvSpPr>
      <xdr:spPr>
        <a:xfrm>
          <a:off x="18421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F4066118-8563-4253-A4B0-BAEBD29363F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5E5503C-81F4-4A6B-835E-2C03CF9361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BDC59F3-8E43-4351-9C54-CBD7278306C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8E5FD0B8-E537-4803-AB45-96BB6D3D26B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16C52736-6889-4A85-83B9-4E7E5A69CF8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A90C885-F75C-404A-9E65-F2616888C8F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8BADB52-C6F8-4A47-A416-DC6FD0AF336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3EDD3DB-BE5E-4C8A-A704-23A721B7CA2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9A04E0AD-073A-4F48-A803-76AE1DD9526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3FD69E3-ED00-42CD-914D-38B6E63451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DBDD6BA0-C76B-4AF4-805A-C81E7912706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BF025DC1-9B07-45FC-9A64-8A29FC882D7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24706758-4739-426A-B096-505A8025CE4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64A4CDE3-A1E8-4B09-AE3D-6C44FA8EAB9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DED9934A-E209-4B4A-BA46-09065981A3A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E9476501-28BA-469D-829F-C7AE7E4D333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4C9BF54E-99A5-40B6-83AC-98F3A47A506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443B5B85-0D56-4AE3-8600-633D9A56D86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1B641790-3937-4294-A13E-B91974F768F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86D17B4-AF31-47A0-99BF-DDA865E5B1B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A2FB5AC-244C-4B33-B71D-F67C9368DFB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393106F6-24FA-4394-A0F0-6C6330F69A9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E8EBD4D-D721-42D6-8B13-71E354B9E21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EFE31146-4377-4145-9DF2-05C6B07B80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087F03BF-1BBF-48C3-97DB-86CD3374CEC5}"/>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91094895-64D2-45D5-BC67-13D0726848C2}"/>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4C52AD61-689F-4283-A2DF-290A27ECB356}"/>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D2AB48B6-77C1-416B-8C4F-E81EA7717F1D}"/>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844421E0-AB75-49E1-AC6F-1B3977EB9094}"/>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267165A2-E5FD-43DE-9693-97A0A00AE269}"/>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1E714A76-4C6B-4849-AF00-78C1EB5C70E7}"/>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FA83B165-5D70-40E2-8A2D-6906C67A1F5C}"/>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1521C943-0484-4229-B9B3-6575BA32E8C9}"/>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5F7B7BC0-3350-4895-AFED-2B94E0DA640D}"/>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FD502A66-2FB7-4FAA-8E08-2008AD374313}"/>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3B6DA14-4665-4722-91AF-09D7333FF14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1938875-EB91-425C-AB5B-309F488C921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DC78697-10A8-4317-A717-8E2F209201A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4497F9F-0249-41BC-84AB-594E01BBE3B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AC3A9D3-51F0-4BB6-B1FF-C20EC4E822B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647" name="楕円 646">
          <a:extLst>
            <a:ext uri="{FF2B5EF4-FFF2-40B4-BE49-F238E27FC236}">
              <a16:creationId xmlns:a16="http://schemas.microsoft.com/office/drawing/2014/main" id="{58F3D599-23C2-4011-AF5E-69ED30C18455}"/>
            </a:ext>
          </a:extLst>
        </xdr:cNvPr>
        <xdr:cNvSpPr/>
      </xdr:nvSpPr>
      <xdr:spPr>
        <a:xfrm>
          <a:off x="162687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76852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7AEEFACB-F62D-4947-BF5E-EE07D4994F1F}"/>
            </a:ext>
          </a:extLst>
        </xdr:cNvPr>
        <xdr:cNvSpPr txBox="1"/>
      </xdr:nvSpPr>
      <xdr:spPr>
        <a:xfrm>
          <a:off x="16357600" y="1019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57785</xdr:rowOff>
    </xdr:from>
    <xdr:to>
      <xdr:col>81</xdr:col>
      <xdr:colOff>101600</xdr:colOff>
      <xdr:row>60</xdr:row>
      <xdr:rowOff>159385</xdr:rowOff>
    </xdr:to>
    <xdr:sp macro="" textlink="">
      <xdr:nvSpPr>
        <xdr:cNvPr id="649" name="楕円 648">
          <a:extLst>
            <a:ext uri="{FF2B5EF4-FFF2-40B4-BE49-F238E27FC236}">
              <a16:creationId xmlns:a16="http://schemas.microsoft.com/office/drawing/2014/main" id="{EFC51B74-D60C-46FF-9755-9AFCAE8D4607}"/>
            </a:ext>
          </a:extLst>
        </xdr:cNvPr>
        <xdr:cNvSpPr/>
      </xdr:nvSpPr>
      <xdr:spPr>
        <a:xfrm>
          <a:off x="15430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104775</xdr:rowOff>
    </xdr:from>
    <xdr:to>
      <xdr:col>85</xdr:col>
      <xdr:colOff>127000</xdr:colOff>
      <xdr:row>60</xdr:row>
      <xdr:rowOff>108585</xdr:rowOff>
    </xdr:to>
    <xdr:cxnSp macro="">
      <xdr:nvCxnSpPr>
        <xdr:cNvPr id="650" name="直線コネクタ 649">
          <a:extLst>
            <a:ext uri="{FF2B5EF4-FFF2-40B4-BE49-F238E27FC236}">
              <a16:creationId xmlns:a16="http://schemas.microsoft.com/office/drawing/2014/main" id="{55DD61A6-2592-45C3-A25C-34AF28334DC0}"/>
            </a:ext>
          </a:extLst>
        </xdr:cNvPr>
        <xdr:cNvCxnSpPr/>
      </xdr:nvCxnSpPr>
      <xdr:spPr>
        <a:xfrm flipV="1">
          <a:off x="15481300" y="1039177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40640</xdr:rowOff>
    </xdr:from>
    <xdr:to>
      <xdr:col>76</xdr:col>
      <xdr:colOff>165100</xdr:colOff>
      <xdr:row>60</xdr:row>
      <xdr:rowOff>142240</xdr:rowOff>
    </xdr:to>
    <xdr:sp macro="" textlink="">
      <xdr:nvSpPr>
        <xdr:cNvPr id="651" name="楕円 650">
          <a:extLst>
            <a:ext uri="{FF2B5EF4-FFF2-40B4-BE49-F238E27FC236}">
              <a16:creationId xmlns:a16="http://schemas.microsoft.com/office/drawing/2014/main" id="{802F72E1-870E-4AAF-A3DC-28288D277AD0}"/>
            </a:ext>
          </a:extLst>
        </xdr:cNvPr>
        <xdr:cNvSpPr/>
      </xdr:nvSpPr>
      <xdr:spPr>
        <a:xfrm>
          <a:off x="14541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91440</xdr:rowOff>
    </xdr:from>
    <xdr:to>
      <xdr:col>81</xdr:col>
      <xdr:colOff>50800</xdr:colOff>
      <xdr:row>60</xdr:row>
      <xdr:rowOff>108585</xdr:rowOff>
    </xdr:to>
    <xdr:cxnSp macro="">
      <xdr:nvCxnSpPr>
        <xdr:cNvPr id="652" name="直線コネクタ 651">
          <a:extLst>
            <a:ext uri="{FF2B5EF4-FFF2-40B4-BE49-F238E27FC236}">
              <a16:creationId xmlns:a16="http://schemas.microsoft.com/office/drawing/2014/main" id="{6F80A4AD-E0AC-4790-8EB4-B542C5254E88}"/>
            </a:ext>
          </a:extLst>
        </xdr:cNvPr>
        <xdr:cNvCxnSpPr/>
      </xdr:nvCxnSpPr>
      <xdr:spPr>
        <a:xfrm>
          <a:off x="14592300" y="1037844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82550</xdr:rowOff>
    </xdr:from>
    <xdr:to>
      <xdr:col>72</xdr:col>
      <xdr:colOff>38100</xdr:colOff>
      <xdr:row>61</xdr:row>
      <xdr:rowOff>12700</xdr:rowOff>
    </xdr:to>
    <xdr:sp macro="" textlink="">
      <xdr:nvSpPr>
        <xdr:cNvPr id="653" name="楕円 652">
          <a:extLst>
            <a:ext uri="{FF2B5EF4-FFF2-40B4-BE49-F238E27FC236}">
              <a16:creationId xmlns:a16="http://schemas.microsoft.com/office/drawing/2014/main" id="{1CC95D6D-0354-4202-9735-F6F8CC0D71DC}"/>
            </a:ext>
          </a:extLst>
        </xdr:cNvPr>
        <xdr:cNvSpPr/>
      </xdr:nvSpPr>
      <xdr:spPr>
        <a:xfrm>
          <a:off x="13652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91440</xdr:rowOff>
    </xdr:from>
    <xdr:to>
      <xdr:col>76</xdr:col>
      <xdr:colOff>114300</xdr:colOff>
      <xdr:row>60</xdr:row>
      <xdr:rowOff>133350</xdr:rowOff>
    </xdr:to>
    <xdr:cxnSp macro="">
      <xdr:nvCxnSpPr>
        <xdr:cNvPr id="654" name="直線コネクタ 653">
          <a:extLst>
            <a:ext uri="{FF2B5EF4-FFF2-40B4-BE49-F238E27FC236}">
              <a16:creationId xmlns:a16="http://schemas.microsoft.com/office/drawing/2014/main" id="{5A44687F-E981-42F6-9239-0189166167EA}"/>
            </a:ext>
          </a:extLst>
        </xdr:cNvPr>
        <xdr:cNvCxnSpPr/>
      </xdr:nvCxnSpPr>
      <xdr:spPr>
        <a:xfrm flipV="1">
          <a:off x="13703300" y="103784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59690</xdr:rowOff>
    </xdr:from>
    <xdr:to>
      <xdr:col>67</xdr:col>
      <xdr:colOff>101600</xdr:colOff>
      <xdr:row>60</xdr:row>
      <xdr:rowOff>161290</xdr:rowOff>
    </xdr:to>
    <xdr:sp macro="" textlink="">
      <xdr:nvSpPr>
        <xdr:cNvPr id="655" name="楕円 654">
          <a:extLst>
            <a:ext uri="{FF2B5EF4-FFF2-40B4-BE49-F238E27FC236}">
              <a16:creationId xmlns:a16="http://schemas.microsoft.com/office/drawing/2014/main" id="{C8B84D14-6304-4F32-95F7-62BDD648ABC7}"/>
            </a:ext>
          </a:extLst>
        </xdr:cNvPr>
        <xdr:cNvSpPr/>
      </xdr:nvSpPr>
      <xdr:spPr>
        <a:xfrm>
          <a:off x="12763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110490</xdr:rowOff>
    </xdr:from>
    <xdr:to>
      <xdr:col>71</xdr:col>
      <xdr:colOff>177800</xdr:colOff>
      <xdr:row>60</xdr:row>
      <xdr:rowOff>133350</xdr:rowOff>
    </xdr:to>
    <xdr:cxnSp macro="">
      <xdr:nvCxnSpPr>
        <xdr:cNvPr id="656" name="直線コネクタ 655">
          <a:extLst>
            <a:ext uri="{FF2B5EF4-FFF2-40B4-BE49-F238E27FC236}">
              <a16:creationId xmlns:a16="http://schemas.microsoft.com/office/drawing/2014/main" id="{97783009-C229-4C4F-A262-269633949510}"/>
            </a:ext>
          </a:extLst>
        </xdr:cNvPr>
        <xdr:cNvCxnSpPr/>
      </xdr:nvCxnSpPr>
      <xdr:spPr>
        <a:xfrm>
          <a:off x="12814300" y="103974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657" name="n_1aveValue【学校施設】&#10;有形固定資産減価償却率">
          <a:extLst>
            <a:ext uri="{FF2B5EF4-FFF2-40B4-BE49-F238E27FC236}">
              <a16:creationId xmlns:a16="http://schemas.microsoft.com/office/drawing/2014/main" id="{B2D1AA54-83F6-4A5D-9BFE-04FEC6DCB6FF}"/>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58" name="n_2aveValue【学校施設】&#10;有形固定資産減価償却率">
          <a:extLst>
            <a:ext uri="{FF2B5EF4-FFF2-40B4-BE49-F238E27FC236}">
              <a16:creationId xmlns:a16="http://schemas.microsoft.com/office/drawing/2014/main" id="{632529D6-DE89-4379-AF6A-10D2A721CD0A}"/>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659" name="n_3aveValue【学校施設】&#10;有形固定資産減価償却率">
          <a:extLst>
            <a:ext uri="{FF2B5EF4-FFF2-40B4-BE49-F238E27FC236}">
              <a16:creationId xmlns:a16="http://schemas.microsoft.com/office/drawing/2014/main" id="{F06A9323-F221-4485-BBC4-11DBE0AA87D7}"/>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660" name="n_4aveValue【学校施設】&#10;有形固定資産減価償却率">
          <a:extLst>
            <a:ext uri="{FF2B5EF4-FFF2-40B4-BE49-F238E27FC236}">
              <a16:creationId xmlns:a16="http://schemas.microsoft.com/office/drawing/2014/main" id="{2BF9E810-9F3D-4992-AA1C-2AF271B3A586}"/>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4462</xdr:rowOff>
    </xdr:from>
    <xdr:ext cx="405111" cy="259045"/>
    <xdr:sp macro="" textlink="">
      <xdr:nvSpPr>
        <xdr:cNvPr id="661" name="n_1mainValue【学校施設】&#10;有形固定資産減価償却率">
          <a:extLst>
            <a:ext uri="{FF2B5EF4-FFF2-40B4-BE49-F238E27FC236}">
              <a16:creationId xmlns:a16="http://schemas.microsoft.com/office/drawing/2014/main" id="{E9E544FE-ED4B-450A-AD66-231D737849B9}"/>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158767</xdr:rowOff>
    </xdr:from>
    <xdr:ext cx="405111" cy="259045"/>
    <xdr:sp macro="" textlink="">
      <xdr:nvSpPr>
        <xdr:cNvPr id="662" name="n_2mainValue【学校施設】&#10;有形固定資産減価償却率">
          <a:extLst>
            <a:ext uri="{FF2B5EF4-FFF2-40B4-BE49-F238E27FC236}">
              <a16:creationId xmlns:a16="http://schemas.microsoft.com/office/drawing/2014/main" id="{87CDEBB6-5BF7-43E2-B514-7E648211364F}"/>
            </a:ext>
          </a:extLst>
        </xdr:cNvPr>
        <xdr:cNvSpPr txBox="1"/>
      </xdr:nvSpPr>
      <xdr:spPr>
        <a:xfrm>
          <a:off x="14389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3827</xdr:rowOff>
    </xdr:from>
    <xdr:ext cx="405111" cy="259045"/>
    <xdr:sp macro="" textlink="">
      <xdr:nvSpPr>
        <xdr:cNvPr id="663" name="n_3mainValue【学校施設】&#10;有形固定資産減価償却率">
          <a:extLst>
            <a:ext uri="{FF2B5EF4-FFF2-40B4-BE49-F238E27FC236}">
              <a16:creationId xmlns:a16="http://schemas.microsoft.com/office/drawing/2014/main" id="{294907C8-B381-4071-B1CB-9FF1457C5DF6}"/>
            </a:ext>
          </a:extLst>
        </xdr:cNvPr>
        <xdr:cNvSpPr txBox="1"/>
      </xdr:nvSpPr>
      <xdr:spPr>
        <a:xfrm>
          <a:off x="13500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6367</xdr:rowOff>
    </xdr:from>
    <xdr:ext cx="405111" cy="259045"/>
    <xdr:sp macro="" textlink="">
      <xdr:nvSpPr>
        <xdr:cNvPr id="664" name="n_4mainValue【学校施設】&#10;有形固定資産減価償却率">
          <a:extLst>
            <a:ext uri="{FF2B5EF4-FFF2-40B4-BE49-F238E27FC236}">
              <a16:creationId xmlns:a16="http://schemas.microsoft.com/office/drawing/2014/main" id="{2E282B8F-D063-4140-AD76-02193197963B}"/>
            </a:ext>
          </a:extLst>
        </xdr:cNvPr>
        <xdr:cNvSpPr txBox="1"/>
      </xdr:nvSpPr>
      <xdr:spPr>
        <a:xfrm>
          <a:off x="12611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A4A6F632-969C-4212-B789-3DDC6ECB263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E4E3B3B3-FA16-43C3-8103-27DFA310533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4214EA0-AE2D-4DA9-AE34-CE809DCD144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D3E6250-DCB8-4EBF-841A-A7825FD544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77BE8AAC-D6C1-44CE-94B7-05BA75AB1A3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7DD4955-678D-4D89-B15C-39E9BBD054E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649281E7-135E-4C27-9371-3B2DB845DD0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C816DC7-A9FA-4520-999F-CF7C5B9E384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47DE5755-C3A4-4C66-90BD-2D88FF5148E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926D0EFF-C4C2-415A-98A2-550EACD4AE5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DB2BA29C-85C0-4912-B405-28772669520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7A73795A-2AFE-4D15-9AFC-726B5FA5652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92D11D63-A4D1-4C29-9ED2-53BE5EC9CF9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0AB99960-11E4-4091-AD48-686DB176850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B05FEE74-A6AB-44BE-B30C-60854BF00F4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56322E10-77F8-42BB-8B9E-05873659C65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FD40ED29-8B94-41B1-9074-2D63021D239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4D200262-AFD7-490C-96D5-78C7C853AEA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8D78ED7F-F020-4482-8922-B633FE8E831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5A71835D-4FDB-48ED-9935-86F984C2083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709C83AA-180F-4BA4-BC56-1C52AF1AF6F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48DB1FB0-7317-4AAB-9FF0-A8843F6D55F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1321DFD1-F050-412F-A1E6-D55B9B9481C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34B4913-0ADB-4144-B600-4803F9A46C6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A27BBCCF-883B-44F7-AAF2-9D7FB0C2546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19786024-6F7D-47BF-ADE8-527CC9A50B2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30966C11-51D9-4D6B-8C12-F53DC8C24952}"/>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6E540531-7216-4FA8-9486-EDB40BEE43EC}"/>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C35F8C7C-8500-4D0B-B53F-1008112A389F}"/>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25006D90-A4D5-4BA2-BFA5-6D5FEA9D0A73}"/>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F1C76F27-A67D-44E8-8C77-C7D7508ADB93}"/>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696" name="【学校施設】&#10;一人当たり面積平均値テキスト">
          <a:extLst>
            <a:ext uri="{FF2B5EF4-FFF2-40B4-BE49-F238E27FC236}">
              <a16:creationId xmlns:a16="http://schemas.microsoft.com/office/drawing/2014/main" id="{EE33722A-1352-4FD8-97FF-7E465625A1FB}"/>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DCDAC419-878D-4C18-8D34-5E74134CB5E7}"/>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D4F794C5-43CD-4957-9B34-6F785D135475}"/>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17456FC6-4557-40AE-9380-E443C7A64BCB}"/>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85605D75-4B1A-4DF1-9B54-FC690F296321}"/>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0B5CE6B7-5072-4708-8693-A2610BA5403D}"/>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08B9A33-2458-471D-9CA7-BCBD1F82189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DB2F4A2-BA11-4E07-A4DF-A4075094730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202CBA2-AE06-4472-A635-29193CB1B1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28B4883-2375-4584-9A49-8AABAEA50A7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4AA3F0C-C0C8-4207-8CE5-80D66DDF4A7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126093</xdr:rowOff>
    </xdr:from>
    <xdr:to>
      <xdr:col>116</xdr:col>
      <xdr:colOff>114300</xdr:colOff>
      <xdr:row>60</xdr:row>
      <xdr:rowOff>56243</xdr:rowOff>
    </xdr:to>
    <xdr:sp macro="" textlink="">
      <xdr:nvSpPr>
        <xdr:cNvPr id="707" name="楕円 706">
          <a:extLst>
            <a:ext uri="{FF2B5EF4-FFF2-40B4-BE49-F238E27FC236}">
              <a16:creationId xmlns:a16="http://schemas.microsoft.com/office/drawing/2014/main" id="{815A922A-5080-418B-BD96-DB5DECEDB511}"/>
            </a:ext>
          </a:extLst>
        </xdr:cNvPr>
        <xdr:cNvSpPr/>
      </xdr:nvSpPr>
      <xdr:spPr>
        <a:xfrm>
          <a:off x="22110700" y="1024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148970</xdr:rowOff>
    </xdr:from>
    <xdr:ext cx="469744" cy="259045"/>
    <xdr:sp macro="" textlink="">
      <xdr:nvSpPr>
        <xdr:cNvPr id="708" name="【学校施設】&#10;一人当たり面積該当値テキスト">
          <a:extLst>
            <a:ext uri="{FF2B5EF4-FFF2-40B4-BE49-F238E27FC236}">
              <a16:creationId xmlns:a16="http://schemas.microsoft.com/office/drawing/2014/main" id="{88E625D0-6BDD-4398-8E87-688C0BFD208F}"/>
            </a:ext>
          </a:extLst>
        </xdr:cNvPr>
        <xdr:cNvSpPr txBox="1"/>
      </xdr:nvSpPr>
      <xdr:spPr>
        <a:xfrm>
          <a:off x="22199600" y="1009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128270</xdr:rowOff>
    </xdr:from>
    <xdr:to>
      <xdr:col>112</xdr:col>
      <xdr:colOff>38100</xdr:colOff>
      <xdr:row>60</xdr:row>
      <xdr:rowOff>58420</xdr:rowOff>
    </xdr:to>
    <xdr:sp macro="" textlink="">
      <xdr:nvSpPr>
        <xdr:cNvPr id="709" name="楕円 708">
          <a:extLst>
            <a:ext uri="{FF2B5EF4-FFF2-40B4-BE49-F238E27FC236}">
              <a16:creationId xmlns:a16="http://schemas.microsoft.com/office/drawing/2014/main" id="{B202D962-8CC7-4C26-9C16-4A020B2BE56D}"/>
            </a:ext>
          </a:extLst>
        </xdr:cNvPr>
        <xdr:cNvSpPr/>
      </xdr:nvSpPr>
      <xdr:spPr>
        <a:xfrm>
          <a:off x="21272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5443</xdr:rowOff>
    </xdr:from>
    <xdr:to>
      <xdr:col>116</xdr:col>
      <xdr:colOff>63500</xdr:colOff>
      <xdr:row>60</xdr:row>
      <xdr:rowOff>7620</xdr:rowOff>
    </xdr:to>
    <xdr:cxnSp macro="">
      <xdr:nvCxnSpPr>
        <xdr:cNvPr id="710" name="直線コネクタ 709">
          <a:extLst>
            <a:ext uri="{FF2B5EF4-FFF2-40B4-BE49-F238E27FC236}">
              <a16:creationId xmlns:a16="http://schemas.microsoft.com/office/drawing/2014/main" id="{3EA597B4-B009-4037-A54E-9AF3AF45DEE8}"/>
            </a:ext>
          </a:extLst>
        </xdr:cNvPr>
        <xdr:cNvCxnSpPr/>
      </xdr:nvCxnSpPr>
      <xdr:spPr>
        <a:xfrm flipV="1">
          <a:off x="21323300" y="10292443"/>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160927</xdr:rowOff>
    </xdr:from>
    <xdr:to>
      <xdr:col>107</xdr:col>
      <xdr:colOff>101600</xdr:colOff>
      <xdr:row>60</xdr:row>
      <xdr:rowOff>91077</xdr:rowOff>
    </xdr:to>
    <xdr:sp macro="" textlink="">
      <xdr:nvSpPr>
        <xdr:cNvPr id="711" name="楕円 710">
          <a:extLst>
            <a:ext uri="{FF2B5EF4-FFF2-40B4-BE49-F238E27FC236}">
              <a16:creationId xmlns:a16="http://schemas.microsoft.com/office/drawing/2014/main" id="{A410FC4C-39C7-4B34-A3C4-100106492ED3}"/>
            </a:ext>
          </a:extLst>
        </xdr:cNvPr>
        <xdr:cNvSpPr/>
      </xdr:nvSpPr>
      <xdr:spPr>
        <a:xfrm>
          <a:off x="20383500" y="1027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7620</xdr:rowOff>
    </xdr:from>
    <xdr:to>
      <xdr:col>111</xdr:col>
      <xdr:colOff>177800</xdr:colOff>
      <xdr:row>60</xdr:row>
      <xdr:rowOff>40277</xdr:rowOff>
    </xdr:to>
    <xdr:cxnSp macro="">
      <xdr:nvCxnSpPr>
        <xdr:cNvPr id="712" name="直線コネクタ 711">
          <a:extLst>
            <a:ext uri="{FF2B5EF4-FFF2-40B4-BE49-F238E27FC236}">
              <a16:creationId xmlns:a16="http://schemas.microsoft.com/office/drawing/2014/main" id="{514B1269-FF09-4EDA-AD01-513AEC6FE83B}"/>
            </a:ext>
          </a:extLst>
        </xdr:cNvPr>
        <xdr:cNvCxnSpPr/>
      </xdr:nvCxnSpPr>
      <xdr:spPr>
        <a:xfrm flipV="1">
          <a:off x="20434300" y="102946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55880</xdr:rowOff>
    </xdr:from>
    <xdr:to>
      <xdr:col>102</xdr:col>
      <xdr:colOff>165100</xdr:colOff>
      <xdr:row>60</xdr:row>
      <xdr:rowOff>157480</xdr:rowOff>
    </xdr:to>
    <xdr:sp macro="" textlink="">
      <xdr:nvSpPr>
        <xdr:cNvPr id="713" name="楕円 712">
          <a:extLst>
            <a:ext uri="{FF2B5EF4-FFF2-40B4-BE49-F238E27FC236}">
              <a16:creationId xmlns:a16="http://schemas.microsoft.com/office/drawing/2014/main" id="{567C9613-2D02-4758-938C-8B766F8E4E05}"/>
            </a:ext>
          </a:extLst>
        </xdr:cNvPr>
        <xdr:cNvSpPr/>
      </xdr:nvSpPr>
      <xdr:spPr>
        <a:xfrm>
          <a:off x="19494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40277</xdr:rowOff>
    </xdr:from>
    <xdr:to>
      <xdr:col>107</xdr:col>
      <xdr:colOff>50800</xdr:colOff>
      <xdr:row>60</xdr:row>
      <xdr:rowOff>106680</xdr:rowOff>
    </xdr:to>
    <xdr:cxnSp macro="">
      <xdr:nvCxnSpPr>
        <xdr:cNvPr id="714" name="直線コネクタ 713">
          <a:extLst>
            <a:ext uri="{FF2B5EF4-FFF2-40B4-BE49-F238E27FC236}">
              <a16:creationId xmlns:a16="http://schemas.microsoft.com/office/drawing/2014/main" id="{DDB095C9-20CD-4A2C-BC16-0F94E107537E}"/>
            </a:ext>
          </a:extLst>
        </xdr:cNvPr>
        <xdr:cNvCxnSpPr/>
      </xdr:nvCxnSpPr>
      <xdr:spPr>
        <a:xfrm flipV="1">
          <a:off x="19545300" y="10327277"/>
          <a:ext cx="889000" cy="6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65677</xdr:rowOff>
    </xdr:from>
    <xdr:to>
      <xdr:col>98</xdr:col>
      <xdr:colOff>38100</xdr:colOff>
      <xdr:row>60</xdr:row>
      <xdr:rowOff>167277</xdr:rowOff>
    </xdr:to>
    <xdr:sp macro="" textlink="">
      <xdr:nvSpPr>
        <xdr:cNvPr id="715" name="楕円 714">
          <a:extLst>
            <a:ext uri="{FF2B5EF4-FFF2-40B4-BE49-F238E27FC236}">
              <a16:creationId xmlns:a16="http://schemas.microsoft.com/office/drawing/2014/main" id="{580B7E55-7905-45A0-AB6E-A3E031629220}"/>
            </a:ext>
          </a:extLst>
        </xdr:cNvPr>
        <xdr:cNvSpPr/>
      </xdr:nvSpPr>
      <xdr:spPr>
        <a:xfrm>
          <a:off x="18605500" y="1035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106680</xdr:rowOff>
    </xdr:from>
    <xdr:to>
      <xdr:col>102</xdr:col>
      <xdr:colOff>114300</xdr:colOff>
      <xdr:row>60</xdr:row>
      <xdr:rowOff>116477</xdr:rowOff>
    </xdr:to>
    <xdr:cxnSp macro="">
      <xdr:nvCxnSpPr>
        <xdr:cNvPr id="716" name="直線コネクタ 715">
          <a:extLst>
            <a:ext uri="{FF2B5EF4-FFF2-40B4-BE49-F238E27FC236}">
              <a16:creationId xmlns:a16="http://schemas.microsoft.com/office/drawing/2014/main" id="{86FA8659-1869-48CE-B575-4B78626E1439}"/>
            </a:ext>
          </a:extLst>
        </xdr:cNvPr>
        <xdr:cNvCxnSpPr/>
      </xdr:nvCxnSpPr>
      <xdr:spPr>
        <a:xfrm flipV="1">
          <a:off x="18656300" y="1039368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717" name="n_1aveValue【学校施設】&#10;一人当たり面積">
          <a:extLst>
            <a:ext uri="{FF2B5EF4-FFF2-40B4-BE49-F238E27FC236}">
              <a16:creationId xmlns:a16="http://schemas.microsoft.com/office/drawing/2014/main" id="{093E2EB9-3C28-4BAE-8975-4D750630C706}"/>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718" name="n_2aveValue【学校施設】&#10;一人当たり面積">
          <a:extLst>
            <a:ext uri="{FF2B5EF4-FFF2-40B4-BE49-F238E27FC236}">
              <a16:creationId xmlns:a16="http://schemas.microsoft.com/office/drawing/2014/main" id="{9086F020-5451-480C-B31B-AC218A44B772}"/>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719" name="n_3aveValue【学校施設】&#10;一人当たり面積">
          <a:extLst>
            <a:ext uri="{FF2B5EF4-FFF2-40B4-BE49-F238E27FC236}">
              <a16:creationId xmlns:a16="http://schemas.microsoft.com/office/drawing/2014/main" id="{E49F3866-A987-4D72-9408-A934C657989B}"/>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720" name="n_4aveValue【学校施設】&#10;一人当たり面積">
          <a:extLst>
            <a:ext uri="{FF2B5EF4-FFF2-40B4-BE49-F238E27FC236}">
              <a16:creationId xmlns:a16="http://schemas.microsoft.com/office/drawing/2014/main" id="{C5CBFA57-A95C-4303-9F2D-164AE6FC3CB3}"/>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74947</xdr:rowOff>
    </xdr:from>
    <xdr:ext cx="469744" cy="259045"/>
    <xdr:sp macro="" textlink="">
      <xdr:nvSpPr>
        <xdr:cNvPr id="721" name="n_1mainValue【学校施設】&#10;一人当たり面積">
          <a:extLst>
            <a:ext uri="{FF2B5EF4-FFF2-40B4-BE49-F238E27FC236}">
              <a16:creationId xmlns:a16="http://schemas.microsoft.com/office/drawing/2014/main" id="{4834C45D-8D54-4C20-9286-25045E128566}"/>
            </a:ext>
          </a:extLst>
        </xdr:cNvPr>
        <xdr:cNvSpPr txBox="1"/>
      </xdr:nvSpPr>
      <xdr:spPr>
        <a:xfrm>
          <a:off x="21075727" y="1001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107604</xdr:rowOff>
    </xdr:from>
    <xdr:ext cx="469744" cy="259045"/>
    <xdr:sp macro="" textlink="">
      <xdr:nvSpPr>
        <xdr:cNvPr id="722" name="n_2mainValue【学校施設】&#10;一人当たり面積">
          <a:extLst>
            <a:ext uri="{FF2B5EF4-FFF2-40B4-BE49-F238E27FC236}">
              <a16:creationId xmlns:a16="http://schemas.microsoft.com/office/drawing/2014/main" id="{EEB1AA52-1BDE-4C7C-8A5D-83FD893ED3AA}"/>
            </a:ext>
          </a:extLst>
        </xdr:cNvPr>
        <xdr:cNvSpPr txBox="1"/>
      </xdr:nvSpPr>
      <xdr:spPr>
        <a:xfrm>
          <a:off x="20199427" y="1005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2557</xdr:rowOff>
    </xdr:from>
    <xdr:ext cx="469744" cy="259045"/>
    <xdr:sp macro="" textlink="">
      <xdr:nvSpPr>
        <xdr:cNvPr id="723" name="n_3mainValue【学校施設】&#10;一人当たり面積">
          <a:extLst>
            <a:ext uri="{FF2B5EF4-FFF2-40B4-BE49-F238E27FC236}">
              <a16:creationId xmlns:a16="http://schemas.microsoft.com/office/drawing/2014/main" id="{AA02FC8C-112B-4708-B80F-E9C510E0DEA3}"/>
            </a:ext>
          </a:extLst>
        </xdr:cNvPr>
        <xdr:cNvSpPr txBox="1"/>
      </xdr:nvSpPr>
      <xdr:spPr>
        <a:xfrm>
          <a:off x="19310427"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12354</xdr:rowOff>
    </xdr:from>
    <xdr:ext cx="469744" cy="259045"/>
    <xdr:sp macro="" textlink="">
      <xdr:nvSpPr>
        <xdr:cNvPr id="724" name="n_4mainValue【学校施設】&#10;一人当たり面積">
          <a:extLst>
            <a:ext uri="{FF2B5EF4-FFF2-40B4-BE49-F238E27FC236}">
              <a16:creationId xmlns:a16="http://schemas.microsoft.com/office/drawing/2014/main" id="{611814A5-1611-4D5A-AB56-FDB7AC7695D9}"/>
            </a:ext>
          </a:extLst>
        </xdr:cNvPr>
        <xdr:cNvSpPr txBox="1"/>
      </xdr:nvSpPr>
      <xdr:spPr>
        <a:xfrm>
          <a:off x="18421427" y="1012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870536DD-88A9-4506-B1F6-50CA4483DA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2132E62C-954D-4AAC-BA5B-5D4754E8F70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96813D67-47D9-4E20-AD9C-6A0996B0D82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85FB0A68-F790-46A8-AE82-FF24015027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76AEA2CF-513D-457A-BAF3-0CB7F9C3FA8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4CE0BB58-2B38-4C1E-9EFC-1C071A786D6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DCD19F5D-93E6-4DA6-86B6-FD3837AE5B7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F40CC569-3B4D-440E-83C0-45D95DC0482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39785027-1117-4763-B495-FB2CFD7E089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368A891F-F6C1-4CC7-AAB0-C7DCB770FF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958AF532-8B7E-45DB-B5C4-DED13A54A24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B0D49693-F1EA-4873-A48C-C334DF5A6DB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8ADEF913-0A95-4550-AB20-6585E56B0F8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315454C8-39F9-4B6A-B791-E2EA59654C4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1DF3B5B9-F68D-428D-9F0E-3AB3672705B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0C6A3E54-8784-4A28-BC87-01B38CB7DE1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D721776B-7E26-4BD6-A460-D5CF94203F7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BA798286-91E1-4C36-B3F5-01FF788E098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59ECE744-2E3B-42BB-A9B2-F97D90F4060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A146A866-6EE7-4057-853F-2A60CF7A6FB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AD6CB864-AA3E-4058-AB3A-A7D459122B3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1FA3C3CB-21FB-4062-91BC-3D3913AF474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C3E24370-3D66-43BE-BE8E-FB66C688891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DF230E25-6FFF-4819-B600-EC30243257E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022D5A0F-9737-4B15-80AF-979E35803F10}"/>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EF91738A-B4E7-4E35-97A1-B865E2E399E2}"/>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80A7C894-6F19-435E-82EF-1122D49A0FF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774657E3-05EF-4577-AD2A-4BC0448B814D}"/>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9660D755-BA31-40CD-9353-690152CFA832}"/>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94F912B8-DB04-4B33-9762-58FEC2B49A20}"/>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6643520C-4E43-4290-9E22-503AC5698731}"/>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51587624-E1B9-4CE7-BF93-97F18E62BDDF}"/>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2517825D-42D3-4C17-8CEF-ADC64148B7E0}"/>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FF0814F1-F692-4D39-AA93-41033AC2B214}"/>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93084B93-C161-4C5D-9BDD-165377DC5AC5}"/>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FFFD152-AAD9-4E0E-A46E-A0DB25006D2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99250EF-BA27-4E61-94CF-4A22C9B923F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CC5E39D-CC81-47C7-833F-A98F303EFF7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AD6A2C5-E927-44DA-9073-0B69758EC7F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FE9DD47E-5A5D-4746-A688-BEB919A53B9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71120</xdr:rowOff>
    </xdr:from>
    <xdr:to>
      <xdr:col>85</xdr:col>
      <xdr:colOff>177800</xdr:colOff>
      <xdr:row>85</xdr:row>
      <xdr:rowOff>1270</xdr:rowOff>
    </xdr:to>
    <xdr:sp macro="" textlink="">
      <xdr:nvSpPr>
        <xdr:cNvPr id="765" name="楕円 764">
          <a:extLst>
            <a:ext uri="{FF2B5EF4-FFF2-40B4-BE49-F238E27FC236}">
              <a16:creationId xmlns:a16="http://schemas.microsoft.com/office/drawing/2014/main" id="{BAE0B334-876B-4FF0-A9B7-8A0FB0BE7B42}"/>
            </a:ext>
          </a:extLst>
        </xdr:cNvPr>
        <xdr:cNvSpPr/>
      </xdr:nvSpPr>
      <xdr:spPr>
        <a:xfrm>
          <a:off x="162687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49547</xdr:rowOff>
    </xdr:from>
    <xdr:ext cx="405111" cy="259045"/>
    <xdr:sp macro="" textlink="">
      <xdr:nvSpPr>
        <xdr:cNvPr id="766" name="【児童館】&#10;有形固定資産減価償却率該当値テキスト">
          <a:extLst>
            <a:ext uri="{FF2B5EF4-FFF2-40B4-BE49-F238E27FC236}">
              <a16:creationId xmlns:a16="http://schemas.microsoft.com/office/drawing/2014/main" id="{DED8AB84-51EC-4EFB-8A05-063ECFBF2B75}"/>
            </a:ext>
          </a:extLst>
        </xdr:cNvPr>
        <xdr:cNvSpPr txBox="1"/>
      </xdr:nvSpPr>
      <xdr:spPr>
        <a:xfrm>
          <a:off x="16357600"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42545</xdr:rowOff>
    </xdr:from>
    <xdr:to>
      <xdr:col>81</xdr:col>
      <xdr:colOff>101600</xdr:colOff>
      <xdr:row>84</xdr:row>
      <xdr:rowOff>144145</xdr:rowOff>
    </xdr:to>
    <xdr:sp macro="" textlink="">
      <xdr:nvSpPr>
        <xdr:cNvPr id="767" name="楕円 766">
          <a:extLst>
            <a:ext uri="{FF2B5EF4-FFF2-40B4-BE49-F238E27FC236}">
              <a16:creationId xmlns:a16="http://schemas.microsoft.com/office/drawing/2014/main" id="{613AA959-954E-476C-B249-5593FF088799}"/>
            </a:ext>
          </a:extLst>
        </xdr:cNvPr>
        <xdr:cNvSpPr/>
      </xdr:nvSpPr>
      <xdr:spPr>
        <a:xfrm>
          <a:off x="15430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93345</xdr:rowOff>
    </xdr:from>
    <xdr:to>
      <xdr:col>85</xdr:col>
      <xdr:colOff>127000</xdr:colOff>
      <xdr:row>84</xdr:row>
      <xdr:rowOff>121920</xdr:rowOff>
    </xdr:to>
    <xdr:cxnSp macro="">
      <xdr:nvCxnSpPr>
        <xdr:cNvPr id="768" name="直線コネクタ 767">
          <a:extLst>
            <a:ext uri="{FF2B5EF4-FFF2-40B4-BE49-F238E27FC236}">
              <a16:creationId xmlns:a16="http://schemas.microsoft.com/office/drawing/2014/main" id="{9CEB41AC-480F-47A3-8490-4B67A87192EB}"/>
            </a:ext>
          </a:extLst>
        </xdr:cNvPr>
        <xdr:cNvCxnSpPr/>
      </xdr:nvCxnSpPr>
      <xdr:spPr>
        <a:xfrm>
          <a:off x="15481300" y="144951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12064</xdr:rowOff>
    </xdr:from>
    <xdr:to>
      <xdr:col>76</xdr:col>
      <xdr:colOff>165100</xdr:colOff>
      <xdr:row>84</xdr:row>
      <xdr:rowOff>113664</xdr:rowOff>
    </xdr:to>
    <xdr:sp macro="" textlink="">
      <xdr:nvSpPr>
        <xdr:cNvPr id="769" name="楕円 768">
          <a:extLst>
            <a:ext uri="{FF2B5EF4-FFF2-40B4-BE49-F238E27FC236}">
              <a16:creationId xmlns:a16="http://schemas.microsoft.com/office/drawing/2014/main" id="{4F6C76B0-01C5-4630-9DFB-357AC1606B75}"/>
            </a:ext>
          </a:extLst>
        </xdr:cNvPr>
        <xdr:cNvSpPr/>
      </xdr:nvSpPr>
      <xdr:spPr>
        <a:xfrm>
          <a:off x="14541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62864</xdr:rowOff>
    </xdr:from>
    <xdr:to>
      <xdr:col>81</xdr:col>
      <xdr:colOff>50800</xdr:colOff>
      <xdr:row>84</xdr:row>
      <xdr:rowOff>93345</xdr:rowOff>
    </xdr:to>
    <xdr:cxnSp macro="">
      <xdr:nvCxnSpPr>
        <xdr:cNvPr id="770" name="直線コネクタ 769">
          <a:extLst>
            <a:ext uri="{FF2B5EF4-FFF2-40B4-BE49-F238E27FC236}">
              <a16:creationId xmlns:a16="http://schemas.microsoft.com/office/drawing/2014/main" id="{34AF1E0B-A3DC-4DEF-BF6F-23898AA12CCA}"/>
            </a:ext>
          </a:extLst>
        </xdr:cNvPr>
        <xdr:cNvCxnSpPr/>
      </xdr:nvCxnSpPr>
      <xdr:spPr>
        <a:xfrm>
          <a:off x="14592300" y="144646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154939</xdr:rowOff>
    </xdr:from>
    <xdr:to>
      <xdr:col>72</xdr:col>
      <xdr:colOff>38100</xdr:colOff>
      <xdr:row>84</xdr:row>
      <xdr:rowOff>85089</xdr:rowOff>
    </xdr:to>
    <xdr:sp macro="" textlink="">
      <xdr:nvSpPr>
        <xdr:cNvPr id="771" name="楕円 770">
          <a:extLst>
            <a:ext uri="{FF2B5EF4-FFF2-40B4-BE49-F238E27FC236}">
              <a16:creationId xmlns:a16="http://schemas.microsoft.com/office/drawing/2014/main" id="{65EC3BE3-36C2-4613-A31D-05C4E4288133}"/>
            </a:ext>
          </a:extLst>
        </xdr:cNvPr>
        <xdr:cNvSpPr/>
      </xdr:nvSpPr>
      <xdr:spPr>
        <a:xfrm>
          <a:off x="136525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34289</xdr:rowOff>
    </xdr:from>
    <xdr:to>
      <xdr:col>76</xdr:col>
      <xdr:colOff>114300</xdr:colOff>
      <xdr:row>84</xdr:row>
      <xdr:rowOff>62864</xdr:rowOff>
    </xdr:to>
    <xdr:cxnSp macro="">
      <xdr:nvCxnSpPr>
        <xdr:cNvPr id="772" name="直線コネクタ 771">
          <a:extLst>
            <a:ext uri="{FF2B5EF4-FFF2-40B4-BE49-F238E27FC236}">
              <a16:creationId xmlns:a16="http://schemas.microsoft.com/office/drawing/2014/main" id="{40C97CAD-4296-44AE-BA4B-9586A1DDF7D4}"/>
            </a:ext>
          </a:extLst>
        </xdr:cNvPr>
        <xdr:cNvCxnSpPr/>
      </xdr:nvCxnSpPr>
      <xdr:spPr>
        <a:xfrm>
          <a:off x="13703300" y="144360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126364</xdr:rowOff>
    </xdr:from>
    <xdr:to>
      <xdr:col>67</xdr:col>
      <xdr:colOff>101600</xdr:colOff>
      <xdr:row>84</xdr:row>
      <xdr:rowOff>56514</xdr:rowOff>
    </xdr:to>
    <xdr:sp macro="" textlink="">
      <xdr:nvSpPr>
        <xdr:cNvPr id="773" name="楕円 772">
          <a:extLst>
            <a:ext uri="{FF2B5EF4-FFF2-40B4-BE49-F238E27FC236}">
              <a16:creationId xmlns:a16="http://schemas.microsoft.com/office/drawing/2014/main" id="{C8DC7F1C-CE6C-47ED-93B3-E2535144F556}"/>
            </a:ext>
          </a:extLst>
        </xdr:cNvPr>
        <xdr:cNvSpPr/>
      </xdr:nvSpPr>
      <xdr:spPr>
        <a:xfrm>
          <a:off x="12763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5714</xdr:rowOff>
    </xdr:from>
    <xdr:to>
      <xdr:col>71</xdr:col>
      <xdr:colOff>177800</xdr:colOff>
      <xdr:row>84</xdr:row>
      <xdr:rowOff>34289</xdr:rowOff>
    </xdr:to>
    <xdr:cxnSp macro="">
      <xdr:nvCxnSpPr>
        <xdr:cNvPr id="774" name="直線コネクタ 773">
          <a:extLst>
            <a:ext uri="{FF2B5EF4-FFF2-40B4-BE49-F238E27FC236}">
              <a16:creationId xmlns:a16="http://schemas.microsoft.com/office/drawing/2014/main" id="{09F785F6-DB84-424B-AE48-3411002B4937}"/>
            </a:ext>
          </a:extLst>
        </xdr:cNvPr>
        <xdr:cNvCxnSpPr/>
      </xdr:nvCxnSpPr>
      <xdr:spPr>
        <a:xfrm>
          <a:off x="12814300" y="144075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775" name="n_1aveValue【児童館】&#10;有形固定資産減価償却率">
          <a:extLst>
            <a:ext uri="{FF2B5EF4-FFF2-40B4-BE49-F238E27FC236}">
              <a16:creationId xmlns:a16="http://schemas.microsoft.com/office/drawing/2014/main" id="{F27A4E5B-057E-4FDA-A588-371E7D71E29E}"/>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776" name="n_2aveValue【児童館】&#10;有形固定資産減価償却率">
          <a:extLst>
            <a:ext uri="{FF2B5EF4-FFF2-40B4-BE49-F238E27FC236}">
              <a16:creationId xmlns:a16="http://schemas.microsoft.com/office/drawing/2014/main" id="{B96C1801-9151-4C43-8490-702FEC4A320B}"/>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777" name="n_3aveValue【児童館】&#10;有形固定資産減価償却率">
          <a:extLst>
            <a:ext uri="{FF2B5EF4-FFF2-40B4-BE49-F238E27FC236}">
              <a16:creationId xmlns:a16="http://schemas.microsoft.com/office/drawing/2014/main" id="{3F8CC23E-7B31-4AD1-B84B-A3F79EA3C8BA}"/>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778" name="n_4aveValue【児童館】&#10;有形固定資産減価償却率">
          <a:extLst>
            <a:ext uri="{FF2B5EF4-FFF2-40B4-BE49-F238E27FC236}">
              <a16:creationId xmlns:a16="http://schemas.microsoft.com/office/drawing/2014/main" id="{B3E14357-3D28-4CE6-A90F-E1A94758A761}"/>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135272</xdr:rowOff>
    </xdr:from>
    <xdr:ext cx="405111" cy="259045"/>
    <xdr:sp macro="" textlink="">
      <xdr:nvSpPr>
        <xdr:cNvPr id="779" name="n_1mainValue【児童館】&#10;有形固定資産減価償却率">
          <a:extLst>
            <a:ext uri="{FF2B5EF4-FFF2-40B4-BE49-F238E27FC236}">
              <a16:creationId xmlns:a16="http://schemas.microsoft.com/office/drawing/2014/main" id="{99C98FF2-6A50-43F1-96F3-2C547D4B0CAD}"/>
            </a:ext>
          </a:extLst>
        </xdr:cNvPr>
        <xdr:cNvSpPr txBox="1"/>
      </xdr:nvSpPr>
      <xdr:spPr>
        <a:xfrm>
          <a:off x="152660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104791</xdr:rowOff>
    </xdr:from>
    <xdr:ext cx="405111" cy="259045"/>
    <xdr:sp macro="" textlink="">
      <xdr:nvSpPr>
        <xdr:cNvPr id="780" name="n_2mainValue【児童館】&#10;有形固定資産減価償却率">
          <a:extLst>
            <a:ext uri="{FF2B5EF4-FFF2-40B4-BE49-F238E27FC236}">
              <a16:creationId xmlns:a16="http://schemas.microsoft.com/office/drawing/2014/main" id="{6DBE299E-8DA9-46F0-A7F9-25D4A16D69FE}"/>
            </a:ext>
          </a:extLst>
        </xdr:cNvPr>
        <xdr:cNvSpPr txBox="1"/>
      </xdr:nvSpPr>
      <xdr:spPr>
        <a:xfrm>
          <a:off x="143897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76216</xdr:rowOff>
    </xdr:from>
    <xdr:ext cx="405111" cy="259045"/>
    <xdr:sp macro="" textlink="">
      <xdr:nvSpPr>
        <xdr:cNvPr id="781" name="n_3mainValue【児童館】&#10;有形固定資産減価償却率">
          <a:extLst>
            <a:ext uri="{FF2B5EF4-FFF2-40B4-BE49-F238E27FC236}">
              <a16:creationId xmlns:a16="http://schemas.microsoft.com/office/drawing/2014/main" id="{1F6F9B59-779B-4B6B-813D-BA46D64FD4B2}"/>
            </a:ext>
          </a:extLst>
        </xdr:cNvPr>
        <xdr:cNvSpPr txBox="1"/>
      </xdr:nvSpPr>
      <xdr:spPr>
        <a:xfrm>
          <a:off x="13500744"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47641</xdr:rowOff>
    </xdr:from>
    <xdr:ext cx="405111" cy="259045"/>
    <xdr:sp macro="" textlink="">
      <xdr:nvSpPr>
        <xdr:cNvPr id="782" name="n_4mainValue【児童館】&#10;有形固定資産減価償却率">
          <a:extLst>
            <a:ext uri="{FF2B5EF4-FFF2-40B4-BE49-F238E27FC236}">
              <a16:creationId xmlns:a16="http://schemas.microsoft.com/office/drawing/2014/main" id="{6FF11048-5B6A-4E3E-B0C6-09D4BDA46FD4}"/>
            </a:ext>
          </a:extLst>
        </xdr:cNvPr>
        <xdr:cNvSpPr txBox="1"/>
      </xdr:nvSpPr>
      <xdr:spPr>
        <a:xfrm>
          <a:off x="12611744"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87574998-8B96-4B5A-9CCF-7DAF78AF47A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4BF9A1E8-D899-4732-91D0-8B7BBD12AE7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6231C8D8-D75E-48F8-B796-0BC3984F872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BA3BA353-1A9B-46A1-9E4A-574A0647B51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C176FFF7-3AA4-4C9D-A1E9-0DCF971A2FE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7D4346B9-AF82-4C8D-87C1-2CCBBF4A5D6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B8FD8C10-7FE8-4666-BE8A-2423F934FB9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208A8AA6-D4B3-478D-AF0B-8F03F5F4BA8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BE92152-9899-4C70-955D-2047E491FA1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4F329123-3B3F-43BB-A971-CC2DCF8299F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A4809BB0-9931-4224-8220-B3E0426BDCE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43BE928A-2175-46EE-B6AF-42E1CD58716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9053454-56E7-480F-A3A2-C6055FB9874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7189CA19-9D81-4E54-8260-DE0D012FBB3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340AEE50-03D5-4936-9E9F-9A92476D610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A534864B-499F-4D54-BDE4-1A91A390FCD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D2A478FB-2ACB-4AA1-8FA3-FB32B7AA81B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9C2D5BDE-2C99-41B7-A505-82B0DD1B0B5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9BD35463-CC6F-40BB-AA52-1C061E38702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D6CFD217-0FFB-478B-BDD7-25DAF195581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7E453FE2-B057-455F-B658-527CA769D36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ED8F6076-EAC9-4F0A-9C5D-7D1FAF778DDB}"/>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474BCB0A-C462-49D3-B6DC-C5E96600784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658C57F4-C933-465B-BE27-9AE197799A52}"/>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2DD04291-92AF-41D1-AEE2-6DE606F50811}"/>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2FE1475D-CEDD-4CA5-8271-58A5E07515F7}"/>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809" name="【児童館】&#10;一人当たり面積平均値テキスト">
          <a:extLst>
            <a:ext uri="{FF2B5EF4-FFF2-40B4-BE49-F238E27FC236}">
              <a16:creationId xmlns:a16="http://schemas.microsoft.com/office/drawing/2014/main" id="{93A34DC4-52C5-479C-84C0-5B5C03DF6A2B}"/>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8E8481C4-AB78-4E02-8BB7-AD1E8B607298}"/>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391ED8D0-EA1B-4D38-AEDC-83B300B0E459}"/>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6423E776-B5E5-4F3E-BD7A-0E740993DBDD}"/>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28A6FCBC-F067-4521-B9BC-D3645BE41A6E}"/>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846BA7E3-E0F5-4BB1-A270-5E9702E3ED6F}"/>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A56A138-3147-4E40-8073-E218BE2C042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549F19A-8581-4B7A-B6BA-07546D799B3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49D372D-6427-4CB7-98F9-ABBE273279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473B2B1-1D9D-4B12-8307-1E0A0BA75CD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A1A162D-2002-46F3-A227-12BD5E2EFD2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820" name="楕円 819">
          <a:extLst>
            <a:ext uri="{FF2B5EF4-FFF2-40B4-BE49-F238E27FC236}">
              <a16:creationId xmlns:a16="http://schemas.microsoft.com/office/drawing/2014/main" id="{E53AE7E9-1B5C-49F7-9433-F35306F6E945}"/>
            </a:ext>
          </a:extLst>
        </xdr:cNvPr>
        <xdr:cNvSpPr/>
      </xdr:nvSpPr>
      <xdr:spPr>
        <a:xfrm>
          <a:off x="22110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821" name="【児童館】&#10;一人当たり面積該当値テキスト">
          <a:extLst>
            <a:ext uri="{FF2B5EF4-FFF2-40B4-BE49-F238E27FC236}">
              <a16:creationId xmlns:a16="http://schemas.microsoft.com/office/drawing/2014/main" id="{CD573A89-A212-41FD-A86C-D0FAAC28FDD0}"/>
            </a:ext>
          </a:extLst>
        </xdr:cNvPr>
        <xdr:cNvSpPr txBox="1"/>
      </xdr:nvSpPr>
      <xdr:spPr>
        <a:xfrm>
          <a:off x="22199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822" name="楕円 821">
          <a:extLst>
            <a:ext uri="{FF2B5EF4-FFF2-40B4-BE49-F238E27FC236}">
              <a16:creationId xmlns:a16="http://schemas.microsoft.com/office/drawing/2014/main" id="{A5F59999-22BA-4D5C-8FFD-FA18B964A779}"/>
            </a:ext>
          </a:extLst>
        </xdr:cNvPr>
        <xdr:cNvSpPr/>
      </xdr:nvSpPr>
      <xdr:spPr>
        <a:xfrm>
          <a:off x="2127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140970</xdr:rowOff>
    </xdr:to>
    <xdr:cxnSp macro="">
      <xdr:nvCxnSpPr>
        <xdr:cNvPr id="823" name="直線コネクタ 822">
          <a:extLst>
            <a:ext uri="{FF2B5EF4-FFF2-40B4-BE49-F238E27FC236}">
              <a16:creationId xmlns:a16="http://schemas.microsoft.com/office/drawing/2014/main" id="{F80C851D-0B60-4FFD-9971-6BC209E055C2}"/>
            </a:ext>
          </a:extLst>
        </xdr:cNvPr>
        <xdr:cNvCxnSpPr/>
      </xdr:nvCxnSpPr>
      <xdr:spPr>
        <a:xfrm flipV="1">
          <a:off x="21323300" y="146913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90170</xdr:rowOff>
    </xdr:from>
    <xdr:to>
      <xdr:col>107</xdr:col>
      <xdr:colOff>101600</xdr:colOff>
      <xdr:row>86</xdr:row>
      <xdr:rowOff>20320</xdr:rowOff>
    </xdr:to>
    <xdr:sp macro="" textlink="">
      <xdr:nvSpPr>
        <xdr:cNvPr id="824" name="楕円 823">
          <a:extLst>
            <a:ext uri="{FF2B5EF4-FFF2-40B4-BE49-F238E27FC236}">
              <a16:creationId xmlns:a16="http://schemas.microsoft.com/office/drawing/2014/main" id="{BF18105D-7229-40A4-B16B-685B16C7EEB7}"/>
            </a:ext>
          </a:extLst>
        </xdr:cNvPr>
        <xdr:cNvSpPr/>
      </xdr:nvSpPr>
      <xdr:spPr>
        <a:xfrm>
          <a:off x="20383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140970</xdr:rowOff>
    </xdr:to>
    <xdr:cxnSp macro="">
      <xdr:nvCxnSpPr>
        <xdr:cNvPr id="825" name="直線コネクタ 824">
          <a:extLst>
            <a:ext uri="{FF2B5EF4-FFF2-40B4-BE49-F238E27FC236}">
              <a16:creationId xmlns:a16="http://schemas.microsoft.com/office/drawing/2014/main" id="{1E5B3EAD-7ED7-4919-8610-F032E846A0DB}"/>
            </a:ext>
          </a:extLst>
        </xdr:cNvPr>
        <xdr:cNvCxnSpPr/>
      </xdr:nvCxnSpPr>
      <xdr:spPr>
        <a:xfrm>
          <a:off x="20434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826" name="楕円 825">
          <a:extLst>
            <a:ext uri="{FF2B5EF4-FFF2-40B4-BE49-F238E27FC236}">
              <a16:creationId xmlns:a16="http://schemas.microsoft.com/office/drawing/2014/main" id="{9514D808-B578-475C-B871-622AC3CE05F4}"/>
            </a:ext>
          </a:extLst>
        </xdr:cNvPr>
        <xdr:cNvSpPr/>
      </xdr:nvSpPr>
      <xdr:spPr>
        <a:xfrm>
          <a:off x="19494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140970</xdr:rowOff>
    </xdr:to>
    <xdr:cxnSp macro="">
      <xdr:nvCxnSpPr>
        <xdr:cNvPr id="827" name="直線コネクタ 826">
          <a:extLst>
            <a:ext uri="{FF2B5EF4-FFF2-40B4-BE49-F238E27FC236}">
              <a16:creationId xmlns:a16="http://schemas.microsoft.com/office/drawing/2014/main" id="{3B3DF926-BE53-422B-AB84-9F6E290A5097}"/>
            </a:ext>
          </a:extLst>
        </xdr:cNvPr>
        <xdr:cNvCxnSpPr/>
      </xdr:nvCxnSpPr>
      <xdr:spPr>
        <a:xfrm>
          <a:off x="19545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828" name="楕円 827">
          <a:extLst>
            <a:ext uri="{FF2B5EF4-FFF2-40B4-BE49-F238E27FC236}">
              <a16:creationId xmlns:a16="http://schemas.microsoft.com/office/drawing/2014/main" id="{83A52070-F38A-4C73-AA0A-37C0EDDDB70A}"/>
            </a:ext>
          </a:extLst>
        </xdr:cNvPr>
        <xdr:cNvSpPr/>
      </xdr:nvSpPr>
      <xdr:spPr>
        <a:xfrm>
          <a:off x="18605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829" name="直線コネクタ 828">
          <a:extLst>
            <a:ext uri="{FF2B5EF4-FFF2-40B4-BE49-F238E27FC236}">
              <a16:creationId xmlns:a16="http://schemas.microsoft.com/office/drawing/2014/main" id="{69FA5846-046A-430A-86E1-44BE6DEC3358}"/>
            </a:ext>
          </a:extLst>
        </xdr:cNvPr>
        <xdr:cNvCxnSpPr/>
      </xdr:nvCxnSpPr>
      <xdr:spPr>
        <a:xfrm>
          <a:off x="18656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30" name="n_1aveValue【児童館】&#10;一人当たり面積">
          <a:extLst>
            <a:ext uri="{FF2B5EF4-FFF2-40B4-BE49-F238E27FC236}">
              <a16:creationId xmlns:a16="http://schemas.microsoft.com/office/drawing/2014/main" id="{4838E1DA-C7AA-41BA-83FC-A8E4664CB36D}"/>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1" name="n_2aveValue【児童館】&#10;一人当たり面積">
          <a:extLst>
            <a:ext uri="{FF2B5EF4-FFF2-40B4-BE49-F238E27FC236}">
              <a16:creationId xmlns:a16="http://schemas.microsoft.com/office/drawing/2014/main" id="{9BABCE04-95E6-41C0-AF95-2D81797DCB16}"/>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832" name="n_3aveValue【児童館】&#10;一人当たり面積">
          <a:extLst>
            <a:ext uri="{FF2B5EF4-FFF2-40B4-BE49-F238E27FC236}">
              <a16:creationId xmlns:a16="http://schemas.microsoft.com/office/drawing/2014/main" id="{9A4A1FEB-2B87-49F8-BDB5-F7BF417CD2BE}"/>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833" name="n_4aveValue【児童館】&#10;一人当たり面積">
          <a:extLst>
            <a:ext uri="{FF2B5EF4-FFF2-40B4-BE49-F238E27FC236}">
              <a16:creationId xmlns:a16="http://schemas.microsoft.com/office/drawing/2014/main" id="{E580CF45-1FC2-4602-909D-8B19DCDF328A}"/>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834" name="n_1mainValue【児童館】&#10;一人当たり面積">
          <a:extLst>
            <a:ext uri="{FF2B5EF4-FFF2-40B4-BE49-F238E27FC236}">
              <a16:creationId xmlns:a16="http://schemas.microsoft.com/office/drawing/2014/main" id="{F28DBF74-5EBF-4B95-ACC6-19F5E20D2185}"/>
            </a:ext>
          </a:extLst>
        </xdr:cNvPr>
        <xdr:cNvSpPr txBox="1"/>
      </xdr:nvSpPr>
      <xdr:spPr>
        <a:xfrm>
          <a:off x="210757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835" name="n_2mainValue【児童館】&#10;一人当たり面積">
          <a:extLst>
            <a:ext uri="{FF2B5EF4-FFF2-40B4-BE49-F238E27FC236}">
              <a16:creationId xmlns:a16="http://schemas.microsoft.com/office/drawing/2014/main" id="{FB78F9E7-0E63-444E-ADDC-4BAE0FD47D1B}"/>
            </a:ext>
          </a:extLst>
        </xdr:cNvPr>
        <xdr:cNvSpPr txBox="1"/>
      </xdr:nvSpPr>
      <xdr:spPr>
        <a:xfrm>
          <a:off x="20199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836" name="n_3mainValue【児童館】&#10;一人当たり面積">
          <a:extLst>
            <a:ext uri="{FF2B5EF4-FFF2-40B4-BE49-F238E27FC236}">
              <a16:creationId xmlns:a16="http://schemas.microsoft.com/office/drawing/2014/main" id="{D6A9EE8A-665E-451F-8504-A3343CA8F258}"/>
            </a:ext>
          </a:extLst>
        </xdr:cNvPr>
        <xdr:cNvSpPr txBox="1"/>
      </xdr:nvSpPr>
      <xdr:spPr>
        <a:xfrm>
          <a:off x="19310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837" name="n_4mainValue【児童館】&#10;一人当たり面積">
          <a:extLst>
            <a:ext uri="{FF2B5EF4-FFF2-40B4-BE49-F238E27FC236}">
              <a16:creationId xmlns:a16="http://schemas.microsoft.com/office/drawing/2014/main" id="{0EF5A6EB-F70C-46F7-8D5F-062A89FB27BC}"/>
            </a:ext>
          </a:extLst>
        </xdr:cNvPr>
        <xdr:cNvSpPr txBox="1"/>
      </xdr:nvSpPr>
      <xdr:spPr>
        <a:xfrm>
          <a:off x="18421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7AEF3B70-2E0B-4164-83D6-2167C3D9FC1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A5E96FC-3E08-4CA8-92E6-CDCDD840BB9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8D7BCE3B-CADE-49F8-8CE8-D1A01CFAD8F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6E03C729-57E6-49E8-918F-B35378E9273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C0424F96-9C03-45BF-9388-9DC9E4B2937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50E65C85-CC3F-4A6A-8A2C-D7C66148BAD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4F286836-DD41-4A35-B12E-45799A0723C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571D43BE-315C-428D-988A-93B84F51EC9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46" name="正方形/長方形 845">
          <a:extLst>
            <a:ext uri="{FF2B5EF4-FFF2-40B4-BE49-F238E27FC236}">
              <a16:creationId xmlns:a16="http://schemas.microsoft.com/office/drawing/2014/main" id="{9CAF7006-C91B-4DE2-A798-83AD68A5815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7" name="正方形/長方形 846">
          <a:extLst>
            <a:ext uri="{FF2B5EF4-FFF2-40B4-BE49-F238E27FC236}">
              <a16:creationId xmlns:a16="http://schemas.microsoft.com/office/drawing/2014/main" id="{E4812F9E-4236-4122-898E-CC53BE06651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8" name="正方形/長方形 847">
          <a:extLst>
            <a:ext uri="{FF2B5EF4-FFF2-40B4-BE49-F238E27FC236}">
              <a16:creationId xmlns:a16="http://schemas.microsoft.com/office/drawing/2014/main" id="{C17ED9EE-75D4-4482-BACB-559C19A56DA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9" name="正方形/長方形 848">
          <a:extLst>
            <a:ext uri="{FF2B5EF4-FFF2-40B4-BE49-F238E27FC236}">
              <a16:creationId xmlns:a16="http://schemas.microsoft.com/office/drawing/2014/main" id="{0AB985AF-AB6F-45D8-A203-14F3BC8DDFE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0" name="正方形/長方形 849">
          <a:extLst>
            <a:ext uri="{FF2B5EF4-FFF2-40B4-BE49-F238E27FC236}">
              <a16:creationId xmlns:a16="http://schemas.microsoft.com/office/drawing/2014/main" id="{E9F8D3D1-5CD7-4EE4-BD32-6D08628E94B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1" name="正方形/長方形 850">
          <a:extLst>
            <a:ext uri="{FF2B5EF4-FFF2-40B4-BE49-F238E27FC236}">
              <a16:creationId xmlns:a16="http://schemas.microsoft.com/office/drawing/2014/main" id="{A4E71DB9-EB99-4DC9-A411-289CF58BA5C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2" name="正方形/長方形 851">
          <a:extLst>
            <a:ext uri="{FF2B5EF4-FFF2-40B4-BE49-F238E27FC236}">
              <a16:creationId xmlns:a16="http://schemas.microsoft.com/office/drawing/2014/main" id="{49719D81-CADE-4977-B90A-10C92D1FE9B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3" name="正方形/長方形 852">
          <a:extLst>
            <a:ext uri="{FF2B5EF4-FFF2-40B4-BE49-F238E27FC236}">
              <a16:creationId xmlns:a16="http://schemas.microsoft.com/office/drawing/2014/main" id="{7B3FDFD5-E3A9-4D4C-84CE-AC8F61AB60E1}"/>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A6283E93-8790-4483-9BA4-A6538077028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7DAF129E-1AC3-4DE7-B3B5-C9FB20D76CF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A9764B51-6E6D-4FBD-842E-E32034D2630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有形固定資産減価償却率については，認定こども園・幼稚園・保育所，児童館を除き，類似団体と同程度の水準となっている。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個別施設計画に基づくストックマネジメントの実施により，適切な施設管理，計画的な更新に努め，有形固定資産減価償却率の改善を図っていく。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C47320-B67F-4446-9421-584B5C2A916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75BDC84-0EE0-422B-A729-ED3E609CA81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AB5B38A-E2B7-4A40-9291-33420CC589C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B56ECCF-FD25-4E93-A2CD-39471CA05AA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E9B1F40-17C8-4793-90D2-23F3C9DE066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707610-FBBE-4D8A-8982-E028BBD2B19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35526A-7E06-4EF4-9E0B-74AFFC064E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76352D2-CFD3-4783-9871-F939F3268EA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26CA88E-04C1-41AD-893C-DB3D02C8B5B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1FB10D-DFAF-4CBF-8700-C6885103E4C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201,242
197,285
352.04
115,071,229
110,877,191
2,901,376
56,759,176
105,356,974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2DAEA0-9604-41BB-9257-5D5ADE0592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DA6AF7-9CFE-4FBD-BBA8-3C08F2D325E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88C8C5-747C-4E35-B206-B800D76161B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CA257D-4904-4450-872A-89F3FA18DA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7F52304-318E-4092-9860-58BB0C5A8EC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42E7420-6B42-4095-A48A-5D89CFE198B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414FE7-4DA6-429F-B551-1786060A75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FBF47EA-6B31-4ACF-8E0A-EA562BA2FB9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A6429F-5F8F-41B4-AE74-EBA48DB73D4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A17943-4E47-4EEA-AEFE-00E7E583F59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3574EB-697A-41EA-9E92-7491AD76F5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01A1D81-2F47-47A2-AA76-6A15B1A50AD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4D0C7F7-1387-4A42-89E6-464D6DCEFBA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EF807B1-6607-40C5-ACFB-79E73C16B55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0101CE-DBE4-411D-A8ED-16ABB59B83B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8332A75-0EBF-4D33-93F6-EE5E9CC0B44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93244C-D89F-455E-B1C5-11B550A7C4D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15CE6BA-183C-4904-ACB2-DF7C4A830C1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21284CF-D738-4A39-BF27-18279FE1FAD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B1AACF6-A47B-4F57-AF77-161E0302533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A46CC4A-AD42-462A-B026-C9EEE9FD3D6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677B9C-8E7A-4B3B-A8B8-F3485304F8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2ECD73-4253-483C-867D-67C705A4443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92AE1BB-73A8-4D30-ADA8-C7BC44D4304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301817-55F2-4095-A138-A238D84F9B1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63C3A2A-BE86-41D3-97AB-F56B31E9605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314F7DB-B716-4FD0-BBFC-A3822FEF98B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7517C1D-9E1E-47C3-A2A4-68523D39516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7A1E9B5-CF07-4DA8-BFF7-A258F312254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30812F5-5524-4DAB-BDBB-775AA7DD055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358D02F-B2DD-41AA-A8DE-FD3383D4A57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85BFD8-50D2-47AA-ABB4-A47FA0719E8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7966A7A-B7A6-4126-93D4-C6D8A6CCDE6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17B9F5F-CBBF-4E9B-9BCA-31B631F43A5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CC475CB-054A-49F3-A5E4-A3AA1245337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785E2FD-F491-4FD6-B41E-E43EA1B328B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7ECD11B-EC4C-44F1-93D2-95147FCA004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591DBA2-7B78-46E7-A92C-344357F6260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576E100-1C01-4340-BA4E-49057A9090F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2895F18-DF75-4ECC-B9E0-1E7C26736D9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EC7F8AD-9A40-4D57-841B-9CD8E7C2126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133E077-059F-4E7D-B224-EF6B906ABDD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0D07637-3542-4A13-BF9C-0AB2779FE03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096FEEA-4E99-4F5C-AE16-FA8D553A0D2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0F5DACC-63A1-40BA-A6FB-38DD07C55FD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7BD2DD73-8ABF-4BE4-AF11-825D55A3F2B5}"/>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AA060A56-DDE5-41DC-ACD4-A90785AF0459}"/>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5C5847F9-E077-4EC6-9C4E-263C32A4E124}"/>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1779AEB8-85B7-4DFC-8464-EC243CF9BE77}"/>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630EE245-3E85-4BAF-9170-78A2AB4ECB6D}"/>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95EFE89A-B84D-4663-81DE-65FFB91ADD89}"/>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A654A5B8-D51E-4D90-AC5A-D361B520E0F0}"/>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33AE68F8-7AB6-4E42-85C0-4170CD455531}"/>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E4616D13-45C6-4F5C-AD6E-645F6E8AD879}"/>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4200FDD7-14F4-40F4-B4B3-4864DEA396AB}"/>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94247482-2BF3-4961-835E-BF40BC88D519}"/>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C9D2E46-4429-494E-B573-3C3EC845E98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86D4156-5192-497F-891F-3F86B574A69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4EB77B-8FE9-40AA-90E1-90DDAEA9922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AC5CF92-60D0-4BF8-86AB-206F258455F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5ABA20F-5320-4E63-9B44-FA91F722CF8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53975</xdr:rowOff>
    </xdr:from>
    <xdr:to>
      <xdr:col>24</xdr:col>
      <xdr:colOff>114300</xdr:colOff>
      <xdr:row>38</xdr:row>
      <xdr:rowOff>155575</xdr:rowOff>
    </xdr:to>
    <xdr:sp macro="" textlink="">
      <xdr:nvSpPr>
        <xdr:cNvPr id="73" name="楕円 72">
          <a:extLst>
            <a:ext uri="{FF2B5EF4-FFF2-40B4-BE49-F238E27FC236}">
              <a16:creationId xmlns:a16="http://schemas.microsoft.com/office/drawing/2014/main" id="{F801F4AE-24EB-4B40-8D9D-FA1C9612C383}"/>
            </a:ext>
          </a:extLst>
        </xdr:cNvPr>
        <xdr:cNvSpPr/>
      </xdr:nvSpPr>
      <xdr:spPr>
        <a:xfrm>
          <a:off x="45847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32402</xdr:rowOff>
    </xdr:from>
    <xdr:ext cx="405111" cy="259045"/>
    <xdr:sp macro="" textlink="">
      <xdr:nvSpPr>
        <xdr:cNvPr id="74" name="【図書館】&#10;有形固定資産減価償却率該当値テキスト">
          <a:extLst>
            <a:ext uri="{FF2B5EF4-FFF2-40B4-BE49-F238E27FC236}">
              <a16:creationId xmlns:a16="http://schemas.microsoft.com/office/drawing/2014/main" id="{4F6868EF-3436-419F-80BF-148EABC2554F}"/>
            </a:ext>
          </a:extLst>
        </xdr:cNvPr>
        <xdr:cNvSpPr txBox="1"/>
      </xdr:nvSpPr>
      <xdr:spPr>
        <a:xfrm>
          <a:off x="4673600"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xdr:rowOff>
    </xdr:from>
    <xdr:to>
      <xdr:col>20</xdr:col>
      <xdr:colOff>38100</xdr:colOff>
      <xdr:row>38</xdr:row>
      <xdr:rowOff>115570</xdr:rowOff>
    </xdr:to>
    <xdr:sp macro="" textlink="">
      <xdr:nvSpPr>
        <xdr:cNvPr id="75" name="楕円 74">
          <a:extLst>
            <a:ext uri="{FF2B5EF4-FFF2-40B4-BE49-F238E27FC236}">
              <a16:creationId xmlns:a16="http://schemas.microsoft.com/office/drawing/2014/main" id="{C1260A13-9FA8-4EC2-8CD9-F9D9EBFD2A73}"/>
            </a:ext>
          </a:extLst>
        </xdr:cNvPr>
        <xdr:cNvSpPr/>
      </xdr:nvSpPr>
      <xdr:spPr>
        <a:xfrm>
          <a:off x="3746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64770</xdr:rowOff>
    </xdr:from>
    <xdr:to>
      <xdr:col>24</xdr:col>
      <xdr:colOff>63500</xdr:colOff>
      <xdr:row>38</xdr:row>
      <xdr:rowOff>104775</xdr:rowOff>
    </xdr:to>
    <xdr:cxnSp macro="">
      <xdr:nvCxnSpPr>
        <xdr:cNvPr id="76" name="直線コネクタ 75">
          <a:extLst>
            <a:ext uri="{FF2B5EF4-FFF2-40B4-BE49-F238E27FC236}">
              <a16:creationId xmlns:a16="http://schemas.microsoft.com/office/drawing/2014/main" id="{3AF6DEFA-F532-4496-8D06-B7F40145B180}"/>
            </a:ext>
          </a:extLst>
        </xdr:cNvPr>
        <xdr:cNvCxnSpPr/>
      </xdr:nvCxnSpPr>
      <xdr:spPr>
        <a:xfrm>
          <a:off x="3797300" y="65798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147320</xdr:rowOff>
    </xdr:from>
    <xdr:to>
      <xdr:col>15</xdr:col>
      <xdr:colOff>101600</xdr:colOff>
      <xdr:row>38</xdr:row>
      <xdr:rowOff>77470</xdr:rowOff>
    </xdr:to>
    <xdr:sp macro="" textlink="">
      <xdr:nvSpPr>
        <xdr:cNvPr id="77" name="楕円 76">
          <a:extLst>
            <a:ext uri="{FF2B5EF4-FFF2-40B4-BE49-F238E27FC236}">
              <a16:creationId xmlns:a16="http://schemas.microsoft.com/office/drawing/2014/main" id="{A53DE6AC-DD27-4F77-8BDE-52D74E042A8A}"/>
            </a:ext>
          </a:extLst>
        </xdr:cNvPr>
        <xdr:cNvSpPr/>
      </xdr:nvSpPr>
      <xdr:spPr>
        <a:xfrm>
          <a:off x="2857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26670</xdr:rowOff>
    </xdr:from>
    <xdr:to>
      <xdr:col>19</xdr:col>
      <xdr:colOff>177800</xdr:colOff>
      <xdr:row>38</xdr:row>
      <xdr:rowOff>64770</xdr:rowOff>
    </xdr:to>
    <xdr:cxnSp macro="">
      <xdr:nvCxnSpPr>
        <xdr:cNvPr id="78" name="直線コネクタ 77">
          <a:extLst>
            <a:ext uri="{FF2B5EF4-FFF2-40B4-BE49-F238E27FC236}">
              <a16:creationId xmlns:a16="http://schemas.microsoft.com/office/drawing/2014/main" id="{78F7589B-5FCA-4D9E-97A1-969295DF9AF7}"/>
            </a:ext>
          </a:extLst>
        </xdr:cNvPr>
        <xdr:cNvCxnSpPr/>
      </xdr:nvCxnSpPr>
      <xdr:spPr>
        <a:xfrm>
          <a:off x="2908300" y="65417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97790</xdr:rowOff>
    </xdr:from>
    <xdr:to>
      <xdr:col>10</xdr:col>
      <xdr:colOff>165100</xdr:colOff>
      <xdr:row>38</xdr:row>
      <xdr:rowOff>27940</xdr:rowOff>
    </xdr:to>
    <xdr:sp macro="" textlink="">
      <xdr:nvSpPr>
        <xdr:cNvPr id="79" name="楕円 78">
          <a:extLst>
            <a:ext uri="{FF2B5EF4-FFF2-40B4-BE49-F238E27FC236}">
              <a16:creationId xmlns:a16="http://schemas.microsoft.com/office/drawing/2014/main" id="{DDAD9764-8715-466D-A800-2A4631BFD179}"/>
            </a:ext>
          </a:extLst>
        </xdr:cNvPr>
        <xdr:cNvSpPr/>
      </xdr:nvSpPr>
      <xdr:spPr>
        <a:xfrm>
          <a:off x="1968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148590</xdr:rowOff>
    </xdr:from>
    <xdr:to>
      <xdr:col>15</xdr:col>
      <xdr:colOff>50800</xdr:colOff>
      <xdr:row>38</xdr:row>
      <xdr:rowOff>26670</xdr:rowOff>
    </xdr:to>
    <xdr:cxnSp macro="">
      <xdr:nvCxnSpPr>
        <xdr:cNvPr id="80" name="直線コネクタ 79">
          <a:extLst>
            <a:ext uri="{FF2B5EF4-FFF2-40B4-BE49-F238E27FC236}">
              <a16:creationId xmlns:a16="http://schemas.microsoft.com/office/drawing/2014/main" id="{0C0F524B-496C-4195-9265-969D93262713}"/>
            </a:ext>
          </a:extLst>
        </xdr:cNvPr>
        <xdr:cNvCxnSpPr/>
      </xdr:nvCxnSpPr>
      <xdr:spPr>
        <a:xfrm>
          <a:off x="2019300" y="64922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76835</xdr:rowOff>
    </xdr:from>
    <xdr:to>
      <xdr:col>6</xdr:col>
      <xdr:colOff>38100</xdr:colOff>
      <xdr:row>38</xdr:row>
      <xdr:rowOff>6985</xdr:rowOff>
    </xdr:to>
    <xdr:sp macro="" textlink="">
      <xdr:nvSpPr>
        <xdr:cNvPr id="81" name="楕円 80">
          <a:extLst>
            <a:ext uri="{FF2B5EF4-FFF2-40B4-BE49-F238E27FC236}">
              <a16:creationId xmlns:a16="http://schemas.microsoft.com/office/drawing/2014/main" id="{F588D0E7-781E-402A-AFA5-86201DF82400}"/>
            </a:ext>
          </a:extLst>
        </xdr:cNvPr>
        <xdr:cNvSpPr/>
      </xdr:nvSpPr>
      <xdr:spPr>
        <a:xfrm>
          <a:off x="1079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127635</xdr:rowOff>
    </xdr:from>
    <xdr:to>
      <xdr:col>10</xdr:col>
      <xdr:colOff>114300</xdr:colOff>
      <xdr:row>37</xdr:row>
      <xdr:rowOff>148590</xdr:rowOff>
    </xdr:to>
    <xdr:cxnSp macro="">
      <xdr:nvCxnSpPr>
        <xdr:cNvPr id="82" name="直線コネクタ 81">
          <a:extLst>
            <a:ext uri="{FF2B5EF4-FFF2-40B4-BE49-F238E27FC236}">
              <a16:creationId xmlns:a16="http://schemas.microsoft.com/office/drawing/2014/main" id="{F4CE970F-62C1-4EB6-9D11-DE78E1B35FB2}"/>
            </a:ext>
          </a:extLst>
        </xdr:cNvPr>
        <xdr:cNvCxnSpPr/>
      </xdr:nvCxnSpPr>
      <xdr:spPr>
        <a:xfrm>
          <a:off x="1130300" y="64712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719C2A4E-22AE-4BD2-9494-6314BDD980C9}"/>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674EE3BB-98CD-44FF-A3F1-773C65E62741}"/>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9CD1EC4D-BE05-4F17-9C5C-8E58360C53E1}"/>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0F533BD3-29BF-40BD-8AA2-B58A53342ADE}"/>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106697</xdr:rowOff>
    </xdr:from>
    <xdr:ext cx="405111" cy="259045"/>
    <xdr:sp macro="" textlink="">
      <xdr:nvSpPr>
        <xdr:cNvPr id="87" name="n_1mainValue【図書館】&#10;有形固定資産減価償却率">
          <a:extLst>
            <a:ext uri="{FF2B5EF4-FFF2-40B4-BE49-F238E27FC236}">
              <a16:creationId xmlns:a16="http://schemas.microsoft.com/office/drawing/2014/main" id="{E7F6712E-03E5-495C-AA58-B69372CE6E51}"/>
            </a:ext>
          </a:extLst>
        </xdr:cNvPr>
        <xdr:cNvSpPr txBox="1"/>
      </xdr:nvSpPr>
      <xdr:spPr>
        <a:xfrm>
          <a:off x="35820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68597</xdr:rowOff>
    </xdr:from>
    <xdr:ext cx="405111" cy="259045"/>
    <xdr:sp macro="" textlink="">
      <xdr:nvSpPr>
        <xdr:cNvPr id="88" name="n_2mainValue【図書館】&#10;有形固定資産減価償却率">
          <a:extLst>
            <a:ext uri="{FF2B5EF4-FFF2-40B4-BE49-F238E27FC236}">
              <a16:creationId xmlns:a16="http://schemas.microsoft.com/office/drawing/2014/main" id="{B3B4B73D-7525-4D27-8B04-B96273E43999}"/>
            </a:ext>
          </a:extLst>
        </xdr:cNvPr>
        <xdr:cNvSpPr txBox="1"/>
      </xdr:nvSpPr>
      <xdr:spPr>
        <a:xfrm>
          <a:off x="2705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19067</xdr:rowOff>
    </xdr:from>
    <xdr:ext cx="405111" cy="259045"/>
    <xdr:sp macro="" textlink="">
      <xdr:nvSpPr>
        <xdr:cNvPr id="89" name="n_3mainValue【図書館】&#10;有形固定資産減価償却率">
          <a:extLst>
            <a:ext uri="{FF2B5EF4-FFF2-40B4-BE49-F238E27FC236}">
              <a16:creationId xmlns:a16="http://schemas.microsoft.com/office/drawing/2014/main" id="{AE924CCF-7A01-4A43-8167-1EB6B5825D64}"/>
            </a:ext>
          </a:extLst>
        </xdr:cNvPr>
        <xdr:cNvSpPr txBox="1"/>
      </xdr:nvSpPr>
      <xdr:spPr>
        <a:xfrm>
          <a:off x="1816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169562</xdr:rowOff>
    </xdr:from>
    <xdr:ext cx="405111" cy="259045"/>
    <xdr:sp macro="" textlink="">
      <xdr:nvSpPr>
        <xdr:cNvPr id="90" name="n_4mainValue【図書館】&#10;有形固定資産減価償却率">
          <a:extLst>
            <a:ext uri="{FF2B5EF4-FFF2-40B4-BE49-F238E27FC236}">
              <a16:creationId xmlns:a16="http://schemas.microsoft.com/office/drawing/2014/main" id="{C76E8EE9-CAC8-4761-9156-9F3EDDABD610}"/>
            </a:ext>
          </a:extLst>
        </xdr:cNvPr>
        <xdr:cNvSpPr txBox="1"/>
      </xdr:nvSpPr>
      <xdr:spPr>
        <a:xfrm>
          <a:off x="92774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BBEFDE3-55C5-4BA8-AF73-E29D4FCBEC3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D4C31E5-7E46-40D8-9430-C39E8B5E344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F3FE533-96CA-43D8-A4D8-E99389995E1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DA5B482-3151-4899-A15F-411E98F5F91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269FBA7-803D-49F7-9AAB-064AC2B830D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142F755-4038-45DF-B553-6ADF016FDB6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9AC018A-47A8-4FDB-AF40-774E3BC0B43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BFBC6F4-4756-46A4-8995-4F24B59601E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01E3E26-D43A-4FA7-8840-D7258DCBA47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A30AD71-BAD2-43A7-A421-C11CF080CBC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2D2EF13B-1DFA-4BDE-BD2C-D7E3659A47F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EF495391-1520-4300-8C10-B630C799EC4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2B17607A-DA3A-4295-8812-41E8CCADD3A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B4074B94-D280-4A0B-91CC-A88852A1F34B}"/>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D283CA8C-AF41-4B46-9D1A-9A100722679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F4A85977-55DC-4796-86F6-58D0CE348FAB}"/>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59C2782B-DD6B-42C1-8A1D-0D0DAF172B3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18BE6725-EF04-42BC-9A01-4FD7A9B70E3D}"/>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2D139E2-6FD3-424B-B69A-1165DB73152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3EEE47F4-8736-4193-9E5A-E2C45EFBE6F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E0506A36-9E0C-4F38-A533-6F1060573A1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6C67C919-A30F-4D2B-B509-547F3477769F}"/>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AFD58C5C-5246-4C5E-82F5-51A69633A709}"/>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E4AFF011-8F1A-43FC-B82D-013D2A4BAE0D}"/>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CE4E4839-96FA-4364-82B6-7A2AD54386A3}"/>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871C68B4-6755-450E-B714-2F624B285505}"/>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573AAA2A-66C6-4249-AA7D-5AE85CBC8F0A}"/>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3AE29E71-209B-4F80-905A-DCCCCD47CC82}"/>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84631F57-5DAA-46FB-8852-39D571F3476F}"/>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30156E26-9F26-4AFE-875E-189ECAA2E217}"/>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B8B527D5-03FB-4396-B8BC-65C62539DC0C}"/>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E8B4875A-77B5-4CEA-B6CA-DB5130CC5C3F}"/>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64B908F-1825-440D-B65C-2DD89410AFF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D8AF670-0F5A-49F9-AF7B-9A999BED71A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AE6BEA4-A146-46C3-91A6-8D7EAC77F19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D6EDED9-FBE2-4712-A082-22EB237FAF5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2F578DF-3135-46DD-96D7-9D18032451C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71120</xdr:rowOff>
    </xdr:from>
    <xdr:to>
      <xdr:col>55</xdr:col>
      <xdr:colOff>50800</xdr:colOff>
      <xdr:row>37</xdr:row>
      <xdr:rowOff>1270</xdr:rowOff>
    </xdr:to>
    <xdr:sp macro="" textlink="">
      <xdr:nvSpPr>
        <xdr:cNvPr id="128" name="楕円 127">
          <a:extLst>
            <a:ext uri="{FF2B5EF4-FFF2-40B4-BE49-F238E27FC236}">
              <a16:creationId xmlns:a16="http://schemas.microsoft.com/office/drawing/2014/main" id="{0DC4A5EA-0755-4A73-966E-72128474AE8E}"/>
            </a:ext>
          </a:extLst>
        </xdr:cNvPr>
        <xdr:cNvSpPr/>
      </xdr:nvSpPr>
      <xdr:spPr>
        <a:xfrm>
          <a:off x="10426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93997</xdr:rowOff>
    </xdr:from>
    <xdr:ext cx="469744" cy="259045"/>
    <xdr:sp macro="" textlink="">
      <xdr:nvSpPr>
        <xdr:cNvPr id="129" name="【図書館】&#10;一人当たり面積該当値テキスト">
          <a:extLst>
            <a:ext uri="{FF2B5EF4-FFF2-40B4-BE49-F238E27FC236}">
              <a16:creationId xmlns:a16="http://schemas.microsoft.com/office/drawing/2014/main" id="{50FBF949-0FB1-4822-882A-F32749665592}"/>
            </a:ext>
          </a:extLst>
        </xdr:cNvPr>
        <xdr:cNvSpPr txBox="1"/>
      </xdr:nvSpPr>
      <xdr:spPr>
        <a:xfrm>
          <a:off x="10515600"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93980</xdr:rowOff>
    </xdr:from>
    <xdr:to>
      <xdr:col>50</xdr:col>
      <xdr:colOff>165100</xdr:colOff>
      <xdr:row>37</xdr:row>
      <xdr:rowOff>24130</xdr:rowOff>
    </xdr:to>
    <xdr:sp macro="" textlink="">
      <xdr:nvSpPr>
        <xdr:cNvPr id="130" name="楕円 129">
          <a:extLst>
            <a:ext uri="{FF2B5EF4-FFF2-40B4-BE49-F238E27FC236}">
              <a16:creationId xmlns:a16="http://schemas.microsoft.com/office/drawing/2014/main" id="{1F16B041-49A5-4808-A6AE-552227A2D55B}"/>
            </a:ext>
          </a:extLst>
        </xdr:cNvPr>
        <xdr:cNvSpPr/>
      </xdr:nvSpPr>
      <xdr:spPr>
        <a:xfrm>
          <a:off x="9588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121920</xdr:rowOff>
    </xdr:from>
    <xdr:to>
      <xdr:col>55</xdr:col>
      <xdr:colOff>0</xdr:colOff>
      <xdr:row>36</xdr:row>
      <xdr:rowOff>144780</xdr:rowOff>
    </xdr:to>
    <xdr:cxnSp macro="">
      <xdr:nvCxnSpPr>
        <xdr:cNvPr id="131" name="直線コネクタ 130">
          <a:extLst>
            <a:ext uri="{FF2B5EF4-FFF2-40B4-BE49-F238E27FC236}">
              <a16:creationId xmlns:a16="http://schemas.microsoft.com/office/drawing/2014/main" id="{72F1486C-3FAE-4B17-82B7-876EA90AE975}"/>
            </a:ext>
          </a:extLst>
        </xdr:cNvPr>
        <xdr:cNvCxnSpPr/>
      </xdr:nvCxnSpPr>
      <xdr:spPr>
        <a:xfrm flipV="1">
          <a:off x="9639300" y="62941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93980</xdr:rowOff>
    </xdr:from>
    <xdr:to>
      <xdr:col>46</xdr:col>
      <xdr:colOff>38100</xdr:colOff>
      <xdr:row>37</xdr:row>
      <xdr:rowOff>24130</xdr:rowOff>
    </xdr:to>
    <xdr:sp macro="" textlink="">
      <xdr:nvSpPr>
        <xdr:cNvPr id="132" name="楕円 131">
          <a:extLst>
            <a:ext uri="{FF2B5EF4-FFF2-40B4-BE49-F238E27FC236}">
              <a16:creationId xmlns:a16="http://schemas.microsoft.com/office/drawing/2014/main" id="{32BE1003-EAE4-4481-ACE1-D57B3B1BF556}"/>
            </a:ext>
          </a:extLst>
        </xdr:cNvPr>
        <xdr:cNvSpPr/>
      </xdr:nvSpPr>
      <xdr:spPr>
        <a:xfrm>
          <a:off x="8699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144780</xdr:rowOff>
    </xdr:from>
    <xdr:to>
      <xdr:col>50</xdr:col>
      <xdr:colOff>114300</xdr:colOff>
      <xdr:row>36</xdr:row>
      <xdr:rowOff>144780</xdr:rowOff>
    </xdr:to>
    <xdr:cxnSp macro="">
      <xdr:nvCxnSpPr>
        <xdr:cNvPr id="133" name="直線コネクタ 132">
          <a:extLst>
            <a:ext uri="{FF2B5EF4-FFF2-40B4-BE49-F238E27FC236}">
              <a16:creationId xmlns:a16="http://schemas.microsoft.com/office/drawing/2014/main" id="{FBF3514B-59E7-4CF9-94CD-C1E8A3793B7A}"/>
            </a:ext>
          </a:extLst>
        </xdr:cNvPr>
        <xdr:cNvCxnSpPr/>
      </xdr:nvCxnSpPr>
      <xdr:spPr>
        <a:xfrm>
          <a:off x="8750300" y="6316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116840</xdr:rowOff>
    </xdr:from>
    <xdr:to>
      <xdr:col>41</xdr:col>
      <xdr:colOff>101600</xdr:colOff>
      <xdr:row>37</xdr:row>
      <xdr:rowOff>46990</xdr:rowOff>
    </xdr:to>
    <xdr:sp macro="" textlink="">
      <xdr:nvSpPr>
        <xdr:cNvPr id="134" name="楕円 133">
          <a:extLst>
            <a:ext uri="{FF2B5EF4-FFF2-40B4-BE49-F238E27FC236}">
              <a16:creationId xmlns:a16="http://schemas.microsoft.com/office/drawing/2014/main" id="{55B94E7F-0BD3-47BA-B97F-2855BB56A004}"/>
            </a:ext>
          </a:extLst>
        </xdr:cNvPr>
        <xdr:cNvSpPr/>
      </xdr:nvSpPr>
      <xdr:spPr>
        <a:xfrm>
          <a:off x="7810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144780</xdr:rowOff>
    </xdr:from>
    <xdr:to>
      <xdr:col>45</xdr:col>
      <xdr:colOff>177800</xdr:colOff>
      <xdr:row>36</xdr:row>
      <xdr:rowOff>167640</xdr:rowOff>
    </xdr:to>
    <xdr:cxnSp macro="">
      <xdr:nvCxnSpPr>
        <xdr:cNvPr id="135" name="直線コネクタ 134">
          <a:extLst>
            <a:ext uri="{FF2B5EF4-FFF2-40B4-BE49-F238E27FC236}">
              <a16:creationId xmlns:a16="http://schemas.microsoft.com/office/drawing/2014/main" id="{79F656FF-9F50-4AC8-A6D5-C717E4E6F1B2}"/>
            </a:ext>
          </a:extLst>
        </xdr:cNvPr>
        <xdr:cNvCxnSpPr/>
      </xdr:nvCxnSpPr>
      <xdr:spPr>
        <a:xfrm flipV="1">
          <a:off x="7861300" y="63169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139700</xdr:rowOff>
    </xdr:from>
    <xdr:to>
      <xdr:col>36</xdr:col>
      <xdr:colOff>165100</xdr:colOff>
      <xdr:row>37</xdr:row>
      <xdr:rowOff>69850</xdr:rowOff>
    </xdr:to>
    <xdr:sp macro="" textlink="">
      <xdr:nvSpPr>
        <xdr:cNvPr id="136" name="楕円 135">
          <a:extLst>
            <a:ext uri="{FF2B5EF4-FFF2-40B4-BE49-F238E27FC236}">
              <a16:creationId xmlns:a16="http://schemas.microsoft.com/office/drawing/2014/main" id="{44692305-085B-4C85-9726-1BF1F7B42081}"/>
            </a:ext>
          </a:extLst>
        </xdr:cNvPr>
        <xdr:cNvSpPr/>
      </xdr:nvSpPr>
      <xdr:spPr>
        <a:xfrm>
          <a:off x="6921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167640</xdr:rowOff>
    </xdr:from>
    <xdr:to>
      <xdr:col>41</xdr:col>
      <xdr:colOff>50800</xdr:colOff>
      <xdr:row>37</xdr:row>
      <xdr:rowOff>19050</xdr:rowOff>
    </xdr:to>
    <xdr:cxnSp macro="">
      <xdr:nvCxnSpPr>
        <xdr:cNvPr id="137" name="直線コネクタ 136">
          <a:extLst>
            <a:ext uri="{FF2B5EF4-FFF2-40B4-BE49-F238E27FC236}">
              <a16:creationId xmlns:a16="http://schemas.microsoft.com/office/drawing/2014/main" id="{5B10736C-DE64-4942-9592-F412B4D22243}"/>
            </a:ext>
          </a:extLst>
        </xdr:cNvPr>
        <xdr:cNvCxnSpPr/>
      </xdr:nvCxnSpPr>
      <xdr:spPr>
        <a:xfrm flipV="1">
          <a:off x="6972300" y="6339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C4E8C85E-3B54-47E9-8216-496A30BD77FD}"/>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94D7D187-F566-4BC4-80D5-3B689091AE03}"/>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07425E98-729A-470F-ABF3-B4887CC5A203}"/>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EFAB3415-9DAF-40FB-BEF2-44FEEA7EBF88}"/>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40657</xdr:rowOff>
    </xdr:from>
    <xdr:ext cx="469744" cy="259045"/>
    <xdr:sp macro="" textlink="">
      <xdr:nvSpPr>
        <xdr:cNvPr id="142" name="n_1mainValue【図書館】&#10;一人当たり面積">
          <a:extLst>
            <a:ext uri="{FF2B5EF4-FFF2-40B4-BE49-F238E27FC236}">
              <a16:creationId xmlns:a16="http://schemas.microsoft.com/office/drawing/2014/main" id="{07554B9A-5854-47A6-BF56-4F325A5B8D4C}"/>
            </a:ext>
          </a:extLst>
        </xdr:cNvPr>
        <xdr:cNvSpPr txBox="1"/>
      </xdr:nvSpPr>
      <xdr:spPr>
        <a:xfrm>
          <a:off x="93917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40657</xdr:rowOff>
    </xdr:from>
    <xdr:ext cx="469744" cy="259045"/>
    <xdr:sp macro="" textlink="">
      <xdr:nvSpPr>
        <xdr:cNvPr id="143" name="n_2mainValue【図書館】&#10;一人当たり面積">
          <a:extLst>
            <a:ext uri="{FF2B5EF4-FFF2-40B4-BE49-F238E27FC236}">
              <a16:creationId xmlns:a16="http://schemas.microsoft.com/office/drawing/2014/main" id="{2911C067-BD91-4C5A-8F4B-BD1A6226F0C4}"/>
            </a:ext>
          </a:extLst>
        </xdr:cNvPr>
        <xdr:cNvSpPr txBox="1"/>
      </xdr:nvSpPr>
      <xdr:spPr>
        <a:xfrm>
          <a:off x="85154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63517</xdr:rowOff>
    </xdr:from>
    <xdr:ext cx="469744" cy="259045"/>
    <xdr:sp macro="" textlink="">
      <xdr:nvSpPr>
        <xdr:cNvPr id="144" name="n_3mainValue【図書館】&#10;一人当たり面積">
          <a:extLst>
            <a:ext uri="{FF2B5EF4-FFF2-40B4-BE49-F238E27FC236}">
              <a16:creationId xmlns:a16="http://schemas.microsoft.com/office/drawing/2014/main" id="{6B19AD25-B2CD-45ED-82C2-5ED60E83A12C}"/>
            </a:ext>
          </a:extLst>
        </xdr:cNvPr>
        <xdr:cNvSpPr txBox="1"/>
      </xdr:nvSpPr>
      <xdr:spPr>
        <a:xfrm>
          <a:off x="76264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86377</xdr:rowOff>
    </xdr:from>
    <xdr:ext cx="469744" cy="259045"/>
    <xdr:sp macro="" textlink="">
      <xdr:nvSpPr>
        <xdr:cNvPr id="145" name="n_4mainValue【図書館】&#10;一人当たり面積">
          <a:extLst>
            <a:ext uri="{FF2B5EF4-FFF2-40B4-BE49-F238E27FC236}">
              <a16:creationId xmlns:a16="http://schemas.microsoft.com/office/drawing/2014/main" id="{DFFAD598-EB77-479A-9AC9-0BD361D4D35E}"/>
            </a:ext>
          </a:extLst>
        </xdr:cNvPr>
        <xdr:cNvSpPr txBox="1"/>
      </xdr:nvSpPr>
      <xdr:spPr>
        <a:xfrm>
          <a:off x="67374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37E2819-822B-493D-AB46-003BE476D3B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076E2C1-F48F-47B6-80FE-4F3D30029B4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8310694-A66B-4727-9E45-52A17ED6E51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DAB8257-EB51-4FD7-9645-3E10C089579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D8F478B-0FD4-40F7-B2C2-B750EBA7830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ACB9FF1-EF59-4015-9E8A-C71CC87083E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9168495-DF1B-47C3-A992-48C5F29B15A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088B238-D3C1-4471-9C1F-608AC472AAA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D293E5D-DB8B-454A-8A1D-9D6EA6005A9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192606B-DF18-439E-9513-FE3B2D8B790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85EFEEB-E6B3-4AC4-891A-AC188B2AF72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3FDF4D8A-FDA8-4E14-ADB6-8F0D856CFE3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8C7B199C-B917-4140-B963-194DC9EDAE6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B281CCB-D3B7-4373-ACAD-F3CB91EBB2D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71E4719-802C-4C23-9961-56EBFDA93DC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FE896BE-B33F-4BB8-9631-DCFF302F1FA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5A4FDC56-7ACB-493C-B138-1C138237B19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8D6CC424-CBB6-4EB9-AC57-73534D53528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D2128FB-F1AA-4C6C-80BA-337DE2609D4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B98A6A7-162D-40B5-84B7-690A6999127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3975C53B-6946-4158-81D3-617E4A50C15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075DE53-7753-43F6-A375-639B614C55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865EB0C7-A94A-4944-8B94-928BBD5C523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81132B43-248E-47C6-8881-C5194B04ABA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5F343A97-BAEA-4602-BB6E-221740770221}"/>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212B8BE9-0E40-4FEF-8DF8-770E2EA863C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ED9211C-A666-45A8-91AF-D5D61CD96EC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A8AC5462-C7D9-4FA4-ABF6-0C761886A0F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D21DFD40-A1BE-4324-A045-CB1AACA13421}"/>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F53F9CD4-6BB0-4FD1-ABC4-0C3DC154B274}"/>
            </a:ext>
          </a:extLst>
        </xdr:cNvPr>
        <xdr:cNvSpPr txBox="1"/>
      </xdr:nvSpPr>
      <xdr:spPr>
        <a:xfrm>
          <a:off x="467360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B1793F89-7F0A-4E2D-92BB-301F6BBDF4E0}"/>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83EEA85E-49FF-4158-800B-873396B29F50}"/>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C2D9A787-5FDF-4631-86E6-EABB53F3150D}"/>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94DAD061-58A5-4DF4-88E9-3A1F3BCF7BF1}"/>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E936DDA9-20FA-452B-997A-CE1CB4119437}"/>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A7F977A-D56E-4770-BB1D-86DA1FA6E44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E2036CA-AB99-4245-AB27-583923BCF80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42118EF-905E-4206-8259-6423F50FD67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8437F33-ADBA-4239-8D9A-FDED2FB5CC9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3ACDA1-7D96-40FB-84B3-C9941CC5132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xdr:rowOff>
    </xdr:from>
    <xdr:to>
      <xdr:col>24</xdr:col>
      <xdr:colOff>114300</xdr:colOff>
      <xdr:row>59</xdr:row>
      <xdr:rowOff>102235</xdr:rowOff>
    </xdr:to>
    <xdr:sp macro="" textlink="">
      <xdr:nvSpPr>
        <xdr:cNvPr id="186" name="楕円 185">
          <a:extLst>
            <a:ext uri="{FF2B5EF4-FFF2-40B4-BE49-F238E27FC236}">
              <a16:creationId xmlns:a16="http://schemas.microsoft.com/office/drawing/2014/main" id="{7905048A-8CD4-495E-B5C7-D529DAF71B3E}"/>
            </a:ext>
          </a:extLst>
        </xdr:cNvPr>
        <xdr:cNvSpPr/>
      </xdr:nvSpPr>
      <xdr:spPr>
        <a:xfrm>
          <a:off x="45847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23512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72F6F154-9704-410C-AEA1-FFA0A0FABD36}"/>
            </a:ext>
          </a:extLst>
        </xdr:cNvPr>
        <xdr:cNvSpPr txBox="1"/>
      </xdr:nvSpPr>
      <xdr:spPr>
        <a:xfrm>
          <a:off x="4673600"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126365</xdr:rowOff>
    </xdr:from>
    <xdr:to>
      <xdr:col>20</xdr:col>
      <xdr:colOff>38100</xdr:colOff>
      <xdr:row>59</xdr:row>
      <xdr:rowOff>56515</xdr:rowOff>
    </xdr:to>
    <xdr:sp macro="" textlink="">
      <xdr:nvSpPr>
        <xdr:cNvPr id="188" name="楕円 187">
          <a:extLst>
            <a:ext uri="{FF2B5EF4-FFF2-40B4-BE49-F238E27FC236}">
              <a16:creationId xmlns:a16="http://schemas.microsoft.com/office/drawing/2014/main" id="{D1559491-6EDF-466D-B8AB-FAF4A519082C}"/>
            </a:ext>
          </a:extLst>
        </xdr:cNvPr>
        <xdr:cNvSpPr/>
      </xdr:nvSpPr>
      <xdr:spPr>
        <a:xfrm>
          <a:off x="37465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5715</xdr:rowOff>
    </xdr:from>
    <xdr:to>
      <xdr:col>24</xdr:col>
      <xdr:colOff>63500</xdr:colOff>
      <xdr:row>59</xdr:row>
      <xdr:rowOff>51435</xdr:rowOff>
    </xdr:to>
    <xdr:cxnSp macro="">
      <xdr:nvCxnSpPr>
        <xdr:cNvPr id="189" name="直線コネクタ 188">
          <a:extLst>
            <a:ext uri="{FF2B5EF4-FFF2-40B4-BE49-F238E27FC236}">
              <a16:creationId xmlns:a16="http://schemas.microsoft.com/office/drawing/2014/main" id="{9E4A4848-D08D-4473-AAD8-547F50AF0311}"/>
            </a:ext>
          </a:extLst>
        </xdr:cNvPr>
        <xdr:cNvCxnSpPr/>
      </xdr:nvCxnSpPr>
      <xdr:spPr>
        <a:xfrm>
          <a:off x="3797300" y="1012126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90170</xdr:rowOff>
    </xdr:from>
    <xdr:to>
      <xdr:col>15</xdr:col>
      <xdr:colOff>101600</xdr:colOff>
      <xdr:row>59</xdr:row>
      <xdr:rowOff>20320</xdr:rowOff>
    </xdr:to>
    <xdr:sp macro="" textlink="">
      <xdr:nvSpPr>
        <xdr:cNvPr id="190" name="楕円 189">
          <a:extLst>
            <a:ext uri="{FF2B5EF4-FFF2-40B4-BE49-F238E27FC236}">
              <a16:creationId xmlns:a16="http://schemas.microsoft.com/office/drawing/2014/main" id="{17B53EA6-CABF-4114-86D2-B6FF3FBDCB8E}"/>
            </a:ext>
          </a:extLst>
        </xdr:cNvPr>
        <xdr:cNvSpPr/>
      </xdr:nvSpPr>
      <xdr:spPr>
        <a:xfrm>
          <a:off x="2857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140970</xdr:rowOff>
    </xdr:from>
    <xdr:to>
      <xdr:col>19</xdr:col>
      <xdr:colOff>177800</xdr:colOff>
      <xdr:row>59</xdr:row>
      <xdr:rowOff>5715</xdr:rowOff>
    </xdr:to>
    <xdr:cxnSp macro="">
      <xdr:nvCxnSpPr>
        <xdr:cNvPr id="191" name="直線コネクタ 190">
          <a:extLst>
            <a:ext uri="{FF2B5EF4-FFF2-40B4-BE49-F238E27FC236}">
              <a16:creationId xmlns:a16="http://schemas.microsoft.com/office/drawing/2014/main" id="{64DB1326-DA36-4129-BDC2-D76182744A8D}"/>
            </a:ext>
          </a:extLst>
        </xdr:cNvPr>
        <xdr:cNvCxnSpPr/>
      </xdr:nvCxnSpPr>
      <xdr:spPr>
        <a:xfrm>
          <a:off x="2908300" y="100850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44450</xdr:rowOff>
    </xdr:from>
    <xdr:to>
      <xdr:col>10</xdr:col>
      <xdr:colOff>165100</xdr:colOff>
      <xdr:row>58</xdr:row>
      <xdr:rowOff>146050</xdr:rowOff>
    </xdr:to>
    <xdr:sp macro="" textlink="">
      <xdr:nvSpPr>
        <xdr:cNvPr id="192" name="楕円 191">
          <a:extLst>
            <a:ext uri="{FF2B5EF4-FFF2-40B4-BE49-F238E27FC236}">
              <a16:creationId xmlns:a16="http://schemas.microsoft.com/office/drawing/2014/main" id="{A66662A5-55FF-4BF3-8033-321FD7A7B1C0}"/>
            </a:ext>
          </a:extLst>
        </xdr:cNvPr>
        <xdr:cNvSpPr/>
      </xdr:nvSpPr>
      <xdr:spPr>
        <a:xfrm>
          <a:off x="1968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95250</xdr:rowOff>
    </xdr:from>
    <xdr:to>
      <xdr:col>15</xdr:col>
      <xdr:colOff>50800</xdr:colOff>
      <xdr:row>58</xdr:row>
      <xdr:rowOff>140970</xdr:rowOff>
    </xdr:to>
    <xdr:cxnSp macro="">
      <xdr:nvCxnSpPr>
        <xdr:cNvPr id="193" name="直線コネクタ 192">
          <a:extLst>
            <a:ext uri="{FF2B5EF4-FFF2-40B4-BE49-F238E27FC236}">
              <a16:creationId xmlns:a16="http://schemas.microsoft.com/office/drawing/2014/main" id="{73A38894-3F27-42CE-833B-1C56A34B3116}"/>
            </a:ext>
          </a:extLst>
        </xdr:cNvPr>
        <xdr:cNvCxnSpPr/>
      </xdr:nvCxnSpPr>
      <xdr:spPr>
        <a:xfrm>
          <a:off x="2019300" y="100393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170180</xdr:rowOff>
    </xdr:from>
    <xdr:to>
      <xdr:col>6</xdr:col>
      <xdr:colOff>38100</xdr:colOff>
      <xdr:row>58</xdr:row>
      <xdr:rowOff>100330</xdr:rowOff>
    </xdr:to>
    <xdr:sp macro="" textlink="">
      <xdr:nvSpPr>
        <xdr:cNvPr id="194" name="楕円 193">
          <a:extLst>
            <a:ext uri="{FF2B5EF4-FFF2-40B4-BE49-F238E27FC236}">
              <a16:creationId xmlns:a16="http://schemas.microsoft.com/office/drawing/2014/main" id="{AE5E12D3-5E46-4D6B-8071-892F09E97FD7}"/>
            </a:ext>
          </a:extLst>
        </xdr:cNvPr>
        <xdr:cNvSpPr/>
      </xdr:nvSpPr>
      <xdr:spPr>
        <a:xfrm>
          <a:off x="1079500" y="99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49530</xdr:rowOff>
    </xdr:from>
    <xdr:to>
      <xdr:col>10</xdr:col>
      <xdr:colOff>114300</xdr:colOff>
      <xdr:row>58</xdr:row>
      <xdr:rowOff>95250</xdr:rowOff>
    </xdr:to>
    <xdr:cxnSp macro="">
      <xdr:nvCxnSpPr>
        <xdr:cNvPr id="195" name="直線コネクタ 194">
          <a:extLst>
            <a:ext uri="{FF2B5EF4-FFF2-40B4-BE49-F238E27FC236}">
              <a16:creationId xmlns:a16="http://schemas.microsoft.com/office/drawing/2014/main" id="{ED460DE0-F975-48A3-AD69-B70630EB8B57}"/>
            </a:ext>
          </a:extLst>
        </xdr:cNvPr>
        <xdr:cNvCxnSpPr/>
      </xdr:nvCxnSpPr>
      <xdr:spPr>
        <a:xfrm>
          <a:off x="1130300" y="99936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927EE80D-4E03-4506-868C-818FA845BCFE}"/>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74B59588-4A1E-4D53-BCE6-0A7FDCB3FED0}"/>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32231CC1-2EC1-47C3-8B4F-057EF58ACD78}"/>
            </a:ext>
          </a:extLst>
        </xdr:cNvPr>
        <xdr:cNvSpPr txBox="1"/>
      </xdr:nvSpPr>
      <xdr:spPr>
        <a:xfrm>
          <a:off x="1816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CB7B89D3-EF2A-49DE-A721-6A30346BE5D3}"/>
            </a:ext>
          </a:extLst>
        </xdr:cNvPr>
        <xdr:cNvSpPr txBox="1"/>
      </xdr:nvSpPr>
      <xdr:spPr>
        <a:xfrm>
          <a:off x="927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73042</xdr:rowOff>
    </xdr:from>
    <xdr:ext cx="405111" cy="259045"/>
    <xdr:sp macro="" textlink="">
      <xdr:nvSpPr>
        <xdr:cNvPr id="200" name="n_1mainValue【体育館・プール】&#10;有形固定資産減価償却率">
          <a:extLst>
            <a:ext uri="{FF2B5EF4-FFF2-40B4-BE49-F238E27FC236}">
              <a16:creationId xmlns:a16="http://schemas.microsoft.com/office/drawing/2014/main" id="{6B54BB12-0068-45E8-BFE3-E8D7D527E445}"/>
            </a:ext>
          </a:extLst>
        </xdr:cNvPr>
        <xdr:cNvSpPr txBox="1"/>
      </xdr:nvSpPr>
      <xdr:spPr>
        <a:xfrm>
          <a:off x="358204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36847</xdr:rowOff>
    </xdr:from>
    <xdr:ext cx="405111" cy="259045"/>
    <xdr:sp macro="" textlink="">
      <xdr:nvSpPr>
        <xdr:cNvPr id="201" name="n_2mainValue【体育館・プール】&#10;有形固定資産減価償却率">
          <a:extLst>
            <a:ext uri="{FF2B5EF4-FFF2-40B4-BE49-F238E27FC236}">
              <a16:creationId xmlns:a16="http://schemas.microsoft.com/office/drawing/2014/main" id="{B4792AD7-A453-47A4-89CE-CEB30C3BACA5}"/>
            </a:ext>
          </a:extLst>
        </xdr:cNvPr>
        <xdr:cNvSpPr txBox="1"/>
      </xdr:nvSpPr>
      <xdr:spPr>
        <a:xfrm>
          <a:off x="27057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162577</xdr:rowOff>
    </xdr:from>
    <xdr:ext cx="405111" cy="259045"/>
    <xdr:sp macro="" textlink="">
      <xdr:nvSpPr>
        <xdr:cNvPr id="202" name="n_3mainValue【体育館・プール】&#10;有形固定資産減価償却率">
          <a:extLst>
            <a:ext uri="{FF2B5EF4-FFF2-40B4-BE49-F238E27FC236}">
              <a16:creationId xmlns:a16="http://schemas.microsoft.com/office/drawing/2014/main" id="{42317E59-283A-45E3-87FD-EBD0AB2B3752}"/>
            </a:ext>
          </a:extLst>
        </xdr:cNvPr>
        <xdr:cNvSpPr txBox="1"/>
      </xdr:nvSpPr>
      <xdr:spPr>
        <a:xfrm>
          <a:off x="181674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116857</xdr:rowOff>
    </xdr:from>
    <xdr:ext cx="405111" cy="259045"/>
    <xdr:sp macro="" textlink="">
      <xdr:nvSpPr>
        <xdr:cNvPr id="203" name="n_4mainValue【体育館・プール】&#10;有形固定資産減価償却率">
          <a:extLst>
            <a:ext uri="{FF2B5EF4-FFF2-40B4-BE49-F238E27FC236}">
              <a16:creationId xmlns:a16="http://schemas.microsoft.com/office/drawing/2014/main" id="{DA9CEC66-2314-4D04-A51B-B4DF2F5AFD46}"/>
            </a:ext>
          </a:extLst>
        </xdr:cNvPr>
        <xdr:cNvSpPr txBox="1"/>
      </xdr:nvSpPr>
      <xdr:spPr>
        <a:xfrm>
          <a:off x="927744" y="971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2A2E9618-6A68-47B3-863A-51F29BFC9C3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0C6B335-683F-4256-88F0-52F0BF8E92B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ED76942-502E-4CE0-86B4-AC0B0072B8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941573FC-2696-4275-AA74-6AE7B3A9D75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C01FFDFA-4056-4F69-91AC-9D6B0CB41FA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CB65CB7-53C7-4684-BD70-CE3A6C6E1A0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1895161-7F3D-4714-B019-FF018A251A7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7C1A811-DE12-4D52-8640-C93D0F0E06A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1DE260D0-4A4E-46D7-9A83-E9ADA339342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CFB53451-A7A2-4AE5-B8D6-F338947F6AB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931F59D1-C32F-49FB-BB26-48C7CDDFFDC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E000C31D-144D-4365-8242-50F51605D548}"/>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F7796396-4866-4F59-A75D-23C6FC9B383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9C7E0C17-E1A8-4482-945F-6AC7BAD77CBA}"/>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9FD3515A-5B70-4F82-B012-72FF896359B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F7C199F-8C4F-4ED7-8A69-CA092C1485F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B88F1AC9-E547-4752-B204-A85B4BDB48D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7FC7065A-AD22-478D-81CB-9F2644CD6EF6}"/>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21BE7D8-2545-4E24-80F2-2C09CCED11C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6AF4C9C2-9F7B-4C94-A599-5705B407C4E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23D421E8-9810-4213-A3C8-6666868629E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5D4F128F-51CB-4EEF-93A0-25EC2D0BCCCE}"/>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345F0C56-16D3-4102-A364-0D9522E712E6}"/>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C636D2EC-493B-48BD-A032-E244AE4CD8B7}"/>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7C9002EB-89BB-42BD-9E85-A0C7CC980D89}"/>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B37F9B59-BC49-4C7F-AA76-6DA059B86C6C}"/>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1DA3C012-A3F3-4CF8-BC81-E370C0E9D2D4}"/>
            </a:ext>
          </a:extLst>
        </xdr:cNvPr>
        <xdr:cNvSpPr txBox="1"/>
      </xdr:nvSpPr>
      <xdr:spPr>
        <a:xfrm>
          <a:off x="10515600" y="1062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54146AAD-FBA9-46BA-89ED-1F2471220A82}"/>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A671041B-3606-4446-8953-30B8D6D558BD}"/>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6F68A365-3AC0-4824-A4E4-9ED976AE9574}"/>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3AA4C6B-77A8-482A-AA20-5AE69A6A9663}"/>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456B3D9E-F8B0-40E3-92D1-CB95309447E4}"/>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D6E1787-DC50-416B-8919-7228C12D00F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9E58B6C-98B1-4CA9-9F56-C6342BF891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5F35E82-B7B3-4404-9A6D-F656115A3D3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B2534A3-2441-4CEA-A95A-FE5043240F0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90F5EC4-4882-49D4-8B9C-67CAB0266E5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152654</xdr:rowOff>
    </xdr:from>
    <xdr:to>
      <xdr:col>55</xdr:col>
      <xdr:colOff>50800</xdr:colOff>
      <xdr:row>61</xdr:row>
      <xdr:rowOff>82804</xdr:rowOff>
    </xdr:to>
    <xdr:sp macro="" textlink="">
      <xdr:nvSpPr>
        <xdr:cNvPr id="241" name="楕円 240">
          <a:extLst>
            <a:ext uri="{FF2B5EF4-FFF2-40B4-BE49-F238E27FC236}">
              <a16:creationId xmlns:a16="http://schemas.microsoft.com/office/drawing/2014/main" id="{040B24DE-4DE5-4C25-9602-FF9BF56DAD77}"/>
            </a:ext>
          </a:extLst>
        </xdr:cNvPr>
        <xdr:cNvSpPr/>
      </xdr:nvSpPr>
      <xdr:spPr>
        <a:xfrm>
          <a:off x="10426700" y="104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4081</xdr:rowOff>
    </xdr:from>
    <xdr:ext cx="469744" cy="259045"/>
    <xdr:sp macro="" textlink="">
      <xdr:nvSpPr>
        <xdr:cNvPr id="242" name="【体育館・プール】&#10;一人当たり面積該当値テキスト">
          <a:extLst>
            <a:ext uri="{FF2B5EF4-FFF2-40B4-BE49-F238E27FC236}">
              <a16:creationId xmlns:a16="http://schemas.microsoft.com/office/drawing/2014/main" id="{DD9CFA95-C781-43E9-A501-A91E8EE1985D}"/>
            </a:ext>
          </a:extLst>
        </xdr:cNvPr>
        <xdr:cNvSpPr txBox="1"/>
      </xdr:nvSpPr>
      <xdr:spPr>
        <a:xfrm>
          <a:off x="10515600" y="1029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161798</xdr:rowOff>
    </xdr:from>
    <xdr:to>
      <xdr:col>50</xdr:col>
      <xdr:colOff>165100</xdr:colOff>
      <xdr:row>61</xdr:row>
      <xdr:rowOff>91948</xdr:rowOff>
    </xdr:to>
    <xdr:sp macro="" textlink="">
      <xdr:nvSpPr>
        <xdr:cNvPr id="243" name="楕円 242">
          <a:extLst>
            <a:ext uri="{FF2B5EF4-FFF2-40B4-BE49-F238E27FC236}">
              <a16:creationId xmlns:a16="http://schemas.microsoft.com/office/drawing/2014/main" id="{19896C11-668C-4264-AFE0-98D838EA629E}"/>
            </a:ext>
          </a:extLst>
        </xdr:cNvPr>
        <xdr:cNvSpPr/>
      </xdr:nvSpPr>
      <xdr:spPr>
        <a:xfrm>
          <a:off x="9588500" y="1044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32004</xdr:rowOff>
    </xdr:from>
    <xdr:to>
      <xdr:col>55</xdr:col>
      <xdr:colOff>0</xdr:colOff>
      <xdr:row>61</xdr:row>
      <xdr:rowOff>41148</xdr:rowOff>
    </xdr:to>
    <xdr:cxnSp macro="">
      <xdr:nvCxnSpPr>
        <xdr:cNvPr id="244" name="直線コネクタ 243">
          <a:extLst>
            <a:ext uri="{FF2B5EF4-FFF2-40B4-BE49-F238E27FC236}">
              <a16:creationId xmlns:a16="http://schemas.microsoft.com/office/drawing/2014/main" id="{7C6F6DBA-D91F-4CF2-A12D-A2E13F73FD8D}"/>
            </a:ext>
          </a:extLst>
        </xdr:cNvPr>
        <xdr:cNvCxnSpPr/>
      </xdr:nvCxnSpPr>
      <xdr:spPr>
        <a:xfrm flipV="1">
          <a:off x="9639300" y="1049045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164084</xdr:rowOff>
    </xdr:from>
    <xdr:to>
      <xdr:col>46</xdr:col>
      <xdr:colOff>38100</xdr:colOff>
      <xdr:row>61</xdr:row>
      <xdr:rowOff>94234</xdr:rowOff>
    </xdr:to>
    <xdr:sp macro="" textlink="">
      <xdr:nvSpPr>
        <xdr:cNvPr id="245" name="楕円 244">
          <a:extLst>
            <a:ext uri="{FF2B5EF4-FFF2-40B4-BE49-F238E27FC236}">
              <a16:creationId xmlns:a16="http://schemas.microsoft.com/office/drawing/2014/main" id="{B7436024-2249-436A-8A43-3D72A77D8584}"/>
            </a:ext>
          </a:extLst>
        </xdr:cNvPr>
        <xdr:cNvSpPr/>
      </xdr:nvSpPr>
      <xdr:spPr>
        <a:xfrm>
          <a:off x="8699500" y="1045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41148</xdr:rowOff>
    </xdr:from>
    <xdr:to>
      <xdr:col>50</xdr:col>
      <xdr:colOff>114300</xdr:colOff>
      <xdr:row>61</xdr:row>
      <xdr:rowOff>43434</xdr:rowOff>
    </xdr:to>
    <xdr:cxnSp macro="">
      <xdr:nvCxnSpPr>
        <xdr:cNvPr id="246" name="直線コネクタ 245">
          <a:extLst>
            <a:ext uri="{FF2B5EF4-FFF2-40B4-BE49-F238E27FC236}">
              <a16:creationId xmlns:a16="http://schemas.microsoft.com/office/drawing/2014/main" id="{3766D89C-C4C8-4799-9DE5-411EECEC666F}"/>
            </a:ext>
          </a:extLst>
        </xdr:cNvPr>
        <xdr:cNvCxnSpPr/>
      </xdr:nvCxnSpPr>
      <xdr:spPr>
        <a:xfrm flipV="1">
          <a:off x="8750300" y="104995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170942</xdr:rowOff>
    </xdr:from>
    <xdr:to>
      <xdr:col>41</xdr:col>
      <xdr:colOff>101600</xdr:colOff>
      <xdr:row>61</xdr:row>
      <xdr:rowOff>101092</xdr:rowOff>
    </xdr:to>
    <xdr:sp macro="" textlink="">
      <xdr:nvSpPr>
        <xdr:cNvPr id="247" name="楕円 246">
          <a:extLst>
            <a:ext uri="{FF2B5EF4-FFF2-40B4-BE49-F238E27FC236}">
              <a16:creationId xmlns:a16="http://schemas.microsoft.com/office/drawing/2014/main" id="{7E046DF9-6F07-4DC6-8A7A-D5CAF363393F}"/>
            </a:ext>
          </a:extLst>
        </xdr:cNvPr>
        <xdr:cNvSpPr/>
      </xdr:nvSpPr>
      <xdr:spPr>
        <a:xfrm>
          <a:off x="7810500" y="1045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43434</xdr:rowOff>
    </xdr:from>
    <xdr:to>
      <xdr:col>45</xdr:col>
      <xdr:colOff>177800</xdr:colOff>
      <xdr:row>61</xdr:row>
      <xdr:rowOff>50292</xdr:rowOff>
    </xdr:to>
    <xdr:cxnSp macro="">
      <xdr:nvCxnSpPr>
        <xdr:cNvPr id="248" name="直線コネクタ 247">
          <a:extLst>
            <a:ext uri="{FF2B5EF4-FFF2-40B4-BE49-F238E27FC236}">
              <a16:creationId xmlns:a16="http://schemas.microsoft.com/office/drawing/2014/main" id="{3CBDA8BD-6CFB-423B-98F9-17324193EB92}"/>
            </a:ext>
          </a:extLst>
        </xdr:cNvPr>
        <xdr:cNvCxnSpPr/>
      </xdr:nvCxnSpPr>
      <xdr:spPr>
        <a:xfrm flipV="1">
          <a:off x="7861300" y="1050188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10922</xdr:rowOff>
    </xdr:from>
    <xdr:to>
      <xdr:col>36</xdr:col>
      <xdr:colOff>165100</xdr:colOff>
      <xdr:row>61</xdr:row>
      <xdr:rowOff>112522</xdr:rowOff>
    </xdr:to>
    <xdr:sp macro="" textlink="">
      <xdr:nvSpPr>
        <xdr:cNvPr id="249" name="楕円 248">
          <a:extLst>
            <a:ext uri="{FF2B5EF4-FFF2-40B4-BE49-F238E27FC236}">
              <a16:creationId xmlns:a16="http://schemas.microsoft.com/office/drawing/2014/main" id="{A2FED25D-CEA5-4FFA-85F3-9F5139540422}"/>
            </a:ext>
          </a:extLst>
        </xdr:cNvPr>
        <xdr:cNvSpPr/>
      </xdr:nvSpPr>
      <xdr:spPr>
        <a:xfrm>
          <a:off x="6921500" y="10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50292</xdr:rowOff>
    </xdr:from>
    <xdr:to>
      <xdr:col>41</xdr:col>
      <xdr:colOff>50800</xdr:colOff>
      <xdr:row>61</xdr:row>
      <xdr:rowOff>61722</xdr:rowOff>
    </xdr:to>
    <xdr:cxnSp macro="">
      <xdr:nvCxnSpPr>
        <xdr:cNvPr id="250" name="直線コネクタ 249">
          <a:extLst>
            <a:ext uri="{FF2B5EF4-FFF2-40B4-BE49-F238E27FC236}">
              <a16:creationId xmlns:a16="http://schemas.microsoft.com/office/drawing/2014/main" id="{80FA2041-AE44-437E-B81D-697625F4F09F}"/>
            </a:ext>
          </a:extLst>
        </xdr:cNvPr>
        <xdr:cNvCxnSpPr/>
      </xdr:nvCxnSpPr>
      <xdr:spPr>
        <a:xfrm flipV="1">
          <a:off x="6972300" y="1050874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D4FB3F5B-352D-45EC-A5BF-2B5D28E3789A}"/>
            </a:ext>
          </a:extLst>
        </xdr:cNvPr>
        <xdr:cNvSpPr txBox="1"/>
      </xdr:nvSpPr>
      <xdr:spPr>
        <a:xfrm>
          <a:off x="9391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91508FB7-2982-4774-B9C9-8EA5D7BD1066}"/>
            </a:ext>
          </a:extLst>
        </xdr:cNvPr>
        <xdr:cNvSpPr txBox="1"/>
      </xdr:nvSpPr>
      <xdr:spPr>
        <a:xfrm>
          <a:off x="8515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2EB44855-0E6D-4472-BB6B-A44D71BEB301}"/>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874F29B7-693B-4A72-BAA6-2A0AF36E9E25}"/>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108475</xdr:rowOff>
    </xdr:from>
    <xdr:ext cx="469744" cy="259045"/>
    <xdr:sp macro="" textlink="">
      <xdr:nvSpPr>
        <xdr:cNvPr id="255" name="n_1mainValue【体育館・プール】&#10;一人当たり面積">
          <a:extLst>
            <a:ext uri="{FF2B5EF4-FFF2-40B4-BE49-F238E27FC236}">
              <a16:creationId xmlns:a16="http://schemas.microsoft.com/office/drawing/2014/main" id="{AC7F992E-A2B3-4DC2-BF33-9E4C9FFA938B}"/>
            </a:ext>
          </a:extLst>
        </xdr:cNvPr>
        <xdr:cNvSpPr txBox="1"/>
      </xdr:nvSpPr>
      <xdr:spPr>
        <a:xfrm>
          <a:off x="9391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110761</xdr:rowOff>
    </xdr:from>
    <xdr:ext cx="469744" cy="259045"/>
    <xdr:sp macro="" textlink="">
      <xdr:nvSpPr>
        <xdr:cNvPr id="256" name="n_2mainValue【体育館・プール】&#10;一人当たり面積">
          <a:extLst>
            <a:ext uri="{FF2B5EF4-FFF2-40B4-BE49-F238E27FC236}">
              <a16:creationId xmlns:a16="http://schemas.microsoft.com/office/drawing/2014/main" id="{2F7C3033-04A6-4B5A-A706-257FFA74CE54}"/>
            </a:ext>
          </a:extLst>
        </xdr:cNvPr>
        <xdr:cNvSpPr txBox="1"/>
      </xdr:nvSpPr>
      <xdr:spPr>
        <a:xfrm>
          <a:off x="8515427" y="1022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117619</xdr:rowOff>
    </xdr:from>
    <xdr:ext cx="469744" cy="259045"/>
    <xdr:sp macro="" textlink="">
      <xdr:nvSpPr>
        <xdr:cNvPr id="257" name="n_3mainValue【体育館・プール】&#10;一人当たり面積">
          <a:extLst>
            <a:ext uri="{FF2B5EF4-FFF2-40B4-BE49-F238E27FC236}">
              <a16:creationId xmlns:a16="http://schemas.microsoft.com/office/drawing/2014/main" id="{F1E31635-1F99-436B-A0F6-84C41542CE09}"/>
            </a:ext>
          </a:extLst>
        </xdr:cNvPr>
        <xdr:cNvSpPr txBox="1"/>
      </xdr:nvSpPr>
      <xdr:spPr>
        <a:xfrm>
          <a:off x="7626427" y="1023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129049</xdr:rowOff>
    </xdr:from>
    <xdr:ext cx="469744" cy="259045"/>
    <xdr:sp macro="" textlink="">
      <xdr:nvSpPr>
        <xdr:cNvPr id="258" name="n_4mainValue【体育館・プール】&#10;一人当たり面積">
          <a:extLst>
            <a:ext uri="{FF2B5EF4-FFF2-40B4-BE49-F238E27FC236}">
              <a16:creationId xmlns:a16="http://schemas.microsoft.com/office/drawing/2014/main" id="{AC285412-865B-446A-A74B-A9852EF4CD5B}"/>
            </a:ext>
          </a:extLst>
        </xdr:cNvPr>
        <xdr:cNvSpPr txBox="1"/>
      </xdr:nvSpPr>
      <xdr:spPr>
        <a:xfrm>
          <a:off x="6737427" y="1024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C60A539-EF67-47EE-B7E7-044B0259617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B4EE96C5-4789-437F-8190-4AEA5884CCB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1F8D479-61A2-4EA9-9F2E-88BE9C0AD79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FDF0B7EC-89A2-4473-A2DC-415C2B1ED24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4F3BE5DE-953C-4447-865E-2BABB8321B1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7740DC79-3936-4FBF-A40B-F166003FE9F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7E2B3DE9-FF97-497D-9F0A-A711A9D7C64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BD587C66-6F93-4BDB-BF3D-90EDE85A8AD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E61E9D1B-D108-4D2F-9123-8D5C10A09BD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326D677-5B44-49A0-9ECC-63ECBF328E8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703E127-95DF-4DE7-BD30-D3A830378EA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B6D440E4-A73E-46F0-9554-B412AD468FB5}"/>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B6F87EAA-2A85-43C4-A67A-4B2F814FF37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F6312061-A155-4523-942A-583E7BC54B9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8B68F3EE-13B5-483D-BF16-24B85FD2314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B0F9369A-7655-4B9C-AA0B-4ED44FECAAC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79D932F-BD7C-4F94-94F8-18D9BEB9107C}"/>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272CDAD3-15CB-48E2-B885-E4871A910518}"/>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CAD670ED-C219-467F-951B-9AA804DB2C91}"/>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5C89978A-0C0E-4106-A4CA-28CDB225951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213DC234-8A6B-41DD-8061-08FAD77DA6A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B8C274C8-C356-4CBD-A4BD-274285AC1DF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AE41D759-53D0-4E50-8564-C9A0645BCCBA}"/>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BBE87F2F-E48B-474F-89CD-994908778914}"/>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4C13A120-AD61-4E28-BF60-2C45A4BF2E8A}"/>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C926B6F5-7246-49B3-80AA-D7D1A41836CA}"/>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1DDC64AD-CD5D-431C-89E7-F390767193E6}"/>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2195BDDB-C615-4682-9A97-196081BE9E60}"/>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BC21DDDF-AC36-4B80-876B-B90422712021}"/>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29CC396A-8DB0-4D5D-9937-745B07438A03}"/>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51E6B13B-AD2E-4B2A-8D33-507B5EC146CB}"/>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604B77B7-D040-463F-99BC-75A2C5C65313}"/>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A92441B6-58F7-4A2F-BC9A-B704C6CDFE88}"/>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9BE967E6-4C21-4619-8BED-C76B70C3D3F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6E1E414B-11F2-473E-9D39-37C5DAB2C02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9F376E7-8C8F-476B-AA99-ADB624CDD96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EA8E134-7791-4DEC-87F5-29CFB28E112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3E72D67-4C29-4A44-BCF3-B23B98A2D1F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49022</xdr:rowOff>
    </xdr:from>
    <xdr:to>
      <xdr:col>24</xdr:col>
      <xdr:colOff>114300</xdr:colOff>
      <xdr:row>83</xdr:row>
      <xdr:rowOff>150622</xdr:rowOff>
    </xdr:to>
    <xdr:sp macro="" textlink="">
      <xdr:nvSpPr>
        <xdr:cNvPr id="297" name="楕円 296">
          <a:extLst>
            <a:ext uri="{FF2B5EF4-FFF2-40B4-BE49-F238E27FC236}">
              <a16:creationId xmlns:a16="http://schemas.microsoft.com/office/drawing/2014/main" id="{DBA9E531-D344-4528-A430-1CF4B6971728}"/>
            </a:ext>
          </a:extLst>
        </xdr:cNvPr>
        <xdr:cNvSpPr/>
      </xdr:nvSpPr>
      <xdr:spPr>
        <a:xfrm>
          <a:off x="45847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27449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15D693DD-A546-4EDE-9379-1634B221289F}"/>
            </a:ext>
          </a:extLst>
        </xdr:cNvPr>
        <xdr:cNvSpPr txBox="1"/>
      </xdr:nvSpPr>
      <xdr:spPr>
        <a:xfrm>
          <a:off x="4673600" y="1425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115315</xdr:rowOff>
    </xdr:from>
    <xdr:to>
      <xdr:col>20</xdr:col>
      <xdr:colOff>38100</xdr:colOff>
      <xdr:row>84</xdr:row>
      <xdr:rowOff>45465</xdr:rowOff>
    </xdr:to>
    <xdr:sp macro="" textlink="">
      <xdr:nvSpPr>
        <xdr:cNvPr id="299" name="楕円 298">
          <a:extLst>
            <a:ext uri="{FF2B5EF4-FFF2-40B4-BE49-F238E27FC236}">
              <a16:creationId xmlns:a16="http://schemas.microsoft.com/office/drawing/2014/main" id="{22196117-C7C0-4FDE-AA23-7948846DABAC}"/>
            </a:ext>
          </a:extLst>
        </xdr:cNvPr>
        <xdr:cNvSpPr/>
      </xdr:nvSpPr>
      <xdr:spPr>
        <a:xfrm>
          <a:off x="3746500" y="1434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99822</xdr:rowOff>
    </xdr:from>
    <xdr:to>
      <xdr:col>24</xdr:col>
      <xdr:colOff>63500</xdr:colOff>
      <xdr:row>83</xdr:row>
      <xdr:rowOff>166115</xdr:rowOff>
    </xdr:to>
    <xdr:cxnSp macro="">
      <xdr:nvCxnSpPr>
        <xdr:cNvPr id="300" name="直線コネクタ 299">
          <a:extLst>
            <a:ext uri="{FF2B5EF4-FFF2-40B4-BE49-F238E27FC236}">
              <a16:creationId xmlns:a16="http://schemas.microsoft.com/office/drawing/2014/main" id="{2C93D25C-F873-415B-86BF-677A3020F535}"/>
            </a:ext>
          </a:extLst>
        </xdr:cNvPr>
        <xdr:cNvCxnSpPr/>
      </xdr:nvCxnSpPr>
      <xdr:spPr>
        <a:xfrm flipV="1">
          <a:off x="3797300" y="14330172"/>
          <a:ext cx="83820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74168</xdr:rowOff>
    </xdr:from>
    <xdr:to>
      <xdr:col>15</xdr:col>
      <xdr:colOff>101600</xdr:colOff>
      <xdr:row>84</xdr:row>
      <xdr:rowOff>4318</xdr:rowOff>
    </xdr:to>
    <xdr:sp macro="" textlink="">
      <xdr:nvSpPr>
        <xdr:cNvPr id="301" name="楕円 300">
          <a:extLst>
            <a:ext uri="{FF2B5EF4-FFF2-40B4-BE49-F238E27FC236}">
              <a16:creationId xmlns:a16="http://schemas.microsoft.com/office/drawing/2014/main" id="{AECA100D-D345-4EB6-A085-3B5DF9E013E6}"/>
            </a:ext>
          </a:extLst>
        </xdr:cNvPr>
        <xdr:cNvSpPr/>
      </xdr:nvSpPr>
      <xdr:spPr>
        <a:xfrm>
          <a:off x="2857500" y="1430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124968</xdr:rowOff>
    </xdr:from>
    <xdr:to>
      <xdr:col>19</xdr:col>
      <xdr:colOff>177800</xdr:colOff>
      <xdr:row>83</xdr:row>
      <xdr:rowOff>166115</xdr:rowOff>
    </xdr:to>
    <xdr:cxnSp macro="">
      <xdr:nvCxnSpPr>
        <xdr:cNvPr id="302" name="直線コネクタ 301">
          <a:extLst>
            <a:ext uri="{FF2B5EF4-FFF2-40B4-BE49-F238E27FC236}">
              <a16:creationId xmlns:a16="http://schemas.microsoft.com/office/drawing/2014/main" id="{2F5C8409-3107-4D1F-B9C0-0DE2FB1C47D4}"/>
            </a:ext>
          </a:extLst>
        </xdr:cNvPr>
        <xdr:cNvCxnSpPr/>
      </xdr:nvCxnSpPr>
      <xdr:spPr>
        <a:xfrm>
          <a:off x="2908300" y="1435531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30735</xdr:rowOff>
    </xdr:from>
    <xdr:to>
      <xdr:col>10</xdr:col>
      <xdr:colOff>165100</xdr:colOff>
      <xdr:row>83</xdr:row>
      <xdr:rowOff>132335</xdr:rowOff>
    </xdr:to>
    <xdr:sp macro="" textlink="">
      <xdr:nvSpPr>
        <xdr:cNvPr id="303" name="楕円 302">
          <a:extLst>
            <a:ext uri="{FF2B5EF4-FFF2-40B4-BE49-F238E27FC236}">
              <a16:creationId xmlns:a16="http://schemas.microsoft.com/office/drawing/2014/main" id="{C5154A5B-1B6F-4CAC-BA29-1E2C5316A8F5}"/>
            </a:ext>
          </a:extLst>
        </xdr:cNvPr>
        <xdr:cNvSpPr/>
      </xdr:nvSpPr>
      <xdr:spPr>
        <a:xfrm>
          <a:off x="19685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81535</xdr:rowOff>
    </xdr:from>
    <xdr:to>
      <xdr:col>15</xdr:col>
      <xdr:colOff>50800</xdr:colOff>
      <xdr:row>83</xdr:row>
      <xdr:rowOff>124968</xdr:rowOff>
    </xdr:to>
    <xdr:cxnSp macro="">
      <xdr:nvCxnSpPr>
        <xdr:cNvPr id="304" name="直線コネクタ 303">
          <a:extLst>
            <a:ext uri="{FF2B5EF4-FFF2-40B4-BE49-F238E27FC236}">
              <a16:creationId xmlns:a16="http://schemas.microsoft.com/office/drawing/2014/main" id="{CA00DE21-B250-47F1-B2EC-F39F4E224316}"/>
            </a:ext>
          </a:extLst>
        </xdr:cNvPr>
        <xdr:cNvCxnSpPr/>
      </xdr:nvCxnSpPr>
      <xdr:spPr>
        <a:xfrm>
          <a:off x="2019300" y="14311885"/>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149606</xdr:rowOff>
    </xdr:from>
    <xdr:to>
      <xdr:col>6</xdr:col>
      <xdr:colOff>38100</xdr:colOff>
      <xdr:row>83</xdr:row>
      <xdr:rowOff>79756</xdr:rowOff>
    </xdr:to>
    <xdr:sp macro="" textlink="">
      <xdr:nvSpPr>
        <xdr:cNvPr id="305" name="楕円 304">
          <a:extLst>
            <a:ext uri="{FF2B5EF4-FFF2-40B4-BE49-F238E27FC236}">
              <a16:creationId xmlns:a16="http://schemas.microsoft.com/office/drawing/2014/main" id="{4732C1E7-A72F-4B0B-899C-2AF6F896467B}"/>
            </a:ext>
          </a:extLst>
        </xdr:cNvPr>
        <xdr:cNvSpPr/>
      </xdr:nvSpPr>
      <xdr:spPr>
        <a:xfrm>
          <a:off x="1079500" y="1420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28956</xdr:rowOff>
    </xdr:from>
    <xdr:to>
      <xdr:col>10</xdr:col>
      <xdr:colOff>114300</xdr:colOff>
      <xdr:row>83</xdr:row>
      <xdr:rowOff>81535</xdr:rowOff>
    </xdr:to>
    <xdr:cxnSp macro="">
      <xdr:nvCxnSpPr>
        <xdr:cNvPr id="306" name="直線コネクタ 305">
          <a:extLst>
            <a:ext uri="{FF2B5EF4-FFF2-40B4-BE49-F238E27FC236}">
              <a16:creationId xmlns:a16="http://schemas.microsoft.com/office/drawing/2014/main" id="{21D2E033-3069-4CD1-9A3F-49FABAA04B11}"/>
            </a:ext>
          </a:extLst>
        </xdr:cNvPr>
        <xdr:cNvCxnSpPr/>
      </xdr:nvCxnSpPr>
      <xdr:spPr>
        <a:xfrm>
          <a:off x="1130300" y="14259306"/>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F8A2557C-1ADE-4C5D-AE20-A4CD0958B1EE}"/>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469F5976-AB95-4545-9243-7E30EEC61442}"/>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ABFA207E-A54A-4A04-89F0-8FBC6A2A3F44}"/>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C2E472CA-DC36-487C-9C0A-77D1D5B07B63}"/>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36592</xdr:rowOff>
    </xdr:from>
    <xdr:ext cx="405111" cy="259045"/>
    <xdr:sp macro="" textlink="">
      <xdr:nvSpPr>
        <xdr:cNvPr id="311" name="n_1mainValue【福祉施設】&#10;有形固定資産減価償却率">
          <a:extLst>
            <a:ext uri="{FF2B5EF4-FFF2-40B4-BE49-F238E27FC236}">
              <a16:creationId xmlns:a16="http://schemas.microsoft.com/office/drawing/2014/main" id="{4E3052AF-0659-4A01-A574-41A2BC090B6E}"/>
            </a:ext>
          </a:extLst>
        </xdr:cNvPr>
        <xdr:cNvSpPr txBox="1"/>
      </xdr:nvSpPr>
      <xdr:spPr>
        <a:xfrm>
          <a:off x="35820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166895</xdr:rowOff>
    </xdr:from>
    <xdr:ext cx="405111" cy="259045"/>
    <xdr:sp macro="" textlink="">
      <xdr:nvSpPr>
        <xdr:cNvPr id="312" name="n_2mainValue【福祉施設】&#10;有形固定資産減価償却率">
          <a:extLst>
            <a:ext uri="{FF2B5EF4-FFF2-40B4-BE49-F238E27FC236}">
              <a16:creationId xmlns:a16="http://schemas.microsoft.com/office/drawing/2014/main" id="{20BBCABF-7ECD-4D54-A378-C3E5E28456E5}"/>
            </a:ext>
          </a:extLst>
        </xdr:cNvPr>
        <xdr:cNvSpPr txBox="1"/>
      </xdr:nvSpPr>
      <xdr:spPr>
        <a:xfrm>
          <a:off x="2705744" y="1439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123462</xdr:rowOff>
    </xdr:from>
    <xdr:ext cx="405111" cy="259045"/>
    <xdr:sp macro="" textlink="">
      <xdr:nvSpPr>
        <xdr:cNvPr id="313" name="n_3mainValue【福祉施設】&#10;有形固定資産減価償却率">
          <a:extLst>
            <a:ext uri="{FF2B5EF4-FFF2-40B4-BE49-F238E27FC236}">
              <a16:creationId xmlns:a16="http://schemas.microsoft.com/office/drawing/2014/main" id="{DCAF6078-F657-42AF-939D-A089E1F73C09}"/>
            </a:ext>
          </a:extLst>
        </xdr:cNvPr>
        <xdr:cNvSpPr txBox="1"/>
      </xdr:nvSpPr>
      <xdr:spPr>
        <a:xfrm>
          <a:off x="1816744" y="1435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70883</xdr:rowOff>
    </xdr:from>
    <xdr:ext cx="405111" cy="259045"/>
    <xdr:sp macro="" textlink="">
      <xdr:nvSpPr>
        <xdr:cNvPr id="314" name="n_4mainValue【福祉施設】&#10;有形固定資産減価償却率">
          <a:extLst>
            <a:ext uri="{FF2B5EF4-FFF2-40B4-BE49-F238E27FC236}">
              <a16:creationId xmlns:a16="http://schemas.microsoft.com/office/drawing/2014/main" id="{DF3CFB48-8AD0-4663-AADD-BA17C02EFE5B}"/>
            </a:ext>
          </a:extLst>
        </xdr:cNvPr>
        <xdr:cNvSpPr txBox="1"/>
      </xdr:nvSpPr>
      <xdr:spPr>
        <a:xfrm>
          <a:off x="927744" y="1430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EBC2964E-FA0F-483F-8BF8-A2A81000878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47A4A842-4A43-47A8-B56A-508F8760229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60A53043-CE14-4E32-83C5-7B7862E0E51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E414BD93-9A8B-40D9-BE2A-CC27A13832D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1CAD9473-9BA9-4515-8F7D-7CB92D202C8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2A1D312B-76BB-4D61-9366-5926B875493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68A0291F-0F83-45DE-A83B-D7E01FECED8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9DD96C98-3191-45A3-80C5-367A3BB666B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9AB7430B-3AF3-48E8-AF12-81C8313798C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20E62DEC-FFD0-4A33-903D-EEF0666693B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B22A0128-A85C-4F2F-B6C8-32E9D6E562A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FA36F24-B36C-4F6F-A82D-42868444F25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37AD8BB1-FC1C-44AB-80E1-A108659C4CA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A8D8F368-EF3E-45F5-AE64-799C386BC16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673F1B1B-E9CB-45ED-A1CD-EDB5F18DA6A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AB97C8AC-4F75-45D5-847B-B68D8185632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D2A9A2F6-190C-4FF4-AD12-0A06D81A829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2DCCBEBA-B3DB-4E10-B3DB-AC52A239CFD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7C35F220-7FAD-4F3B-A5C7-D2419C92BDD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6671D1C6-C619-49F9-B872-943A1D1F95A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8B0B5568-308B-45F6-822D-1F18F987633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468FC4BD-91D2-47F0-BBE9-64DBC738FD8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7C32FCF-7EB6-48DF-A285-B01C949AD0E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59CF3B-CABB-47B1-9548-9B2A2958AA5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BA2949B5-2BA8-4A59-AB06-6AF8C442549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D79DF72B-F519-4638-A084-F84EE5B2A597}"/>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7A1E1050-7253-4F8D-9EFC-E61E8ACF8362}"/>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BB5929C3-690C-4319-A99C-8819F2DDE0DC}"/>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CC4D0F1C-E156-4143-8F63-F0B90FF5B5D5}"/>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9C02AEF3-51F2-4DDF-ADF0-CB28C0242FB6}"/>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EE2CA132-84D2-402C-9E08-44B30381C70F}"/>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2C429E7F-80F4-49B3-A135-801B14A0BDB0}"/>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B523BBEF-0DEB-4741-AC74-4B0674FAA9E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18DB8F96-013A-4385-B44D-3A7D7F573B53}"/>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DB35B1D4-5D4D-447E-A1AC-140C6AF287F3}"/>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2E2A28D9-5D02-4852-B67E-85705ED55D13}"/>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9722D9B7-BA26-4855-9696-74430420827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8488645-5FE4-4EE4-9A46-818C06CC1EC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ED574CA-8627-4C6E-BF4C-5E5E5B5A661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7F95BCB-AB21-4A18-9BD3-DA9A7686E2B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1892D2B-A1DD-4A11-B31B-1060C0805F3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56" name="楕円 355">
          <a:extLst>
            <a:ext uri="{FF2B5EF4-FFF2-40B4-BE49-F238E27FC236}">
              <a16:creationId xmlns:a16="http://schemas.microsoft.com/office/drawing/2014/main" id="{08AEC703-9B74-4E68-9E52-A17A1FFBE6BD}"/>
            </a:ext>
          </a:extLst>
        </xdr:cNvPr>
        <xdr:cNvSpPr/>
      </xdr:nvSpPr>
      <xdr:spPr>
        <a:xfrm>
          <a:off x="104267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55534</xdr:rowOff>
    </xdr:from>
    <xdr:ext cx="469744" cy="259045"/>
    <xdr:sp macro="" textlink="">
      <xdr:nvSpPr>
        <xdr:cNvPr id="357" name="【福祉施設】&#10;一人当たり面積該当値テキスト">
          <a:extLst>
            <a:ext uri="{FF2B5EF4-FFF2-40B4-BE49-F238E27FC236}">
              <a16:creationId xmlns:a16="http://schemas.microsoft.com/office/drawing/2014/main" id="{D446499B-BDFA-45E9-9D0C-4571FA5FFBA5}"/>
            </a:ext>
          </a:extLst>
        </xdr:cNvPr>
        <xdr:cNvSpPr txBox="1"/>
      </xdr:nvSpPr>
      <xdr:spPr>
        <a:xfrm>
          <a:off x="10515600" y="1428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87993</xdr:rowOff>
    </xdr:from>
    <xdr:to>
      <xdr:col>50</xdr:col>
      <xdr:colOff>165100</xdr:colOff>
      <xdr:row>84</xdr:row>
      <xdr:rowOff>18143</xdr:rowOff>
    </xdr:to>
    <xdr:sp macro="" textlink="">
      <xdr:nvSpPr>
        <xdr:cNvPr id="358" name="楕円 357">
          <a:extLst>
            <a:ext uri="{FF2B5EF4-FFF2-40B4-BE49-F238E27FC236}">
              <a16:creationId xmlns:a16="http://schemas.microsoft.com/office/drawing/2014/main" id="{8202601F-9118-49DC-BB2D-EE255100B139}"/>
            </a:ext>
          </a:extLst>
        </xdr:cNvPr>
        <xdr:cNvSpPr/>
      </xdr:nvSpPr>
      <xdr:spPr>
        <a:xfrm>
          <a:off x="9588500" y="143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127907</xdr:rowOff>
    </xdr:from>
    <xdr:to>
      <xdr:col>55</xdr:col>
      <xdr:colOff>0</xdr:colOff>
      <xdr:row>83</xdr:row>
      <xdr:rowOff>138793</xdr:rowOff>
    </xdr:to>
    <xdr:cxnSp macro="">
      <xdr:nvCxnSpPr>
        <xdr:cNvPr id="359" name="直線コネクタ 358">
          <a:extLst>
            <a:ext uri="{FF2B5EF4-FFF2-40B4-BE49-F238E27FC236}">
              <a16:creationId xmlns:a16="http://schemas.microsoft.com/office/drawing/2014/main" id="{1A5E7DEF-650C-46E4-AF35-F9E802ED331D}"/>
            </a:ext>
          </a:extLst>
        </xdr:cNvPr>
        <xdr:cNvCxnSpPr/>
      </xdr:nvCxnSpPr>
      <xdr:spPr>
        <a:xfrm flipV="1">
          <a:off x="9639300" y="143582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98879</xdr:rowOff>
    </xdr:from>
    <xdr:to>
      <xdr:col>46</xdr:col>
      <xdr:colOff>38100</xdr:colOff>
      <xdr:row>84</xdr:row>
      <xdr:rowOff>29029</xdr:rowOff>
    </xdr:to>
    <xdr:sp macro="" textlink="">
      <xdr:nvSpPr>
        <xdr:cNvPr id="360" name="楕円 359">
          <a:extLst>
            <a:ext uri="{FF2B5EF4-FFF2-40B4-BE49-F238E27FC236}">
              <a16:creationId xmlns:a16="http://schemas.microsoft.com/office/drawing/2014/main" id="{E36488CD-6443-4CD5-9861-9D9C32396066}"/>
            </a:ext>
          </a:extLst>
        </xdr:cNvPr>
        <xdr:cNvSpPr/>
      </xdr:nvSpPr>
      <xdr:spPr>
        <a:xfrm>
          <a:off x="8699500" y="1432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138793</xdr:rowOff>
    </xdr:from>
    <xdr:to>
      <xdr:col>50</xdr:col>
      <xdr:colOff>114300</xdr:colOff>
      <xdr:row>83</xdr:row>
      <xdr:rowOff>149679</xdr:rowOff>
    </xdr:to>
    <xdr:cxnSp macro="">
      <xdr:nvCxnSpPr>
        <xdr:cNvPr id="361" name="直線コネクタ 360">
          <a:extLst>
            <a:ext uri="{FF2B5EF4-FFF2-40B4-BE49-F238E27FC236}">
              <a16:creationId xmlns:a16="http://schemas.microsoft.com/office/drawing/2014/main" id="{0289E578-68F3-44F3-AD25-09979C4B2D23}"/>
            </a:ext>
          </a:extLst>
        </xdr:cNvPr>
        <xdr:cNvCxnSpPr/>
      </xdr:nvCxnSpPr>
      <xdr:spPr>
        <a:xfrm flipV="1">
          <a:off x="8750300" y="143691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109764</xdr:rowOff>
    </xdr:from>
    <xdr:to>
      <xdr:col>41</xdr:col>
      <xdr:colOff>101600</xdr:colOff>
      <xdr:row>84</xdr:row>
      <xdr:rowOff>39914</xdr:rowOff>
    </xdr:to>
    <xdr:sp macro="" textlink="">
      <xdr:nvSpPr>
        <xdr:cNvPr id="362" name="楕円 361">
          <a:extLst>
            <a:ext uri="{FF2B5EF4-FFF2-40B4-BE49-F238E27FC236}">
              <a16:creationId xmlns:a16="http://schemas.microsoft.com/office/drawing/2014/main" id="{3B59B522-41B2-4F3D-8A2A-DAA0CB8190CC}"/>
            </a:ext>
          </a:extLst>
        </xdr:cNvPr>
        <xdr:cNvSpPr/>
      </xdr:nvSpPr>
      <xdr:spPr>
        <a:xfrm>
          <a:off x="78105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149679</xdr:rowOff>
    </xdr:from>
    <xdr:to>
      <xdr:col>45</xdr:col>
      <xdr:colOff>177800</xdr:colOff>
      <xdr:row>83</xdr:row>
      <xdr:rowOff>160564</xdr:rowOff>
    </xdr:to>
    <xdr:cxnSp macro="">
      <xdr:nvCxnSpPr>
        <xdr:cNvPr id="363" name="直線コネクタ 362">
          <a:extLst>
            <a:ext uri="{FF2B5EF4-FFF2-40B4-BE49-F238E27FC236}">
              <a16:creationId xmlns:a16="http://schemas.microsoft.com/office/drawing/2014/main" id="{2A80BB25-B6F2-4CDF-83DE-62C23EFE723F}"/>
            </a:ext>
          </a:extLst>
        </xdr:cNvPr>
        <xdr:cNvCxnSpPr/>
      </xdr:nvCxnSpPr>
      <xdr:spPr>
        <a:xfrm flipV="1">
          <a:off x="7861300" y="143800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120650</xdr:rowOff>
    </xdr:from>
    <xdr:to>
      <xdr:col>36</xdr:col>
      <xdr:colOff>165100</xdr:colOff>
      <xdr:row>84</xdr:row>
      <xdr:rowOff>50800</xdr:rowOff>
    </xdr:to>
    <xdr:sp macro="" textlink="">
      <xdr:nvSpPr>
        <xdr:cNvPr id="364" name="楕円 363">
          <a:extLst>
            <a:ext uri="{FF2B5EF4-FFF2-40B4-BE49-F238E27FC236}">
              <a16:creationId xmlns:a16="http://schemas.microsoft.com/office/drawing/2014/main" id="{C5A41496-9E7B-403E-974B-44609ED6C838}"/>
            </a:ext>
          </a:extLst>
        </xdr:cNvPr>
        <xdr:cNvSpPr/>
      </xdr:nvSpPr>
      <xdr:spPr>
        <a:xfrm>
          <a:off x="6921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160564</xdr:rowOff>
    </xdr:from>
    <xdr:to>
      <xdr:col>41</xdr:col>
      <xdr:colOff>50800</xdr:colOff>
      <xdr:row>84</xdr:row>
      <xdr:rowOff>0</xdr:rowOff>
    </xdr:to>
    <xdr:cxnSp macro="">
      <xdr:nvCxnSpPr>
        <xdr:cNvPr id="365" name="直線コネクタ 364">
          <a:extLst>
            <a:ext uri="{FF2B5EF4-FFF2-40B4-BE49-F238E27FC236}">
              <a16:creationId xmlns:a16="http://schemas.microsoft.com/office/drawing/2014/main" id="{BFFA4304-815B-413A-87D6-66B21D1B6E3C}"/>
            </a:ext>
          </a:extLst>
        </xdr:cNvPr>
        <xdr:cNvCxnSpPr/>
      </xdr:nvCxnSpPr>
      <xdr:spPr>
        <a:xfrm flipV="1">
          <a:off x="6972300" y="143909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22F3E95C-F5C2-4A8B-9F4B-DDD2DDBA4963}"/>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D14ECC37-302E-4E93-AD65-D6CD18F59CE1}"/>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B4715B5A-1126-4EAB-8CDD-E340050DD01C}"/>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C3A6A9D3-62B6-41F6-972E-FADEC63D2FA7}"/>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9270</xdr:rowOff>
    </xdr:from>
    <xdr:ext cx="469744" cy="259045"/>
    <xdr:sp macro="" textlink="">
      <xdr:nvSpPr>
        <xdr:cNvPr id="370" name="n_1mainValue【福祉施設】&#10;一人当たり面積">
          <a:extLst>
            <a:ext uri="{FF2B5EF4-FFF2-40B4-BE49-F238E27FC236}">
              <a16:creationId xmlns:a16="http://schemas.microsoft.com/office/drawing/2014/main" id="{86BD1B69-C80F-4EFE-9F98-F3D0B8B8E0EC}"/>
            </a:ext>
          </a:extLst>
        </xdr:cNvPr>
        <xdr:cNvSpPr txBox="1"/>
      </xdr:nvSpPr>
      <xdr:spPr>
        <a:xfrm>
          <a:off x="93917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20156</xdr:rowOff>
    </xdr:from>
    <xdr:ext cx="469744" cy="259045"/>
    <xdr:sp macro="" textlink="">
      <xdr:nvSpPr>
        <xdr:cNvPr id="371" name="n_2mainValue【福祉施設】&#10;一人当たり面積">
          <a:extLst>
            <a:ext uri="{FF2B5EF4-FFF2-40B4-BE49-F238E27FC236}">
              <a16:creationId xmlns:a16="http://schemas.microsoft.com/office/drawing/2014/main" id="{E5C85999-387E-4926-9CD3-6835EC914160}"/>
            </a:ext>
          </a:extLst>
        </xdr:cNvPr>
        <xdr:cNvSpPr txBox="1"/>
      </xdr:nvSpPr>
      <xdr:spPr>
        <a:xfrm>
          <a:off x="8515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mainValue【福祉施設】&#10;一人当たり面積">
          <a:extLst>
            <a:ext uri="{FF2B5EF4-FFF2-40B4-BE49-F238E27FC236}">
              <a16:creationId xmlns:a16="http://schemas.microsoft.com/office/drawing/2014/main" id="{5A1EC6AE-198F-49A1-B42B-49488128EDEE}"/>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41927</xdr:rowOff>
    </xdr:from>
    <xdr:ext cx="469744" cy="259045"/>
    <xdr:sp macro="" textlink="">
      <xdr:nvSpPr>
        <xdr:cNvPr id="373" name="n_4mainValue【福祉施設】&#10;一人当たり面積">
          <a:extLst>
            <a:ext uri="{FF2B5EF4-FFF2-40B4-BE49-F238E27FC236}">
              <a16:creationId xmlns:a16="http://schemas.microsoft.com/office/drawing/2014/main" id="{4F63C014-1967-4187-B5B9-188880A99EDB}"/>
            </a:ext>
          </a:extLst>
        </xdr:cNvPr>
        <xdr:cNvSpPr txBox="1"/>
      </xdr:nvSpPr>
      <xdr:spPr>
        <a:xfrm>
          <a:off x="6737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24BA9305-05F1-452B-90CE-7469524548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5F84A8F3-45B7-4816-9AA2-B80AF524030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A4949560-7E18-45FC-824B-C6BD71A0490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EEA53039-B701-4FF9-B567-C2D0E21D532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254DD6E-0B98-4348-B77C-49F10518216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5D90746E-ED85-4F55-B7B8-18B939176EB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CCE4575D-7E1D-4E7F-8595-912B6C10214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2CC37C04-EB00-4ABE-BA1C-A277C500F94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ABCD4B35-616B-4BC2-84F6-A507DE690B6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B197758-316B-4DC3-85C6-0691E014A26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DFE5756B-00CB-47AB-8A43-E254262FF95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18025531-3EB7-4CC4-A24D-37209283138E}"/>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F62FA25C-F0F7-46AC-A676-2E548B008CA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39748D59-D5EF-4F38-B4C2-22709BB82FC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5DFC2F3-868E-4596-8456-85D077EBC60A}"/>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7FA6EA02-81A7-4F08-8EC2-497284ECED3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58FD6126-61C0-435A-8C4C-CA01AEE9407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521641D8-B35B-48AC-9696-6031518963F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AE6E0A63-64BC-411A-9750-9A5AA7B55D2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8D669A2F-9B0B-48BB-BABA-7DE0940FBB2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45A0731-8653-449B-9A43-8D9692DAB52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8FC836F7-E703-4589-B976-884A662B87B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38C2C0B-F652-4E90-BCAC-2B0734B0D95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5548881F-10A2-44E1-A015-1361176DE11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C3B3EE4B-FF2B-4CBE-A62A-D7228BFE5FA8}"/>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5F4C4900-FA23-452F-81AC-5A9A286178B5}"/>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48D60F6A-2C64-402E-9E1D-579901951AC2}"/>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78FF62DB-E732-43A9-926C-B53AC879EF82}"/>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AFAAAC06-1F5B-4035-ABBA-C629B15327CF}"/>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64B7286A-0CE7-4B7E-AF29-A0FDF9859C59}"/>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6D0B63B9-9774-4A9F-8EE0-511A9B01A947}"/>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5F38704-1219-4728-9DCF-360726305448}"/>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519A7965-2457-4EEA-A7B4-F799A4337DE9}"/>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6D877935-A14C-40E6-9D3C-C7962A57C03D}"/>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08F6405-166B-4E5C-BCEF-181C1E3A0B48}"/>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FF76AB4-4B95-48E5-83A5-D05ADBE0BC7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8CA4ED3-EE87-4959-90A8-1172EB2A090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E95E2C8-2634-49C4-A944-5C133925B12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8C235A5-E003-4185-8D1E-9D911AA4517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A5E2DB8-10FD-4DE2-BBC8-A5617764597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xdr:rowOff>
    </xdr:from>
    <xdr:to>
      <xdr:col>24</xdr:col>
      <xdr:colOff>114300</xdr:colOff>
      <xdr:row>104</xdr:row>
      <xdr:rowOff>115570</xdr:rowOff>
    </xdr:to>
    <xdr:sp macro="" textlink="">
      <xdr:nvSpPr>
        <xdr:cNvPr id="414" name="楕円 413">
          <a:extLst>
            <a:ext uri="{FF2B5EF4-FFF2-40B4-BE49-F238E27FC236}">
              <a16:creationId xmlns:a16="http://schemas.microsoft.com/office/drawing/2014/main" id="{B7EB2531-E199-4E74-8829-836967BAC6CE}"/>
            </a:ext>
          </a:extLst>
        </xdr:cNvPr>
        <xdr:cNvSpPr/>
      </xdr:nvSpPr>
      <xdr:spPr>
        <a:xfrm>
          <a:off x="45847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163847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EC8514AA-93F6-41B4-B6DD-FCA576A2D301}"/>
            </a:ext>
          </a:extLst>
        </xdr:cNvPr>
        <xdr:cNvSpPr txBox="1"/>
      </xdr:nvSpPr>
      <xdr:spPr>
        <a:xfrm>
          <a:off x="4673600"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153036</xdr:rowOff>
    </xdr:from>
    <xdr:to>
      <xdr:col>20</xdr:col>
      <xdr:colOff>38100</xdr:colOff>
      <xdr:row>104</xdr:row>
      <xdr:rowOff>83186</xdr:rowOff>
    </xdr:to>
    <xdr:sp macro="" textlink="">
      <xdr:nvSpPr>
        <xdr:cNvPr id="416" name="楕円 415">
          <a:extLst>
            <a:ext uri="{FF2B5EF4-FFF2-40B4-BE49-F238E27FC236}">
              <a16:creationId xmlns:a16="http://schemas.microsoft.com/office/drawing/2014/main" id="{33B36CA8-260E-4DA8-9DBA-0C441AAEA23E}"/>
            </a:ext>
          </a:extLst>
        </xdr:cNvPr>
        <xdr:cNvSpPr/>
      </xdr:nvSpPr>
      <xdr:spPr>
        <a:xfrm>
          <a:off x="3746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32386</xdr:rowOff>
    </xdr:from>
    <xdr:to>
      <xdr:col>24</xdr:col>
      <xdr:colOff>63500</xdr:colOff>
      <xdr:row>104</xdr:row>
      <xdr:rowOff>64770</xdr:rowOff>
    </xdr:to>
    <xdr:cxnSp macro="">
      <xdr:nvCxnSpPr>
        <xdr:cNvPr id="417" name="直線コネクタ 416">
          <a:extLst>
            <a:ext uri="{FF2B5EF4-FFF2-40B4-BE49-F238E27FC236}">
              <a16:creationId xmlns:a16="http://schemas.microsoft.com/office/drawing/2014/main" id="{5E1EBAC1-422A-423B-AC57-96B94A38AED2}"/>
            </a:ext>
          </a:extLst>
        </xdr:cNvPr>
        <xdr:cNvCxnSpPr/>
      </xdr:nvCxnSpPr>
      <xdr:spPr>
        <a:xfrm>
          <a:off x="3797300" y="17863186"/>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113030</xdr:rowOff>
    </xdr:from>
    <xdr:to>
      <xdr:col>15</xdr:col>
      <xdr:colOff>101600</xdr:colOff>
      <xdr:row>104</xdr:row>
      <xdr:rowOff>43180</xdr:rowOff>
    </xdr:to>
    <xdr:sp macro="" textlink="">
      <xdr:nvSpPr>
        <xdr:cNvPr id="418" name="楕円 417">
          <a:extLst>
            <a:ext uri="{FF2B5EF4-FFF2-40B4-BE49-F238E27FC236}">
              <a16:creationId xmlns:a16="http://schemas.microsoft.com/office/drawing/2014/main" id="{80FDDBE0-1AE7-4BFD-BEFD-422BDC905FB4}"/>
            </a:ext>
          </a:extLst>
        </xdr:cNvPr>
        <xdr:cNvSpPr/>
      </xdr:nvSpPr>
      <xdr:spPr>
        <a:xfrm>
          <a:off x="28575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163830</xdr:rowOff>
    </xdr:from>
    <xdr:to>
      <xdr:col>19</xdr:col>
      <xdr:colOff>177800</xdr:colOff>
      <xdr:row>104</xdr:row>
      <xdr:rowOff>32386</xdr:rowOff>
    </xdr:to>
    <xdr:cxnSp macro="">
      <xdr:nvCxnSpPr>
        <xdr:cNvPr id="419" name="直線コネクタ 418">
          <a:extLst>
            <a:ext uri="{FF2B5EF4-FFF2-40B4-BE49-F238E27FC236}">
              <a16:creationId xmlns:a16="http://schemas.microsoft.com/office/drawing/2014/main" id="{F9211F88-B4C2-4F20-A7AF-CB105235DEF0}"/>
            </a:ext>
          </a:extLst>
        </xdr:cNvPr>
        <xdr:cNvCxnSpPr/>
      </xdr:nvCxnSpPr>
      <xdr:spPr>
        <a:xfrm>
          <a:off x="2908300" y="178231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20" name="楕円 419">
          <a:extLst>
            <a:ext uri="{FF2B5EF4-FFF2-40B4-BE49-F238E27FC236}">
              <a16:creationId xmlns:a16="http://schemas.microsoft.com/office/drawing/2014/main" id="{95E66443-69D7-42C4-8E90-23E0CCE6F639}"/>
            </a:ext>
          </a:extLst>
        </xdr:cNvPr>
        <xdr:cNvSpPr/>
      </xdr:nvSpPr>
      <xdr:spPr>
        <a:xfrm>
          <a:off x="19685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120014</xdr:rowOff>
    </xdr:from>
    <xdr:to>
      <xdr:col>15</xdr:col>
      <xdr:colOff>50800</xdr:colOff>
      <xdr:row>103</xdr:row>
      <xdr:rowOff>163830</xdr:rowOff>
    </xdr:to>
    <xdr:cxnSp macro="">
      <xdr:nvCxnSpPr>
        <xdr:cNvPr id="421" name="直線コネクタ 420">
          <a:extLst>
            <a:ext uri="{FF2B5EF4-FFF2-40B4-BE49-F238E27FC236}">
              <a16:creationId xmlns:a16="http://schemas.microsoft.com/office/drawing/2014/main" id="{87D676CA-2DBA-4773-91AB-F8AFDC38A1DE}"/>
            </a:ext>
          </a:extLst>
        </xdr:cNvPr>
        <xdr:cNvCxnSpPr/>
      </xdr:nvCxnSpPr>
      <xdr:spPr>
        <a:xfrm>
          <a:off x="2019300" y="1777936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22" name="楕円 421">
          <a:extLst>
            <a:ext uri="{FF2B5EF4-FFF2-40B4-BE49-F238E27FC236}">
              <a16:creationId xmlns:a16="http://schemas.microsoft.com/office/drawing/2014/main" id="{6516A5A2-6F01-4B37-8C77-FB6CAFB8B2E4}"/>
            </a:ext>
          </a:extLst>
        </xdr:cNvPr>
        <xdr:cNvSpPr/>
      </xdr:nvSpPr>
      <xdr:spPr>
        <a:xfrm>
          <a:off x="1079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76200</xdr:rowOff>
    </xdr:from>
    <xdr:to>
      <xdr:col>10</xdr:col>
      <xdr:colOff>114300</xdr:colOff>
      <xdr:row>103</xdr:row>
      <xdr:rowOff>120014</xdr:rowOff>
    </xdr:to>
    <xdr:cxnSp macro="">
      <xdr:nvCxnSpPr>
        <xdr:cNvPr id="423" name="直線コネクタ 422">
          <a:extLst>
            <a:ext uri="{FF2B5EF4-FFF2-40B4-BE49-F238E27FC236}">
              <a16:creationId xmlns:a16="http://schemas.microsoft.com/office/drawing/2014/main" id="{DE413AAC-20E1-435B-8D5B-4692479A8ACC}"/>
            </a:ext>
          </a:extLst>
        </xdr:cNvPr>
        <xdr:cNvCxnSpPr/>
      </xdr:nvCxnSpPr>
      <xdr:spPr>
        <a:xfrm>
          <a:off x="1130300" y="1773555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F7D4A308-318C-4F1E-B068-4626A79BF5DC}"/>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5763CF0B-50C8-4FBC-BC55-DE3218804D5E}"/>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7E821871-998C-4534-A556-98DC7A46C749}"/>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673EC35B-05DA-43A8-8C55-51B591B33DF7}"/>
            </a:ext>
          </a:extLst>
        </xdr:cNvPr>
        <xdr:cNvSpPr txBox="1"/>
      </xdr:nvSpPr>
      <xdr:spPr>
        <a:xfrm>
          <a:off x="9277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74313</xdr:rowOff>
    </xdr:from>
    <xdr:ext cx="405111" cy="259045"/>
    <xdr:sp macro="" textlink="">
      <xdr:nvSpPr>
        <xdr:cNvPr id="428" name="n_1mainValue【市民会館】&#10;有形固定資産減価償却率">
          <a:extLst>
            <a:ext uri="{FF2B5EF4-FFF2-40B4-BE49-F238E27FC236}">
              <a16:creationId xmlns:a16="http://schemas.microsoft.com/office/drawing/2014/main" id="{CFC191C4-187C-410E-AB6C-DFE8F0052EE6}"/>
            </a:ext>
          </a:extLst>
        </xdr:cNvPr>
        <xdr:cNvSpPr txBox="1"/>
      </xdr:nvSpPr>
      <xdr:spPr>
        <a:xfrm>
          <a:off x="3582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34307</xdr:rowOff>
    </xdr:from>
    <xdr:ext cx="405111" cy="259045"/>
    <xdr:sp macro="" textlink="">
      <xdr:nvSpPr>
        <xdr:cNvPr id="429" name="n_2mainValue【市民会館】&#10;有形固定資産減価償却率">
          <a:extLst>
            <a:ext uri="{FF2B5EF4-FFF2-40B4-BE49-F238E27FC236}">
              <a16:creationId xmlns:a16="http://schemas.microsoft.com/office/drawing/2014/main" id="{B9D5CE52-0544-4644-90C4-668D5C7006AF}"/>
            </a:ext>
          </a:extLst>
        </xdr:cNvPr>
        <xdr:cNvSpPr txBox="1"/>
      </xdr:nvSpPr>
      <xdr:spPr>
        <a:xfrm>
          <a:off x="27057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0" name="n_3mainValue【市民会館】&#10;有形固定資産減価償却率">
          <a:extLst>
            <a:ext uri="{FF2B5EF4-FFF2-40B4-BE49-F238E27FC236}">
              <a16:creationId xmlns:a16="http://schemas.microsoft.com/office/drawing/2014/main" id="{F4B1A454-A9C0-45F3-94AC-317F6A0D38A0}"/>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31" name="n_4mainValue【市民会館】&#10;有形固定資産減価償却率">
          <a:extLst>
            <a:ext uri="{FF2B5EF4-FFF2-40B4-BE49-F238E27FC236}">
              <a16:creationId xmlns:a16="http://schemas.microsoft.com/office/drawing/2014/main" id="{5F4E2898-7A08-4A3C-8D71-0900E8436172}"/>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601B7611-7E42-4488-B9E3-7A22B5AEC4A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C9A54A58-7D2E-4FC1-91A8-C3BF4DF2C94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F56B3110-07DE-428D-8F74-34380E46617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F54A310B-A0F4-4747-B1E4-73CBB61800F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C9BE1FDA-C8F9-4994-85A0-B0605DDE8A4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FE791FEE-F7C1-4688-AB6F-8AC5893B66A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D791E70D-7CAF-487F-BA91-43AD7A5A24D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A920DA8-6DF3-495F-B51B-11856985193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4C8BEB3B-2300-44C9-B48C-419B0473AA3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8163FDF8-8E76-4CEB-A3C6-A1D45C8414A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2B82E924-CC7D-4FF0-9C75-27DE540DA4C8}"/>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9D68416F-4B1F-4ED7-9EA5-A96D075B10D1}"/>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30C6C183-2A11-47A3-B5A0-31D236A48B8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52BEB411-4C42-4065-BA2E-9A4EFF37688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8CE109D7-BFF0-477D-998D-497AC2C867C6}"/>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9949BF0B-838D-4CAE-976C-6D2CC183396F}"/>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FC5A072B-7669-4378-B02C-241120B8F3F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8224A49E-0A36-4DF8-8DC9-3904875F8F0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A6A58E8D-0234-4EB2-B5A0-3B329189A42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C53CF639-B7EF-4943-A344-CB6E20010AD9}"/>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FDABC3AB-8D23-444C-A378-CFF0C8115AC5}"/>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3B0578B-9429-4A02-95B2-F0B736C0AAAC}"/>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39D39F9A-D5CC-4415-99E5-CB98AEA076F7}"/>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5805ED38-79B6-4EE3-813A-6B919EF2FD44}"/>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B09C8F32-3A06-4B4C-B74F-87F5EC4B690E}"/>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6B6292CB-35C2-4D87-A4EF-5DE1B789C179}"/>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E76274D4-BA8E-4745-AD15-43170CD45A08}"/>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B90B4E2B-4F65-447D-954B-F41278D05BA3}"/>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752C77D2-6094-4B96-A051-88774D847871}"/>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BB502911-2173-4F23-8A22-B3147FC37CDD}"/>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44F882F7-CFA2-439B-BC11-AE2FF26AF7D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33833813-5160-451B-BC91-D1E994C654F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346BDA76-036E-4CAA-9895-F31B6571032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EC6BF5BD-E9F4-4955-BA03-961B19AA0E4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97DB3C1B-9F4C-494E-8E5A-1B22BB84368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145414</xdr:rowOff>
    </xdr:from>
    <xdr:to>
      <xdr:col>55</xdr:col>
      <xdr:colOff>50800</xdr:colOff>
      <xdr:row>104</xdr:row>
      <xdr:rowOff>75564</xdr:rowOff>
    </xdr:to>
    <xdr:sp macro="" textlink="">
      <xdr:nvSpPr>
        <xdr:cNvPr id="467" name="楕円 466">
          <a:extLst>
            <a:ext uri="{FF2B5EF4-FFF2-40B4-BE49-F238E27FC236}">
              <a16:creationId xmlns:a16="http://schemas.microsoft.com/office/drawing/2014/main" id="{CA9D6010-9231-4299-8E1D-AB21C70BFE6F}"/>
            </a:ext>
          </a:extLst>
        </xdr:cNvPr>
        <xdr:cNvSpPr/>
      </xdr:nvSpPr>
      <xdr:spPr>
        <a:xfrm>
          <a:off x="104267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168291</xdr:rowOff>
    </xdr:from>
    <xdr:ext cx="469744" cy="259045"/>
    <xdr:sp macro="" textlink="">
      <xdr:nvSpPr>
        <xdr:cNvPr id="468" name="【市民会館】&#10;一人当たり面積該当値テキスト">
          <a:extLst>
            <a:ext uri="{FF2B5EF4-FFF2-40B4-BE49-F238E27FC236}">
              <a16:creationId xmlns:a16="http://schemas.microsoft.com/office/drawing/2014/main" id="{D03C2400-C9AE-42D9-9474-4EE9E8EEB95C}"/>
            </a:ext>
          </a:extLst>
        </xdr:cNvPr>
        <xdr:cNvSpPr txBox="1"/>
      </xdr:nvSpPr>
      <xdr:spPr>
        <a:xfrm>
          <a:off x="10515600" y="1765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156845</xdr:rowOff>
    </xdr:from>
    <xdr:to>
      <xdr:col>50</xdr:col>
      <xdr:colOff>165100</xdr:colOff>
      <xdr:row>104</xdr:row>
      <xdr:rowOff>86995</xdr:rowOff>
    </xdr:to>
    <xdr:sp macro="" textlink="">
      <xdr:nvSpPr>
        <xdr:cNvPr id="469" name="楕円 468">
          <a:extLst>
            <a:ext uri="{FF2B5EF4-FFF2-40B4-BE49-F238E27FC236}">
              <a16:creationId xmlns:a16="http://schemas.microsoft.com/office/drawing/2014/main" id="{DA014C0F-D3D6-4985-A4D1-84693C7CF4E4}"/>
            </a:ext>
          </a:extLst>
        </xdr:cNvPr>
        <xdr:cNvSpPr/>
      </xdr:nvSpPr>
      <xdr:spPr>
        <a:xfrm>
          <a:off x="9588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24764</xdr:rowOff>
    </xdr:from>
    <xdr:to>
      <xdr:col>55</xdr:col>
      <xdr:colOff>0</xdr:colOff>
      <xdr:row>104</xdr:row>
      <xdr:rowOff>36195</xdr:rowOff>
    </xdr:to>
    <xdr:cxnSp macro="">
      <xdr:nvCxnSpPr>
        <xdr:cNvPr id="470" name="直線コネクタ 469">
          <a:extLst>
            <a:ext uri="{FF2B5EF4-FFF2-40B4-BE49-F238E27FC236}">
              <a16:creationId xmlns:a16="http://schemas.microsoft.com/office/drawing/2014/main" id="{FAF6A090-631B-4B5F-923A-B632FFCB2AC8}"/>
            </a:ext>
          </a:extLst>
        </xdr:cNvPr>
        <xdr:cNvCxnSpPr/>
      </xdr:nvCxnSpPr>
      <xdr:spPr>
        <a:xfrm flipV="1">
          <a:off x="9639300" y="1785556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168275</xdr:rowOff>
    </xdr:from>
    <xdr:to>
      <xdr:col>46</xdr:col>
      <xdr:colOff>38100</xdr:colOff>
      <xdr:row>104</xdr:row>
      <xdr:rowOff>98425</xdr:rowOff>
    </xdr:to>
    <xdr:sp macro="" textlink="">
      <xdr:nvSpPr>
        <xdr:cNvPr id="471" name="楕円 470">
          <a:extLst>
            <a:ext uri="{FF2B5EF4-FFF2-40B4-BE49-F238E27FC236}">
              <a16:creationId xmlns:a16="http://schemas.microsoft.com/office/drawing/2014/main" id="{2AFDD728-A7F6-490A-BE3E-E7AC8439BD0B}"/>
            </a:ext>
          </a:extLst>
        </xdr:cNvPr>
        <xdr:cNvSpPr/>
      </xdr:nvSpPr>
      <xdr:spPr>
        <a:xfrm>
          <a:off x="8699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36195</xdr:rowOff>
    </xdr:from>
    <xdr:to>
      <xdr:col>50</xdr:col>
      <xdr:colOff>114300</xdr:colOff>
      <xdr:row>104</xdr:row>
      <xdr:rowOff>47625</xdr:rowOff>
    </xdr:to>
    <xdr:cxnSp macro="">
      <xdr:nvCxnSpPr>
        <xdr:cNvPr id="472" name="直線コネクタ 471">
          <a:extLst>
            <a:ext uri="{FF2B5EF4-FFF2-40B4-BE49-F238E27FC236}">
              <a16:creationId xmlns:a16="http://schemas.microsoft.com/office/drawing/2014/main" id="{0C50FE62-C21B-4879-8C5D-D1621EE96439}"/>
            </a:ext>
          </a:extLst>
        </xdr:cNvPr>
        <xdr:cNvCxnSpPr/>
      </xdr:nvCxnSpPr>
      <xdr:spPr>
        <a:xfrm flipV="1">
          <a:off x="8750300" y="178669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8255</xdr:rowOff>
    </xdr:from>
    <xdr:to>
      <xdr:col>41</xdr:col>
      <xdr:colOff>101600</xdr:colOff>
      <xdr:row>104</xdr:row>
      <xdr:rowOff>109855</xdr:rowOff>
    </xdr:to>
    <xdr:sp macro="" textlink="">
      <xdr:nvSpPr>
        <xdr:cNvPr id="473" name="楕円 472">
          <a:extLst>
            <a:ext uri="{FF2B5EF4-FFF2-40B4-BE49-F238E27FC236}">
              <a16:creationId xmlns:a16="http://schemas.microsoft.com/office/drawing/2014/main" id="{60BCFEF2-010B-4861-A34B-1E5C29DF2700}"/>
            </a:ext>
          </a:extLst>
        </xdr:cNvPr>
        <xdr:cNvSpPr/>
      </xdr:nvSpPr>
      <xdr:spPr>
        <a:xfrm>
          <a:off x="7810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47625</xdr:rowOff>
    </xdr:from>
    <xdr:to>
      <xdr:col>45</xdr:col>
      <xdr:colOff>177800</xdr:colOff>
      <xdr:row>104</xdr:row>
      <xdr:rowOff>59055</xdr:rowOff>
    </xdr:to>
    <xdr:cxnSp macro="">
      <xdr:nvCxnSpPr>
        <xdr:cNvPr id="474" name="直線コネクタ 473">
          <a:extLst>
            <a:ext uri="{FF2B5EF4-FFF2-40B4-BE49-F238E27FC236}">
              <a16:creationId xmlns:a16="http://schemas.microsoft.com/office/drawing/2014/main" id="{DFC28054-E2DB-4453-8D38-33E939F9B473}"/>
            </a:ext>
          </a:extLst>
        </xdr:cNvPr>
        <xdr:cNvCxnSpPr/>
      </xdr:nvCxnSpPr>
      <xdr:spPr>
        <a:xfrm flipV="1">
          <a:off x="7861300" y="178784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19686</xdr:rowOff>
    </xdr:from>
    <xdr:to>
      <xdr:col>36</xdr:col>
      <xdr:colOff>165100</xdr:colOff>
      <xdr:row>104</xdr:row>
      <xdr:rowOff>121286</xdr:rowOff>
    </xdr:to>
    <xdr:sp macro="" textlink="">
      <xdr:nvSpPr>
        <xdr:cNvPr id="475" name="楕円 474">
          <a:extLst>
            <a:ext uri="{FF2B5EF4-FFF2-40B4-BE49-F238E27FC236}">
              <a16:creationId xmlns:a16="http://schemas.microsoft.com/office/drawing/2014/main" id="{58AF9903-F6A1-49F4-826E-4E43BD6144B1}"/>
            </a:ext>
          </a:extLst>
        </xdr:cNvPr>
        <xdr:cNvSpPr/>
      </xdr:nvSpPr>
      <xdr:spPr>
        <a:xfrm>
          <a:off x="6921500" y="1785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59055</xdr:rowOff>
    </xdr:from>
    <xdr:to>
      <xdr:col>41</xdr:col>
      <xdr:colOff>50800</xdr:colOff>
      <xdr:row>104</xdr:row>
      <xdr:rowOff>70486</xdr:rowOff>
    </xdr:to>
    <xdr:cxnSp macro="">
      <xdr:nvCxnSpPr>
        <xdr:cNvPr id="476" name="直線コネクタ 475">
          <a:extLst>
            <a:ext uri="{FF2B5EF4-FFF2-40B4-BE49-F238E27FC236}">
              <a16:creationId xmlns:a16="http://schemas.microsoft.com/office/drawing/2014/main" id="{DA0D98CA-4C0B-48D8-8419-54AD27D0B4DB}"/>
            </a:ext>
          </a:extLst>
        </xdr:cNvPr>
        <xdr:cNvCxnSpPr/>
      </xdr:nvCxnSpPr>
      <xdr:spPr>
        <a:xfrm flipV="1">
          <a:off x="6972300" y="1788985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D4653702-BDBB-457D-92A7-4036916E1C40}"/>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5D5B3EED-A755-4464-9C46-06D37580662C}"/>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8D6C884A-6B31-4DAA-8789-BC40E2B5053E}"/>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757FD6EB-F5B3-474E-9901-6657D30196B2}"/>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103522</xdr:rowOff>
    </xdr:from>
    <xdr:ext cx="469744" cy="259045"/>
    <xdr:sp macro="" textlink="">
      <xdr:nvSpPr>
        <xdr:cNvPr id="481" name="n_1mainValue【市民会館】&#10;一人当たり面積">
          <a:extLst>
            <a:ext uri="{FF2B5EF4-FFF2-40B4-BE49-F238E27FC236}">
              <a16:creationId xmlns:a16="http://schemas.microsoft.com/office/drawing/2014/main" id="{CC9D81FA-F909-484D-BE12-A40C8125ADFE}"/>
            </a:ext>
          </a:extLst>
        </xdr:cNvPr>
        <xdr:cNvSpPr txBox="1"/>
      </xdr:nvSpPr>
      <xdr:spPr>
        <a:xfrm>
          <a:off x="9391727"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114952</xdr:rowOff>
    </xdr:from>
    <xdr:ext cx="469744" cy="259045"/>
    <xdr:sp macro="" textlink="">
      <xdr:nvSpPr>
        <xdr:cNvPr id="482" name="n_2mainValue【市民会館】&#10;一人当たり面積">
          <a:extLst>
            <a:ext uri="{FF2B5EF4-FFF2-40B4-BE49-F238E27FC236}">
              <a16:creationId xmlns:a16="http://schemas.microsoft.com/office/drawing/2014/main" id="{333942A0-5EDC-4232-8A72-3037D85A960D}"/>
            </a:ext>
          </a:extLst>
        </xdr:cNvPr>
        <xdr:cNvSpPr txBox="1"/>
      </xdr:nvSpPr>
      <xdr:spPr>
        <a:xfrm>
          <a:off x="8515427" y="1760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126382</xdr:rowOff>
    </xdr:from>
    <xdr:ext cx="469744" cy="259045"/>
    <xdr:sp macro="" textlink="">
      <xdr:nvSpPr>
        <xdr:cNvPr id="483" name="n_3mainValue【市民会館】&#10;一人当たり面積">
          <a:extLst>
            <a:ext uri="{FF2B5EF4-FFF2-40B4-BE49-F238E27FC236}">
              <a16:creationId xmlns:a16="http://schemas.microsoft.com/office/drawing/2014/main" id="{E68ACB40-5D2B-4339-8A21-B8306CA12818}"/>
            </a:ext>
          </a:extLst>
        </xdr:cNvPr>
        <xdr:cNvSpPr txBox="1"/>
      </xdr:nvSpPr>
      <xdr:spPr>
        <a:xfrm>
          <a:off x="762642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137813</xdr:rowOff>
    </xdr:from>
    <xdr:ext cx="469744" cy="259045"/>
    <xdr:sp macro="" textlink="">
      <xdr:nvSpPr>
        <xdr:cNvPr id="484" name="n_4mainValue【市民会館】&#10;一人当たり面積">
          <a:extLst>
            <a:ext uri="{FF2B5EF4-FFF2-40B4-BE49-F238E27FC236}">
              <a16:creationId xmlns:a16="http://schemas.microsoft.com/office/drawing/2014/main" id="{5509FAEC-9210-47CE-B224-09B53B0AA6E9}"/>
            </a:ext>
          </a:extLst>
        </xdr:cNvPr>
        <xdr:cNvSpPr txBox="1"/>
      </xdr:nvSpPr>
      <xdr:spPr>
        <a:xfrm>
          <a:off x="6737427" y="1762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E252A9CD-A356-44AE-B69D-319DBF0206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A8BC8F98-DCE3-4F60-9177-9E33B42BE47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368C5A0B-0F6F-4A3D-ADF7-4171B42C48B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68DFE663-8F29-4EFE-9FA9-F42FC1D1E0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A4DB6156-4F36-4D49-BA62-9AC3D3A6925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C5A3DEBC-7B58-48B2-9C63-85147B1A586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91F379DC-9A29-43C3-BD81-260EF489303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B9CBE865-BDA9-4D27-992D-981C6A344F0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F90CA818-E60E-4DC9-8DA6-25171008F4F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E55A0E70-6FE8-413F-861E-6DD5AA6986E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B7180628-93F5-4DB6-B4A7-10DF5ED3A07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AEEDCF29-B312-4BF2-BA9B-228905ABAC1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050EB5F3-B313-42B9-92B0-642D6DA6400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F5AB15B7-8B89-4F0F-A680-AC1D1700AD7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B8E03276-12C3-4FC1-9DD4-5472AD2B38D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81C3E9D3-148F-4A1C-94D7-FF47FE76E02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484FEE30-3CB6-4F8E-812C-4AD54636811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CB73015C-9505-419B-9F81-24D692419F2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C4722E1C-31B6-458B-9A6C-169AF4D73D9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71F66A09-3CFC-4F84-A73F-1304772D1F7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5BCA6109-602E-4999-B72B-31B1DC5C1DF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B54A3EF0-B8A9-4EE0-ACD4-5701B2C8BAC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BDAA9CC3-797A-44B4-8DDC-4E2A8D72EEE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BE36FA03-ED44-41F2-9B08-9E1A5127536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FD617EBE-61F7-44E3-94D5-7F5D5FCB9C4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34F306CE-FE5B-4D28-91CA-088775084877}"/>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2DDD08EE-486A-4261-A3D4-819165456DD5}"/>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89D32BD2-AFE5-4F75-9CD8-04544E45988E}"/>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B2188899-D2D4-440A-B9B2-421B669B7812}"/>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FAFAF552-C1A3-40BF-A6B8-7A4762AFD4DA}"/>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A014334A-D16D-4AF7-8134-94C9CF399AA1}"/>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5C861951-41A8-486A-8262-53101D9E15AB}"/>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DFDA2FE3-901E-464F-9628-CD6FD326370B}"/>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AB6E157E-3831-458C-A308-938542D55D34}"/>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70C30862-FDAF-4D70-BFA2-5D722738288A}"/>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FE39D24D-A4BB-453E-92EE-BF17EBCAC79F}"/>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D60F275A-0BEB-4AF4-8492-8AFFFFE0CF4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CFE1A8FE-CB85-4836-BBFE-088002D8CDF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D98EA13-5FB0-4D46-AE12-1DD6D687F57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D8AEFB13-D3C8-430A-8FFD-FA667FAF28D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AB191CEE-C075-4884-85D7-73714E002D7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103777</xdr:rowOff>
    </xdr:from>
    <xdr:to>
      <xdr:col>85</xdr:col>
      <xdr:colOff>177800</xdr:colOff>
      <xdr:row>40</xdr:row>
      <xdr:rowOff>33927</xdr:rowOff>
    </xdr:to>
    <xdr:sp macro="" textlink="">
      <xdr:nvSpPr>
        <xdr:cNvPr id="526" name="楕円 525">
          <a:extLst>
            <a:ext uri="{FF2B5EF4-FFF2-40B4-BE49-F238E27FC236}">
              <a16:creationId xmlns:a16="http://schemas.microsoft.com/office/drawing/2014/main" id="{3985A369-8A20-4190-A517-FCB0E60E3A41}"/>
            </a:ext>
          </a:extLst>
        </xdr:cNvPr>
        <xdr:cNvSpPr/>
      </xdr:nvSpPr>
      <xdr:spPr>
        <a:xfrm>
          <a:off x="16268700" y="679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82204</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DFF231AB-69DB-4101-BD2E-6100953F5C2D}"/>
            </a:ext>
          </a:extLst>
        </xdr:cNvPr>
        <xdr:cNvSpPr txBox="1"/>
      </xdr:nvSpPr>
      <xdr:spPr>
        <a:xfrm>
          <a:off x="16357600" y="676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27033</xdr:rowOff>
    </xdr:from>
    <xdr:to>
      <xdr:col>81</xdr:col>
      <xdr:colOff>101600</xdr:colOff>
      <xdr:row>39</xdr:row>
      <xdr:rowOff>128633</xdr:rowOff>
    </xdr:to>
    <xdr:sp macro="" textlink="">
      <xdr:nvSpPr>
        <xdr:cNvPr id="528" name="楕円 527">
          <a:extLst>
            <a:ext uri="{FF2B5EF4-FFF2-40B4-BE49-F238E27FC236}">
              <a16:creationId xmlns:a16="http://schemas.microsoft.com/office/drawing/2014/main" id="{85A5564A-63B2-42C2-AE35-B1AFB0212D91}"/>
            </a:ext>
          </a:extLst>
        </xdr:cNvPr>
        <xdr:cNvSpPr/>
      </xdr:nvSpPr>
      <xdr:spPr>
        <a:xfrm>
          <a:off x="15430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77833</xdr:rowOff>
    </xdr:from>
    <xdr:to>
      <xdr:col>85</xdr:col>
      <xdr:colOff>127000</xdr:colOff>
      <xdr:row>39</xdr:row>
      <xdr:rowOff>154577</xdr:rowOff>
    </xdr:to>
    <xdr:cxnSp macro="">
      <xdr:nvCxnSpPr>
        <xdr:cNvPr id="529" name="直線コネクタ 528">
          <a:extLst>
            <a:ext uri="{FF2B5EF4-FFF2-40B4-BE49-F238E27FC236}">
              <a16:creationId xmlns:a16="http://schemas.microsoft.com/office/drawing/2014/main" id="{C9EF8E13-9D49-4FC2-A622-98AD1C152CCB}"/>
            </a:ext>
          </a:extLst>
        </xdr:cNvPr>
        <xdr:cNvCxnSpPr/>
      </xdr:nvCxnSpPr>
      <xdr:spPr>
        <a:xfrm>
          <a:off x="15481300" y="6764383"/>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41728</xdr:rowOff>
    </xdr:from>
    <xdr:to>
      <xdr:col>76</xdr:col>
      <xdr:colOff>165100</xdr:colOff>
      <xdr:row>39</xdr:row>
      <xdr:rowOff>143328</xdr:rowOff>
    </xdr:to>
    <xdr:sp macro="" textlink="">
      <xdr:nvSpPr>
        <xdr:cNvPr id="530" name="楕円 529">
          <a:extLst>
            <a:ext uri="{FF2B5EF4-FFF2-40B4-BE49-F238E27FC236}">
              <a16:creationId xmlns:a16="http://schemas.microsoft.com/office/drawing/2014/main" id="{411EBE28-4462-4B64-9823-D4A401545727}"/>
            </a:ext>
          </a:extLst>
        </xdr:cNvPr>
        <xdr:cNvSpPr/>
      </xdr:nvSpPr>
      <xdr:spPr>
        <a:xfrm>
          <a:off x="14541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77833</xdr:rowOff>
    </xdr:from>
    <xdr:to>
      <xdr:col>81</xdr:col>
      <xdr:colOff>50800</xdr:colOff>
      <xdr:row>39</xdr:row>
      <xdr:rowOff>92528</xdr:rowOff>
    </xdr:to>
    <xdr:cxnSp macro="">
      <xdr:nvCxnSpPr>
        <xdr:cNvPr id="531" name="直線コネクタ 530">
          <a:extLst>
            <a:ext uri="{FF2B5EF4-FFF2-40B4-BE49-F238E27FC236}">
              <a16:creationId xmlns:a16="http://schemas.microsoft.com/office/drawing/2014/main" id="{385F3381-AC85-4437-B905-23E2269127EA}"/>
            </a:ext>
          </a:extLst>
        </xdr:cNvPr>
        <xdr:cNvCxnSpPr/>
      </xdr:nvCxnSpPr>
      <xdr:spPr>
        <a:xfrm flipV="1">
          <a:off x="14592300" y="676438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138067</xdr:rowOff>
    </xdr:from>
    <xdr:to>
      <xdr:col>72</xdr:col>
      <xdr:colOff>38100</xdr:colOff>
      <xdr:row>39</xdr:row>
      <xdr:rowOff>68217</xdr:rowOff>
    </xdr:to>
    <xdr:sp macro="" textlink="">
      <xdr:nvSpPr>
        <xdr:cNvPr id="532" name="楕円 531">
          <a:extLst>
            <a:ext uri="{FF2B5EF4-FFF2-40B4-BE49-F238E27FC236}">
              <a16:creationId xmlns:a16="http://schemas.microsoft.com/office/drawing/2014/main" id="{6FBD3C9B-7645-43AE-BC84-6709CDE8848E}"/>
            </a:ext>
          </a:extLst>
        </xdr:cNvPr>
        <xdr:cNvSpPr/>
      </xdr:nvSpPr>
      <xdr:spPr>
        <a:xfrm>
          <a:off x="136525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17417</xdr:rowOff>
    </xdr:from>
    <xdr:to>
      <xdr:col>76</xdr:col>
      <xdr:colOff>114300</xdr:colOff>
      <xdr:row>39</xdr:row>
      <xdr:rowOff>92528</xdr:rowOff>
    </xdr:to>
    <xdr:cxnSp macro="">
      <xdr:nvCxnSpPr>
        <xdr:cNvPr id="533" name="直線コネクタ 532">
          <a:extLst>
            <a:ext uri="{FF2B5EF4-FFF2-40B4-BE49-F238E27FC236}">
              <a16:creationId xmlns:a16="http://schemas.microsoft.com/office/drawing/2014/main" id="{23890A93-81DE-4804-8666-14A7CF591B1E}"/>
            </a:ext>
          </a:extLst>
        </xdr:cNvPr>
        <xdr:cNvCxnSpPr/>
      </xdr:nvCxnSpPr>
      <xdr:spPr>
        <a:xfrm>
          <a:off x="13703300" y="6703967"/>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61323</xdr:rowOff>
    </xdr:from>
    <xdr:to>
      <xdr:col>67</xdr:col>
      <xdr:colOff>101600</xdr:colOff>
      <xdr:row>38</xdr:row>
      <xdr:rowOff>162923</xdr:rowOff>
    </xdr:to>
    <xdr:sp macro="" textlink="">
      <xdr:nvSpPr>
        <xdr:cNvPr id="534" name="楕円 533">
          <a:extLst>
            <a:ext uri="{FF2B5EF4-FFF2-40B4-BE49-F238E27FC236}">
              <a16:creationId xmlns:a16="http://schemas.microsoft.com/office/drawing/2014/main" id="{DECC4E24-0C17-4146-9B31-2F2A1DD2AC13}"/>
            </a:ext>
          </a:extLst>
        </xdr:cNvPr>
        <xdr:cNvSpPr/>
      </xdr:nvSpPr>
      <xdr:spPr>
        <a:xfrm>
          <a:off x="12763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112123</xdr:rowOff>
    </xdr:from>
    <xdr:to>
      <xdr:col>71</xdr:col>
      <xdr:colOff>177800</xdr:colOff>
      <xdr:row>39</xdr:row>
      <xdr:rowOff>17417</xdr:rowOff>
    </xdr:to>
    <xdr:cxnSp macro="">
      <xdr:nvCxnSpPr>
        <xdr:cNvPr id="535" name="直線コネクタ 534">
          <a:extLst>
            <a:ext uri="{FF2B5EF4-FFF2-40B4-BE49-F238E27FC236}">
              <a16:creationId xmlns:a16="http://schemas.microsoft.com/office/drawing/2014/main" id="{0A252158-4BCA-459E-9184-A935AD8AFF30}"/>
            </a:ext>
          </a:extLst>
        </xdr:cNvPr>
        <xdr:cNvCxnSpPr/>
      </xdr:nvCxnSpPr>
      <xdr:spPr>
        <a:xfrm>
          <a:off x="12814300" y="6627223"/>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2C4AD9EC-EBFB-4BBE-BD16-8B82869B267A}"/>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D18FCD5A-D112-4A7C-9853-5CF8954A78AC}"/>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62CD5FF3-17FD-452D-A45F-28FE62DB5D5B}"/>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6A765584-0579-451E-BC5B-127E7A97B64E}"/>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119760</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81A4B4F8-D517-4AB0-A071-9265CBF578D7}"/>
            </a:ext>
          </a:extLst>
        </xdr:cNvPr>
        <xdr:cNvSpPr txBox="1"/>
      </xdr:nvSpPr>
      <xdr:spPr>
        <a:xfrm>
          <a:off x="152660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134455</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1CE5A376-95F8-4317-8C6F-CF7B721EC1FD}"/>
            </a:ext>
          </a:extLst>
        </xdr:cNvPr>
        <xdr:cNvSpPr txBox="1"/>
      </xdr:nvSpPr>
      <xdr:spPr>
        <a:xfrm>
          <a:off x="14389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59344</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D9E42EA0-AC05-445B-B87D-AC9141A6C4BE}"/>
            </a:ext>
          </a:extLst>
        </xdr:cNvPr>
        <xdr:cNvSpPr txBox="1"/>
      </xdr:nvSpPr>
      <xdr:spPr>
        <a:xfrm>
          <a:off x="13500744" y="674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154050</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B8776BE9-B6BA-4599-97B6-B9BC6FCBD643}"/>
            </a:ext>
          </a:extLst>
        </xdr:cNvPr>
        <xdr:cNvSpPr txBox="1"/>
      </xdr:nvSpPr>
      <xdr:spPr>
        <a:xfrm>
          <a:off x="12611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3C9335B6-4AD9-45C3-BA1E-1CDD1E46706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E053939F-D0C4-4DEB-8F0E-6BA9C9AF875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4003199A-BABE-470E-87B8-613A515AD9D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49CCE174-3685-4C19-B52E-E6DC80C26C2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B3D30929-71FB-4729-9D28-E62E8D42144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5B6A1DD7-50F6-4CA6-A4B2-5327A18222E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E7FFBEAA-0E08-4571-9136-38436E538DF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740FEC8-33B5-4BD3-B3C0-7B1F3067ABB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19150F5B-19C9-41D3-950F-C3B42E3FBAA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AD1F0CCB-F042-45C4-AF80-625C7CA05D5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4FD32158-46A5-4DD3-8B6E-83AF2E66D8F2}"/>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4E1048E8-8C8F-487F-AF24-B3781BE249C2}"/>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1097EC1E-5820-4915-9923-782407973E2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EC823DB7-E92F-41EE-AB96-562278B2543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CDA0A073-3F9B-444D-8A5E-70C80A3EE55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C1B16368-E8E6-41A9-824F-C1F8117877A7}"/>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F268C711-41BC-4970-9A0C-0005039739B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7E1F0AEE-5FB4-42A8-BFBD-8DC75DEFDF6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FCC57D5D-AEB4-4AC9-95FB-B47BEA83233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251DF217-C14C-4405-8543-73BB08A2A4CB}"/>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905FC18E-A7F7-4C9D-9537-A467C799BC87}"/>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0FA23866-55BF-4A47-A482-339595A614AF}"/>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6E19D31C-B614-410D-A744-7EEADB98CB44}"/>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CB9E328-3535-46D8-9A14-09BF5643ECB7}"/>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8FF09E50-D19B-42FF-AE8B-3BF16313C709}"/>
            </a:ext>
          </a:extLst>
        </xdr:cNvPr>
        <xdr:cNvSpPr txBox="1"/>
      </xdr:nvSpPr>
      <xdr:spPr>
        <a:xfrm>
          <a:off x="2219960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F52B42FB-8C85-4ABA-BC93-134C39693E56}"/>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6CCFC50A-6ADA-43B5-A7C1-90A0DFE3C96B}"/>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D92939CD-15DC-47DE-ACA8-EFF0FE780B7E}"/>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331E1087-46D7-457C-8CC3-C9166A200599}"/>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F6E4A5D0-99C3-4445-8BC4-A035E8B54159}"/>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7492E17B-543B-4BA6-917C-D4CC9970BDB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7351A327-D3F2-4159-8BB0-2C0AC2F3C27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E7FD9EEF-4C84-4761-911C-9415AB548AA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FC856F11-C293-480F-927B-8092B01A773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D14D627B-D710-458D-A969-98D504CC774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53581</xdr:rowOff>
    </xdr:from>
    <xdr:to>
      <xdr:col>116</xdr:col>
      <xdr:colOff>114300</xdr:colOff>
      <xdr:row>37</xdr:row>
      <xdr:rowOff>155181</xdr:rowOff>
    </xdr:to>
    <xdr:sp macro="" textlink="">
      <xdr:nvSpPr>
        <xdr:cNvPr id="579" name="楕円 578">
          <a:extLst>
            <a:ext uri="{FF2B5EF4-FFF2-40B4-BE49-F238E27FC236}">
              <a16:creationId xmlns:a16="http://schemas.microsoft.com/office/drawing/2014/main" id="{FB9B3B05-6922-4093-A306-501B5B67BDA9}"/>
            </a:ext>
          </a:extLst>
        </xdr:cNvPr>
        <xdr:cNvSpPr/>
      </xdr:nvSpPr>
      <xdr:spPr>
        <a:xfrm>
          <a:off x="22110700" y="639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76458</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19194B65-7E88-4EC1-B9CA-21BDFA068B6A}"/>
            </a:ext>
          </a:extLst>
        </xdr:cNvPr>
        <xdr:cNvSpPr txBox="1"/>
      </xdr:nvSpPr>
      <xdr:spPr>
        <a:xfrm>
          <a:off x="22199600" y="6248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65594</xdr:rowOff>
    </xdr:from>
    <xdr:to>
      <xdr:col>112</xdr:col>
      <xdr:colOff>38100</xdr:colOff>
      <xdr:row>37</xdr:row>
      <xdr:rowOff>167194</xdr:rowOff>
    </xdr:to>
    <xdr:sp macro="" textlink="">
      <xdr:nvSpPr>
        <xdr:cNvPr id="581" name="楕円 580">
          <a:extLst>
            <a:ext uri="{FF2B5EF4-FFF2-40B4-BE49-F238E27FC236}">
              <a16:creationId xmlns:a16="http://schemas.microsoft.com/office/drawing/2014/main" id="{1A511960-0071-4B83-B4E2-94487735C364}"/>
            </a:ext>
          </a:extLst>
        </xdr:cNvPr>
        <xdr:cNvSpPr/>
      </xdr:nvSpPr>
      <xdr:spPr>
        <a:xfrm>
          <a:off x="21272500" y="640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104381</xdr:rowOff>
    </xdr:from>
    <xdr:to>
      <xdr:col>116</xdr:col>
      <xdr:colOff>63500</xdr:colOff>
      <xdr:row>37</xdr:row>
      <xdr:rowOff>116394</xdr:rowOff>
    </xdr:to>
    <xdr:cxnSp macro="">
      <xdr:nvCxnSpPr>
        <xdr:cNvPr id="582" name="直線コネクタ 581">
          <a:extLst>
            <a:ext uri="{FF2B5EF4-FFF2-40B4-BE49-F238E27FC236}">
              <a16:creationId xmlns:a16="http://schemas.microsoft.com/office/drawing/2014/main" id="{AE1502D0-3550-4580-AEB7-30045344FADD}"/>
            </a:ext>
          </a:extLst>
        </xdr:cNvPr>
        <xdr:cNvCxnSpPr/>
      </xdr:nvCxnSpPr>
      <xdr:spPr>
        <a:xfrm flipV="1">
          <a:off x="21323300" y="6448031"/>
          <a:ext cx="838200" cy="1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121298</xdr:rowOff>
    </xdr:from>
    <xdr:to>
      <xdr:col>107</xdr:col>
      <xdr:colOff>101600</xdr:colOff>
      <xdr:row>38</xdr:row>
      <xdr:rowOff>51448</xdr:rowOff>
    </xdr:to>
    <xdr:sp macro="" textlink="">
      <xdr:nvSpPr>
        <xdr:cNvPr id="583" name="楕円 582">
          <a:extLst>
            <a:ext uri="{FF2B5EF4-FFF2-40B4-BE49-F238E27FC236}">
              <a16:creationId xmlns:a16="http://schemas.microsoft.com/office/drawing/2014/main" id="{33D37DC0-9E9B-4FA0-B380-EEC53993D984}"/>
            </a:ext>
          </a:extLst>
        </xdr:cNvPr>
        <xdr:cNvSpPr/>
      </xdr:nvSpPr>
      <xdr:spPr>
        <a:xfrm>
          <a:off x="20383500" y="646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116394</xdr:rowOff>
    </xdr:from>
    <xdr:to>
      <xdr:col>111</xdr:col>
      <xdr:colOff>177800</xdr:colOff>
      <xdr:row>38</xdr:row>
      <xdr:rowOff>648</xdr:rowOff>
    </xdr:to>
    <xdr:cxnSp macro="">
      <xdr:nvCxnSpPr>
        <xdr:cNvPr id="584" name="直線コネクタ 583">
          <a:extLst>
            <a:ext uri="{FF2B5EF4-FFF2-40B4-BE49-F238E27FC236}">
              <a16:creationId xmlns:a16="http://schemas.microsoft.com/office/drawing/2014/main" id="{643CAF47-F78F-4415-928B-C5A2F614A9CF}"/>
            </a:ext>
          </a:extLst>
        </xdr:cNvPr>
        <xdr:cNvCxnSpPr/>
      </xdr:nvCxnSpPr>
      <xdr:spPr>
        <a:xfrm flipV="1">
          <a:off x="20434300" y="6460044"/>
          <a:ext cx="889000" cy="5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129024</xdr:rowOff>
    </xdr:from>
    <xdr:to>
      <xdr:col>102</xdr:col>
      <xdr:colOff>165100</xdr:colOff>
      <xdr:row>38</xdr:row>
      <xdr:rowOff>59175</xdr:rowOff>
    </xdr:to>
    <xdr:sp macro="" textlink="">
      <xdr:nvSpPr>
        <xdr:cNvPr id="585" name="楕円 584">
          <a:extLst>
            <a:ext uri="{FF2B5EF4-FFF2-40B4-BE49-F238E27FC236}">
              <a16:creationId xmlns:a16="http://schemas.microsoft.com/office/drawing/2014/main" id="{ED9F9D7E-2036-4489-8B84-B0314590CEAD}"/>
            </a:ext>
          </a:extLst>
        </xdr:cNvPr>
        <xdr:cNvSpPr/>
      </xdr:nvSpPr>
      <xdr:spPr>
        <a:xfrm>
          <a:off x="19494500" y="64726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648</xdr:rowOff>
    </xdr:from>
    <xdr:to>
      <xdr:col>107</xdr:col>
      <xdr:colOff>50800</xdr:colOff>
      <xdr:row>38</xdr:row>
      <xdr:rowOff>8375</xdr:rowOff>
    </xdr:to>
    <xdr:cxnSp macro="">
      <xdr:nvCxnSpPr>
        <xdr:cNvPr id="586" name="直線コネクタ 585">
          <a:extLst>
            <a:ext uri="{FF2B5EF4-FFF2-40B4-BE49-F238E27FC236}">
              <a16:creationId xmlns:a16="http://schemas.microsoft.com/office/drawing/2014/main" id="{AF3FC6BA-2328-44E4-81B8-AE3054320D0E}"/>
            </a:ext>
          </a:extLst>
        </xdr:cNvPr>
        <xdr:cNvCxnSpPr/>
      </xdr:nvCxnSpPr>
      <xdr:spPr>
        <a:xfrm flipV="1">
          <a:off x="19545300" y="6515748"/>
          <a:ext cx="8890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140312</xdr:rowOff>
    </xdr:from>
    <xdr:to>
      <xdr:col>98</xdr:col>
      <xdr:colOff>38100</xdr:colOff>
      <xdr:row>38</xdr:row>
      <xdr:rowOff>70462</xdr:rowOff>
    </xdr:to>
    <xdr:sp macro="" textlink="">
      <xdr:nvSpPr>
        <xdr:cNvPr id="587" name="楕円 586">
          <a:extLst>
            <a:ext uri="{FF2B5EF4-FFF2-40B4-BE49-F238E27FC236}">
              <a16:creationId xmlns:a16="http://schemas.microsoft.com/office/drawing/2014/main" id="{236B3165-BEE4-400D-9FCF-B10E80563FB1}"/>
            </a:ext>
          </a:extLst>
        </xdr:cNvPr>
        <xdr:cNvSpPr/>
      </xdr:nvSpPr>
      <xdr:spPr>
        <a:xfrm>
          <a:off x="18605500" y="648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8375</xdr:rowOff>
    </xdr:from>
    <xdr:to>
      <xdr:col>102</xdr:col>
      <xdr:colOff>114300</xdr:colOff>
      <xdr:row>38</xdr:row>
      <xdr:rowOff>19662</xdr:rowOff>
    </xdr:to>
    <xdr:cxnSp macro="">
      <xdr:nvCxnSpPr>
        <xdr:cNvPr id="588" name="直線コネクタ 587">
          <a:extLst>
            <a:ext uri="{FF2B5EF4-FFF2-40B4-BE49-F238E27FC236}">
              <a16:creationId xmlns:a16="http://schemas.microsoft.com/office/drawing/2014/main" id="{3C52B635-96DA-4A53-BD41-293CCBC7D310}"/>
            </a:ext>
          </a:extLst>
        </xdr:cNvPr>
        <xdr:cNvCxnSpPr/>
      </xdr:nvCxnSpPr>
      <xdr:spPr>
        <a:xfrm flipV="1">
          <a:off x="18656300" y="6523475"/>
          <a:ext cx="889000" cy="1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8F76D3F9-5C4C-4192-8637-89CBE636B358}"/>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C02D7F0D-C4DD-4FC5-941A-5614CA786D75}"/>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6AFE5AEE-BC6D-410D-98E1-3EFCEE85A20A}"/>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5B56C06E-628C-4666-952D-C44F80DCBB05}"/>
            </a:ext>
          </a:extLst>
        </xdr:cNvPr>
        <xdr:cNvSpPr txBox="1"/>
      </xdr:nvSpPr>
      <xdr:spPr>
        <a:xfrm>
          <a:off x="18389111" y="66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12271</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9068793C-C21D-43A0-9F3F-D725BFC3FFFA}"/>
            </a:ext>
          </a:extLst>
        </xdr:cNvPr>
        <xdr:cNvSpPr txBox="1"/>
      </xdr:nvSpPr>
      <xdr:spPr>
        <a:xfrm>
          <a:off x="21011095" y="618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67975</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1910CCD5-F283-4054-BF3F-456A4AAC7201}"/>
            </a:ext>
          </a:extLst>
        </xdr:cNvPr>
        <xdr:cNvSpPr txBox="1"/>
      </xdr:nvSpPr>
      <xdr:spPr>
        <a:xfrm>
          <a:off x="20167111" y="624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75701</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60296F21-1755-4E94-806F-C7833ECF4B96}"/>
            </a:ext>
          </a:extLst>
        </xdr:cNvPr>
        <xdr:cNvSpPr txBox="1"/>
      </xdr:nvSpPr>
      <xdr:spPr>
        <a:xfrm>
          <a:off x="19278111" y="624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86989</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73D232E5-CBCF-47A4-93C3-7DBDB1CC1CA1}"/>
            </a:ext>
          </a:extLst>
        </xdr:cNvPr>
        <xdr:cNvSpPr txBox="1"/>
      </xdr:nvSpPr>
      <xdr:spPr>
        <a:xfrm>
          <a:off x="18389111" y="625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881D236D-72C7-4D9F-B092-6389C9DC40F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A0B1E0F4-9699-4E29-BA38-4FB42FA102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4F6A1AA2-D851-4AED-9B9B-183F94E069B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F2C043D0-54B1-4BD6-BB5C-53436E803D3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89577D90-2027-42EB-A2E8-2966887D4C2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7490419F-9E4C-4E8A-B4C9-59530049EEC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FE5EE80C-06B0-4A18-A2B6-C176E4480DE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766CC8D3-FB71-4396-9BB4-97407A7E343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60EDBDF8-C83E-4488-A2EB-093645DD9E5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902471DF-96D4-48C3-9982-D0B63DA741A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8F462312-3428-4EA5-8D94-5E25356675F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B599AE4E-B5F0-46AA-A15F-D8A016DE5BED}"/>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A4EFB70C-A62B-4B93-8B09-FB4B28B270B3}"/>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DCEA0366-33C9-4A2F-A396-09D5BD02CACD}"/>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6127A50E-060F-4591-9EDD-4073FDF872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C93205ED-DB46-4073-8445-46B71D528DC6}"/>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3C0A311B-FD27-42AF-87E8-EC384E84B989}"/>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B9AD18B0-E4D4-4758-ACA7-187913263EC5}"/>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D62D8505-3F94-4608-87DC-AB4082F5F765}"/>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B59B949E-0039-45DB-BF97-1922D282D59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024F9A61-CC47-4B17-852D-ECD8D5D1385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1FB7C995-6DC1-4BAB-8338-5FFB0FD2D4E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7C54DFB7-0E52-4E38-9344-9BB90F1B453B}"/>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F3B574DD-7DD9-461A-A5C8-745032184C39}"/>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EA574016-4AD6-49A9-AC35-FEF4F9874EC0}"/>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8EFD4DB7-4859-49E5-B0DD-C3C321A692EB}"/>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D99502D1-2262-4022-89C4-9FFD2908A494}"/>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88896EC8-94B0-4F87-94F0-BC240B1801DC}"/>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0D4771AD-811C-4A44-ACD2-42CD196E8E12}"/>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6DE17BD3-9B94-4290-9C9C-EE1618CD01B9}"/>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1BB6326C-B809-4BA3-9C85-2EBC80E6F6C8}"/>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A4C3906F-1858-4AF2-BA44-AA5DD13D872E}"/>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D62F2E62-BCAF-44AE-BF58-0E523F022F9B}"/>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202C0D06-49DC-423F-B763-7E8BA757B2A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AE05D217-E117-492D-A264-F6F00C363E2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3B895E92-555B-42A8-A37D-286E18CCB2C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B6EAC8FC-0C73-48AA-9687-F05528C8309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B5303959-1F09-4DDF-B71E-83565D4293C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127508</xdr:rowOff>
    </xdr:from>
    <xdr:to>
      <xdr:col>85</xdr:col>
      <xdr:colOff>177800</xdr:colOff>
      <xdr:row>61</xdr:row>
      <xdr:rowOff>57658</xdr:rowOff>
    </xdr:to>
    <xdr:sp macro="" textlink="">
      <xdr:nvSpPr>
        <xdr:cNvPr id="635" name="楕円 634">
          <a:extLst>
            <a:ext uri="{FF2B5EF4-FFF2-40B4-BE49-F238E27FC236}">
              <a16:creationId xmlns:a16="http://schemas.microsoft.com/office/drawing/2014/main" id="{12ED5EAA-F180-40DE-9562-46A0C8BD93E4}"/>
            </a:ext>
          </a:extLst>
        </xdr:cNvPr>
        <xdr:cNvSpPr/>
      </xdr:nvSpPr>
      <xdr:spPr>
        <a:xfrm>
          <a:off x="16268700" y="1041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105935</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9263AFA7-1A7A-4AAA-BADA-EBC2897AA0F9}"/>
            </a:ext>
          </a:extLst>
        </xdr:cNvPr>
        <xdr:cNvSpPr txBox="1"/>
      </xdr:nvSpPr>
      <xdr:spPr>
        <a:xfrm>
          <a:off x="16357600" y="1039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88646</xdr:rowOff>
    </xdr:from>
    <xdr:to>
      <xdr:col>81</xdr:col>
      <xdr:colOff>101600</xdr:colOff>
      <xdr:row>61</xdr:row>
      <xdr:rowOff>18796</xdr:rowOff>
    </xdr:to>
    <xdr:sp macro="" textlink="">
      <xdr:nvSpPr>
        <xdr:cNvPr id="637" name="楕円 636">
          <a:extLst>
            <a:ext uri="{FF2B5EF4-FFF2-40B4-BE49-F238E27FC236}">
              <a16:creationId xmlns:a16="http://schemas.microsoft.com/office/drawing/2014/main" id="{F6684F85-7EFA-48F8-84E5-F412612535B4}"/>
            </a:ext>
          </a:extLst>
        </xdr:cNvPr>
        <xdr:cNvSpPr/>
      </xdr:nvSpPr>
      <xdr:spPr>
        <a:xfrm>
          <a:off x="15430500" y="103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139446</xdr:rowOff>
    </xdr:from>
    <xdr:to>
      <xdr:col>85</xdr:col>
      <xdr:colOff>127000</xdr:colOff>
      <xdr:row>61</xdr:row>
      <xdr:rowOff>6858</xdr:rowOff>
    </xdr:to>
    <xdr:cxnSp macro="">
      <xdr:nvCxnSpPr>
        <xdr:cNvPr id="638" name="直線コネクタ 637">
          <a:extLst>
            <a:ext uri="{FF2B5EF4-FFF2-40B4-BE49-F238E27FC236}">
              <a16:creationId xmlns:a16="http://schemas.microsoft.com/office/drawing/2014/main" id="{631F1151-AFCF-408D-985A-CDAE95EE931E}"/>
            </a:ext>
          </a:extLst>
        </xdr:cNvPr>
        <xdr:cNvCxnSpPr/>
      </xdr:nvCxnSpPr>
      <xdr:spPr>
        <a:xfrm>
          <a:off x="15481300" y="1042644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49784</xdr:rowOff>
    </xdr:from>
    <xdr:to>
      <xdr:col>76</xdr:col>
      <xdr:colOff>165100</xdr:colOff>
      <xdr:row>60</xdr:row>
      <xdr:rowOff>151384</xdr:rowOff>
    </xdr:to>
    <xdr:sp macro="" textlink="">
      <xdr:nvSpPr>
        <xdr:cNvPr id="639" name="楕円 638">
          <a:extLst>
            <a:ext uri="{FF2B5EF4-FFF2-40B4-BE49-F238E27FC236}">
              <a16:creationId xmlns:a16="http://schemas.microsoft.com/office/drawing/2014/main" id="{B5825495-8298-42A9-AFC6-FE053D0EFF35}"/>
            </a:ext>
          </a:extLst>
        </xdr:cNvPr>
        <xdr:cNvSpPr/>
      </xdr:nvSpPr>
      <xdr:spPr>
        <a:xfrm>
          <a:off x="14541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100584</xdr:rowOff>
    </xdr:from>
    <xdr:to>
      <xdr:col>81</xdr:col>
      <xdr:colOff>50800</xdr:colOff>
      <xdr:row>60</xdr:row>
      <xdr:rowOff>139446</xdr:rowOff>
    </xdr:to>
    <xdr:cxnSp macro="">
      <xdr:nvCxnSpPr>
        <xdr:cNvPr id="640" name="直線コネクタ 639">
          <a:extLst>
            <a:ext uri="{FF2B5EF4-FFF2-40B4-BE49-F238E27FC236}">
              <a16:creationId xmlns:a16="http://schemas.microsoft.com/office/drawing/2014/main" id="{31444043-1A46-466E-A29D-5AA35DBBD6B6}"/>
            </a:ext>
          </a:extLst>
        </xdr:cNvPr>
        <xdr:cNvCxnSpPr/>
      </xdr:nvCxnSpPr>
      <xdr:spPr>
        <a:xfrm>
          <a:off x="14592300" y="1038758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159512</xdr:rowOff>
    </xdr:from>
    <xdr:to>
      <xdr:col>72</xdr:col>
      <xdr:colOff>38100</xdr:colOff>
      <xdr:row>60</xdr:row>
      <xdr:rowOff>89662</xdr:rowOff>
    </xdr:to>
    <xdr:sp macro="" textlink="">
      <xdr:nvSpPr>
        <xdr:cNvPr id="641" name="楕円 640">
          <a:extLst>
            <a:ext uri="{FF2B5EF4-FFF2-40B4-BE49-F238E27FC236}">
              <a16:creationId xmlns:a16="http://schemas.microsoft.com/office/drawing/2014/main" id="{24EB8EBA-E793-42C5-823A-997B1FA4AF9F}"/>
            </a:ext>
          </a:extLst>
        </xdr:cNvPr>
        <xdr:cNvSpPr/>
      </xdr:nvSpPr>
      <xdr:spPr>
        <a:xfrm>
          <a:off x="13652500" y="1027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38862</xdr:rowOff>
    </xdr:from>
    <xdr:to>
      <xdr:col>76</xdr:col>
      <xdr:colOff>114300</xdr:colOff>
      <xdr:row>60</xdr:row>
      <xdr:rowOff>100584</xdr:rowOff>
    </xdr:to>
    <xdr:cxnSp macro="">
      <xdr:nvCxnSpPr>
        <xdr:cNvPr id="642" name="直線コネクタ 641">
          <a:extLst>
            <a:ext uri="{FF2B5EF4-FFF2-40B4-BE49-F238E27FC236}">
              <a16:creationId xmlns:a16="http://schemas.microsoft.com/office/drawing/2014/main" id="{01214C18-B7D0-4535-AE7C-04F447A858A6}"/>
            </a:ext>
          </a:extLst>
        </xdr:cNvPr>
        <xdr:cNvCxnSpPr/>
      </xdr:nvCxnSpPr>
      <xdr:spPr>
        <a:xfrm>
          <a:off x="13703300" y="1032586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100076</xdr:rowOff>
    </xdr:from>
    <xdr:to>
      <xdr:col>67</xdr:col>
      <xdr:colOff>101600</xdr:colOff>
      <xdr:row>60</xdr:row>
      <xdr:rowOff>30226</xdr:rowOff>
    </xdr:to>
    <xdr:sp macro="" textlink="">
      <xdr:nvSpPr>
        <xdr:cNvPr id="643" name="楕円 642">
          <a:extLst>
            <a:ext uri="{FF2B5EF4-FFF2-40B4-BE49-F238E27FC236}">
              <a16:creationId xmlns:a16="http://schemas.microsoft.com/office/drawing/2014/main" id="{76DE2BC4-57C7-48DD-BCC9-ED293BD87A49}"/>
            </a:ext>
          </a:extLst>
        </xdr:cNvPr>
        <xdr:cNvSpPr/>
      </xdr:nvSpPr>
      <xdr:spPr>
        <a:xfrm>
          <a:off x="12763500" y="1021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150876</xdr:rowOff>
    </xdr:from>
    <xdr:to>
      <xdr:col>71</xdr:col>
      <xdr:colOff>177800</xdr:colOff>
      <xdr:row>60</xdr:row>
      <xdr:rowOff>38862</xdr:rowOff>
    </xdr:to>
    <xdr:cxnSp macro="">
      <xdr:nvCxnSpPr>
        <xdr:cNvPr id="644" name="直線コネクタ 643">
          <a:extLst>
            <a:ext uri="{FF2B5EF4-FFF2-40B4-BE49-F238E27FC236}">
              <a16:creationId xmlns:a16="http://schemas.microsoft.com/office/drawing/2014/main" id="{FB34B3A7-7533-4B26-B048-4AE6DCD933FD}"/>
            </a:ext>
          </a:extLst>
        </xdr:cNvPr>
        <xdr:cNvCxnSpPr/>
      </xdr:nvCxnSpPr>
      <xdr:spPr>
        <a:xfrm>
          <a:off x="12814300" y="1026642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15A100AE-212B-4C4E-9A75-FCD56CB41F26}"/>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437FC877-F79E-46F7-865E-578D02FB00E6}"/>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7B599B1F-DAAB-4E44-B671-3F8DF90CF554}"/>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24FFE4E2-A483-4B3E-B276-D202B9E4DCC5}"/>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9923</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E5828DBA-0BBC-42ED-AC1C-F9DF126E170D}"/>
            </a:ext>
          </a:extLst>
        </xdr:cNvPr>
        <xdr:cNvSpPr txBox="1"/>
      </xdr:nvSpPr>
      <xdr:spPr>
        <a:xfrm>
          <a:off x="15266044" y="1046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142511</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576ADB3F-56C3-48D6-9838-44474A4F3D47}"/>
            </a:ext>
          </a:extLst>
        </xdr:cNvPr>
        <xdr:cNvSpPr txBox="1"/>
      </xdr:nvSpPr>
      <xdr:spPr>
        <a:xfrm>
          <a:off x="14389744" y="1042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80789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7E3877FC-B4F8-4DAB-B1F6-6AF4A7E6AD73}"/>
            </a:ext>
          </a:extLst>
        </xdr:cNvPr>
        <xdr:cNvSpPr txBox="1"/>
      </xdr:nvSpPr>
      <xdr:spPr>
        <a:xfrm>
          <a:off x="13500744" y="10367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21353</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6CC3E0BF-FBE7-44B6-83B7-2F7B5F8FB16A}"/>
            </a:ext>
          </a:extLst>
        </xdr:cNvPr>
        <xdr:cNvSpPr txBox="1"/>
      </xdr:nvSpPr>
      <xdr:spPr>
        <a:xfrm>
          <a:off x="12611744"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EBFC2B8D-BA87-4048-8E65-A6E4BD94F2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82996ABD-96CE-4304-85F5-1C22A2378B3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95BB5DFB-F635-4A28-8E2A-4E2910428D6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0AFEE745-C793-4B90-950F-45554C66012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92243ABD-DDF9-4669-A892-36F04F7D259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8448436A-18CB-4396-A812-3D68C811F63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D10BA4C5-D454-4167-A03F-43EB208B613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469A6B7C-81BF-4EA6-AC5A-CAE86CC8F3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CFF00815-9A51-403B-BF76-7960BBF03A7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41CC3DB4-A82E-4730-8651-9244B97BD84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A00FCBBF-7565-467C-A3B7-7D3D86DCC4F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D9FFF2E9-1986-4496-BB95-393A4E0977D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4F722DB0-3E36-4AE3-AC28-17B4B31BD91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4BE98691-E097-42AF-85CD-71A70207C5D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769BD227-C778-4092-9531-E1469CE4B13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7F40D29D-973A-43B0-B8E8-0B295CFDFDB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A77A70C6-7D30-437B-80F9-A25C13A6D91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9C4EB65B-A453-4074-A6E8-A78C935A2CF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51C92D67-C117-4A2B-9EEF-299C398CA7C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13BCCBB2-5F64-49BB-9199-01744327156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9E582B89-395D-4EA4-AD94-8D718537550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99A1BD14-8290-480A-85F2-042683473648}"/>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5E63843F-7700-497A-AF6D-02ED236D2DEC}"/>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F765D34D-3810-4AA3-9D3A-41EE48BEFFDB}"/>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0A494EF4-7CEB-47B7-85AF-E1BF0893B8B1}"/>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9CD1BA1E-3C9C-4E39-8B09-8752A7C60CAE}"/>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E95D27EE-B0A4-445E-A00F-449485B200BA}"/>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E288095D-C99D-423F-AA3A-0AC0138A27BD}"/>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6EDC8BE9-FFB8-4B31-8468-46D1B34E48E9}"/>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9162707E-970E-48DF-8453-D29CF45FD749}"/>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B8B15927-08D2-40CD-AF50-EFA7718EFFD3}"/>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66536688-6F1B-4944-B4A9-8A6C77797727}"/>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4201BFA0-ED8E-4BC7-BCE0-DC1F1FD8F2D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FC347836-EF4B-4494-A813-E71AE97FD9F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29D82420-7B96-460F-8A7B-08F9AC4C4D8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94C47FC5-9BEC-44AA-9CAB-C0C68EF135F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A0EDABD3-EF31-4E1C-B6D1-DDD0DAC9BF5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15494</xdr:rowOff>
    </xdr:from>
    <xdr:to>
      <xdr:col>116</xdr:col>
      <xdr:colOff>114300</xdr:colOff>
      <xdr:row>63</xdr:row>
      <xdr:rowOff>117094</xdr:rowOff>
    </xdr:to>
    <xdr:sp macro="" textlink="">
      <xdr:nvSpPr>
        <xdr:cNvPr id="690" name="楕円 689">
          <a:extLst>
            <a:ext uri="{FF2B5EF4-FFF2-40B4-BE49-F238E27FC236}">
              <a16:creationId xmlns:a16="http://schemas.microsoft.com/office/drawing/2014/main" id="{094FE889-6860-4E78-BF80-880DFB671DF8}"/>
            </a:ext>
          </a:extLst>
        </xdr:cNvPr>
        <xdr:cNvSpPr/>
      </xdr:nvSpPr>
      <xdr:spPr>
        <a:xfrm>
          <a:off x="221107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159A3E73-1F54-4642-BF25-51FD64BC0543}"/>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15494</xdr:rowOff>
    </xdr:from>
    <xdr:to>
      <xdr:col>112</xdr:col>
      <xdr:colOff>38100</xdr:colOff>
      <xdr:row>63</xdr:row>
      <xdr:rowOff>117094</xdr:rowOff>
    </xdr:to>
    <xdr:sp macro="" textlink="">
      <xdr:nvSpPr>
        <xdr:cNvPr id="692" name="楕円 691">
          <a:extLst>
            <a:ext uri="{FF2B5EF4-FFF2-40B4-BE49-F238E27FC236}">
              <a16:creationId xmlns:a16="http://schemas.microsoft.com/office/drawing/2014/main" id="{0C5B8273-E69A-4E78-8F01-FF4499D60DC5}"/>
            </a:ext>
          </a:extLst>
        </xdr:cNvPr>
        <xdr:cNvSpPr/>
      </xdr:nvSpPr>
      <xdr:spPr>
        <a:xfrm>
          <a:off x="21272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66294</xdr:rowOff>
    </xdr:from>
    <xdr:to>
      <xdr:col>116</xdr:col>
      <xdr:colOff>63500</xdr:colOff>
      <xdr:row>63</xdr:row>
      <xdr:rowOff>66294</xdr:rowOff>
    </xdr:to>
    <xdr:cxnSp macro="">
      <xdr:nvCxnSpPr>
        <xdr:cNvPr id="693" name="直線コネクタ 692">
          <a:extLst>
            <a:ext uri="{FF2B5EF4-FFF2-40B4-BE49-F238E27FC236}">
              <a16:creationId xmlns:a16="http://schemas.microsoft.com/office/drawing/2014/main" id="{8FDB5F6B-34F2-4EB9-B87E-024023A166BD}"/>
            </a:ext>
          </a:extLst>
        </xdr:cNvPr>
        <xdr:cNvCxnSpPr/>
      </xdr:nvCxnSpPr>
      <xdr:spPr>
        <a:xfrm>
          <a:off x="21323300" y="1086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20066</xdr:rowOff>
    </xdr:from>
    <xdr:to>
      <xdr:col>107</xdr:col>
      <xdr:colOff>101600</xdr:colOff>
      <xdr:row>63</xdr:row>
      <xdr:rowOff>121666</xdr:rowOff>
    </xdr:to>
    <xdr:sp macro="" textlink="">
      <xdr:nvSpPr>
        <xdr:cNvPr id="694" name="楕円 693">
          <a:extLst>
            <a:ext uri="{FF2B5EF4-FFF2-40B4-BE49-F238E27FC236}">
              <a16:creationId xmlns:a16="http://schemas.microsoft.com/office/drawing/2014/main" id="{EA9628A6-D3AB-42AF-9A5A-02444FA61159}"/>
            </a:ext>
          </a:extLst>
        </xdr:cNvPr>
        <xdr:cNvSpPr/>
      </xdr:nvSpPr>
      <xdr:spPr>
        <a:xfrm>
          <a:off x="20383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66294</xdr:rowOff>
    </xdr:from>
    <xdr:to>
      <xdr:col>111</xdr:col>
      <xdr:colOff>177800</xdr:colOff>
      <xdr:row>63</xdr:row>
      <xdr:rowOff>70866</xdr:rowOff>
    </xdr:to>
    <xdr:cxnSp macro="">
      <xdr:nvCxnSpPr>
        <xdr:cNvPr id="695" name="直線コネクタ 694">
          <a:extLst>
            <a:ext uri="{FF2B5EF4-FFF2-40B4-BE49-F238E27FC236}">
              <a16:creationId xmlns:a16="http://schemas.microsoft.com/office/drawing/2014/main" id="{E266A986-67D4-49AC-9374-C00ABACF3449}"/>
            </a:ext>
          </a:extLst>
        </xdr:cNvPr>
        <xdr:cNvCxnSpPr/>
      </xdr:nvCxnSpPr>
      <xdr:spPr>
        <a:xfrm flipV="1">
          <a:off x="20434300" y="108676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20066</xdr:rowOff>
    </xdr:from>
    <xdr:to>
      <xdr:col>102</xdr:col>
      <xdr:colOff>165100</xdr:colOff>
      <xdr:row>63</xdr:row>
      <xdr:rowOff>121666</xdr:rowOff>
    </xdr:to>
    <xdr:sp macro="" textlink="">
      <xdr:nvSpPr>
        <xdr:cNvPr id="696" name="楕円 695">
          <a:extLst>
            <a:ext uri="{FF2B5EF4-FFF2-40B4-BE49-F238E27FC236}">
              <a16:creationId xmlns:a16="http://schemas.microsoft.com/office/drawing/2014/main" id="{F88014E5-19F1-4B57-9E7A-8B0611519440}"/>
            </a:ext>
          </a:extLst>
        </xdr:cNvPr>
        <xdr:cNvSpPr/>
      </xdr:nvSpPr>
      <xdr:spPr>
        <a:xfrm>
          <a:off x="19494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70866</xdr:rowOff>
    </xdr:from>
    <xdr:to>
      <xdr:col>107</xdr:col>
      <xdr:colOff>50800</xdr:colOff>
      <xdr:row>63</xdr:row>
      <xdr:rowOff>70866</xdr:rowOff>
    </xdr:to>
    <xdr:cxnSp macro="">
      <xdr:nvCxnSpPr>
        <xdr:cNvPr id="697" name="直線コネクタ 696">
          <a:extLst>
            <a:ext uri="{FF2B5EF4-FFF2-40B4-BE49-F238E27FC236}">
              <a16:creationId xmlns:a16="http://schemas.microsoft.com/office/drawing/2014/main" id="{2312402A-395A-404A-8B3D-48A339BEDAC1}"/>
            </a:ext>
          </a:extLst>
        </xdr:cNvPr>
        <xdr:cNvCxnSpPr/>
      </xdr:nvCxnSpPr>
      <xdr:spPr>
        <a:xfrm>
          <a:off x="19545300" y="1087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20066</xdr:rowOff>
    </xdr:from>
    <xdr:to>
      <xdr:col>98</xdr:col>
      <xdr:colOff>38100</xdr:colOff>
      <xdr:row>63</xdr:row>
      <xdr:rowOff>121666</xdr:rowOff>
    </xdr:to>
    <xdr:sp macro="" textlink="">
      <xdr:nvSpPr>
        <xdr:cNvPr id="698" name="楕円 697">
          <a:extLst>
            <a:ext uri="{FF2B5EF4-FFF2-40B4-BE49-F238E27FC236}">
              <a16:creationId xmlns:a16="http://schemas.microsoft.com/office/drawing/2014/main" id="{752EE000-224F-4C22-B2CB-3B40F8F6C726}"/>
            </a:ext>
          </a:extLst>
        </xdr:cNvPr>
        <xdr:cNvSpPr/>
      </xdr:nvSpPr>
      <xdr:spPr>
        <a:xfrm>
          <a:off x="18605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70866</xdr:rowOff>
    </xdr:from>
    <xdr:to>
      <xdr:col>102</xdr:col>
      <xdr:colOff>114300</xdr:colOff>
      <xdr:row>63</xdr:row>
      <xdr:rowOff>70866</xdr:rowOff>
    </xdr:to>
    <xdr:cxnSp macro="">
      <xdr:nvCxnSpPr>
        <xdr:cNvPr id="699" name="直線コネクタ 698">
          <a:extLst>
            <a:ext uri="{FF2B5EF4-FFF2-40B4-BE49-F238E27FC236}">
              <a16:creationId xmlns:a16="http://schemas.microsoft.com/office/drawing/2014/main" id="{65A0CF30-60CE-45FB-B258-A8840ED63691}"/>
            </a:ext>
          </a:extLst>
        </xdr:cNvPr>
        <xdr:cNvCxnSpPr/>
      </xdr:nvCxnSpPr>
      <xdr:spPr>
        <a:xfrm>
          <a:off x="18656300" y="1087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155D30DD-3ABA-46A0-8326-9564441CFF5C}"/>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E624A01E-98BC-4F97-ACBA-73226C4B6645}"/>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96FF97D8-D4C8-461D-9261-157048559057}"/>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9122B024-994F-4375-9205-D0EAFE4C36F3}"/>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108221</xdr:rowOff>
    </xdr:from>
    <xdr:ext cx="469744" cy="259045"/>
    <xdr:sp macro="" textlink="">
      <xdr:nvSpPr>
        <xdr:cNvPr id="704" name="n_1mainValue【保健センター・保健所】&#10;一人当たり面積">
          <a:extLst>
            <a:ext uri="{FF2B5EF4-FFF2-40B4-BE49-F238E27FC236}">
              <a16:creationId xmlns:a16="http://schemas.microsoft.com/office/drawing/2014/main" id="{431CC335-03DE-486A-A09E-662614F80351}"/>
            </a:ext>
          </a:extLst>
        </xdr:cNvPr>
        <xdr:cNvSpPr txBox="1"/>
      </xdr:nvSpPr>
      <xdr:spPr>
        <a:xfrm>
          <a:off x="210757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112793</xdr:rowOff>
    </xdr:from>
    <xdr:ext cx="469744" cy="259045"/>
    <xdr:sp macro="" textlink="">
      <xdr:nvSpPr>
        <xdr:cNvPr id="705" name="n_2mainValue【保健センター・保健所】&#10;一人当たり面積">
          <a:extLst>
            <a:ext uri="{FF2B5EF4-FFF2-40B4-BE49-F238E27FC236}">
              <a16:creationId xmlns:a16="http://schemas.microsoft.com/office/drawing/2014/main" id="{E319BC1E-9626-42DA-8776-1270AAF53533}"/>
            </a:ext>
          </a:extLst>
        </xdr:cNvPr>
        <xdr:cNvSpPr txBox="1"/>
      </xdr:nvSpPr>
      <xdr:spPr>
        <a:xfrm>
          <a:off x="20199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112793</xdr:rowOff>
    </xdr:from>
    <xdr:ext cx="469744" cy="259045"/>
    <xdr:sp macro="" textlink="">
      <xdr:nvSpPr>
        <xdr:cNvPr id="706" name="n_3mainValue【保健センター・保健所】&#10;一人当たり面積">
          <a:extLst>
            <a:ext uri="{FF2B5EF4-FFF2-40B4-BE49-F238E27FC236}">
              <a16:creationId xmlns:a16="http://schemas.microsoft.com/office/drawing/2014/main" id="{C732E3F3-D4DD-4391-A5C1-B38EBDE3DB1F}"/>
            </a:ext>
          </a:extLst>
        </xdr:cNvPr>
        <xdr:cNvSpPr txBox="1"/>
      </xdr:nvSpPr>
      <xdr:spPr>
        <a:xfrm>
          <a:off x="19310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112793</xdr:rowOff>
    </xdr:from>
    <xdr:ext cx="469744" cy="259045"/>
    <xdr:sp macro="" textlink="">
      <xdr:nvSpPr>
        <xdr:cNvPr id="707" name="n_4mainValue【保健センター・保健所】&#10;一人当たり面積">
          <a:extLst>
            <a:ext uri="{FF2B5EF4-FFF2-40B4-BE49-F238E27FC236}">
              <a16:creationId xmlns:a16="http://schemas.microsoft.com/office/drawing/2014/main" id="{5F7DF03A-7878-4795-9496-9068A815125E}"/>
            </a:ext>
          </a:extLst>
        </xdr:cNvPr>
        <xdr:cNvSpPr txBox="1"/>
      </xdr:nvSpPr>
      <xdr:spPr>
        <a:xfrm>
          <a:off x="18421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67A47A12-5CF4-4469-873B-56E8C962600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23F8E3EA-2369-4225-8C7A-3E970094EDF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0425AA8A-A91E-4174-B1AC-A9C00F07462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B6A84B41-9789-4445-9B0F-C489E42DBCC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5E5BA1EA-40B2-460C-9C81-64C9A962BB6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FF279459-681B-4C3E-9D01-9714F87DFB3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DFBF4AAA-73A3-49AD-AFF8-73457FE67A2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DE374FB6-805F-493B-A550-DB2844CB24D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10CD24AF-1EA7-465B-9BC7-875A9F726F0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169FD78F-3A48-416A-AA38-DCAC66C56F0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DD66B87D-0398-47A0-9B78-4AB2B17F7AC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A27FF145-E78C-456E-AF1B-EB8764DEF19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5D5D67DB-DB19-4E56-B39E-A0F3920F52D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C521F430-39FD-463F-918F-6D6E7DFA930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3E4C5A6B-03FD-4297-B971-4356DFBC9E1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882D1600-5AB4-4C20-86F0-9E642E0DA9F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3C5C99F8-3F6B-4C41-99CF-0DF68450612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F87AE099-6B9C-4CF8-850D-FAFE7BD34EC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BD5ACB7D-1467-4895-BCEA-4CED5EF4E08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3A7C2BFE-D063-485E-8A79-D657DBA8628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6BEF0640-104F-460F-871A-DB6483F0B46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0D729159-10EB-4020-BDB0-32C0B96C3B5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37B683D2-F85B-4A1A-AD1B-033457BA9A7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64D1A5DD-B85A-4EC2-8931-F1D0E811878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16646798-F64C-48C8-84FC-1B597F62132F}"/>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F94175D3-199B-4CCE-9C99-591BC6A94AD0}"/>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819BCFC7-E44F-4AF8-9250-E19BEE7225BE}"/>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F770B938-79F6-4084-BDF5-5C056AC356D7}"/>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B9EB7C65-28E2-4627-8863-A69F8EA4601A}"/>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0A8F530E-2B92-4142-9E31-B62C729C555F}"/>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FC38C2E0-7A93-41B5-AEA2-9D34AFA62CA2}"/>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8FEF8288-D2F0-4B97-BBA7-A1B3A05B3FE1}"/>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F3047756-BBC6-415F-A76E-E39B16086C6B}"/>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04AD9314-1059-479B-865B-7AE7320D7908}"/>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809C1721-066C-430E-913A-048F5193F5CE}"/>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CCBC3203-5198-45FA-902A-12E8FC8DB4E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AE3C618-74F0-43ED-9859-380ACB66D5B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84BF0234-B596-4703-AC35-79264AEFF60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2366F9F6-63CB-4FBC-91F9-74EB227B323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3F4630B8-6B5A-48A6-99B4-5D509881187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141605</xdr:rowOff>
    </xdr:from>
    <xdr:to>
      <xdr:col>85</xdr:col>
      <xdr:colOff>177800</xdr:colOff>
      <xdr:row>82</xdr:row>
      <xdr:rowOff>71755</xdr:rowOff>
    </xdr:to>
    <xdr:sp macro="" textlink="">
      <xdr:nvSpPr>
        <xdr:cNvPr id="748" name="楕円 747">
          <a:extLst>
            <a:ext uri="{FF2B5EF4-FFF2-40B4-BE49-F238E27FC236}">
              <a16:creationId xmlns:a16="http://schemas.microsoft.com/office/drawing/2014/main" id="{3FC280B9-158D-455C-94A9-8B5651B04D6B}"/>
            </a:ext>
          </a:extLst>
        </xdr:cNvPr>
        <xdr:cNvSpPr/>
      </xdr:nvSpPr>
      <xdr:spPr>
        <a:xfrm>
          <a:off x="162687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164482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C25B724E-E33E-40B0-964D-ACED779C9475}"/>
            </a:ext>
          </a:extLst>
        </xdr:cNvPr>
        <xdr:cNvSpPr txBox="1"/>
      </xdr:nvSpPr>
      <xdr:spPr>
        <a:xfrm>
          <a:off x="16357600"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113030</xdr:rowOff>
    </xdr:from>
    <xdr:to>
      <xdr:col>81</xdr:col>
      <xdr:colOff>101600</xdr:colOff>
      <xdr:row>82</xdr:row>
      <xdr:rowOff>43180</xdr:rowOff>
    </xdr:to>
    <xdr:sp macro="" textlink="">
      <xdr:nvSpPr>
        <xdr:cNvPr id="750" name="楕円 749">
          <a:extLst>
            <a:ext uri="{FF2B5EF4-FFF2-40B4-BE49-F238E27FC236}">
              <a16:creationId xmlns:a16="http://schemas.microsoft.com/office/drawing/2014/main" id="{D7E5DFBE-C193-4B72-BD51-0BDDD04C0BD2}"/>
            </a:ext>
          </a:extLst>
        </xdr:cNvPr>
        <xdr:cNvSpPr/>
      </xdr:nvSpPr>
      <xdr:spPr>
        <a:xfrm>
          <a:off x="15430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163830</xdr:rowOff>
    </xdr:from>
    <xdr:to>
      <xdr:col>85</xdr:col>
      <xdr:colOff>127000</xdr:colOff>
      <xdr:row>82</xdr:row>
      <xdr:rowOff>20955</xdr:rowOff>
    </xdr:to>
    <xdr:cxnSp macro="">
      <xdr:nvCxnSpPr>
        <xdr:cNvPr id="751" name="直線コネクタ 750">
          <a:extLst>
            <a:ext uri="{FF2B5EF4-FFF2-40B4-BE49-F238E27FC236}">
              <a16:creationId xmlns:a16="http://schemas.microsoft.com/office/drawing/2014/main" id="{748132B0-3C08-4047-BB33-64D5DABE027B}"/>
            </a:ext>
          </a:extLst>
        </xdr:cNvPr>
        <xdr:cNvCxnSpPr/>
      </xdr:nvCxnSpPr>
      <xdr:spPr>
        <a:xfrm>
          <a:off x="15481300" y="1405128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73025</xdr:rowOff>
    </xdr:from>
    <xdr:to>
      <xdr:col>76</xdr:col>
      <xdr:colOff>165100</xdr:colOff>
      <xdr:row>82</xdr:row>
      <xdr:rowOff>3175</xdr:rowOff>
    </xdr:to>
    <xdr:sp macro="" textlink="">
      <xdr:nvSpPr>
        <xdr:cNvPr id="752" name="楕円 751">
          <a:extLst>
            <a:ext uri="{FF2B5EF4-FFF2-40B4-BE49-F238E27FC236}">
              <a16:creationId xmlns:a16="http://schemas.microsoft.com/office/drawing/2014/main" id="{DB0ED407-1767-4184-9A52-813027EEC83A}"/>
            </a:ext>
          </a:extLst>
        </xdr:cNvPr>
        <xdr:cNvSpPr/>
      </xdr:nvSpPr>
      <xdr:spPr>
        <a:xfrm>
          <a:off x="14541500" y="13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123825</xdr:rowOff>
    </xdr:from>
    <xdr:to>
      <xdr:col>81</xdr:col>
      <xdr:colOff>50800</xdr:colOff>
      <xdr:row>81</xdr:row>
      <xdr:rowOff>163830</xdr:rowOff>
    </xdr:to>
    <xdr:cxnSp macro="">
      <xdr:nvCxnSpPr>
        <xdr:cNvPr id="753" name="直線コネクタ 752">
          <a:extLst>
            <a:ext uri="{FF2B5EF4-FFF2-40B4-BE49-F238E27FC236}">
              <a16:creationId xmlns:a16="http://schemas.microsoft.com/office/drawing/2014/main" id="{5BE35D31-DAAD-46AA-87BF-43B6F06EAA0B}"/>
            </a:ext>
          </a:extLst>
        </xdr:cNvPr>
        <xdr:cNvCxnSpPr/>
      </xdr:nvCxnSpPr>
      <xdr:spPr>
        <a:xfrm>
          <a:off x="14592300" y="140112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29211</xdr:rowOff>
    </xdr:from>
    <xdr:to>
      <xdr:col>72</xdr:col>
      <xdr:colOff>38100</xdr:colOff>
      <xdr:row>81</xdr:row>
      <xdr:rowOff>130811</xdr:rowOff>
    </xdr:to>
    <xdr:sp macro="" textlink="">
      <xdr:nvSpPr>
        <xdr:cNvPr id="754" name="楕円 753">
          <a:extLst>
            <a:ext uri="{FF2B5EF4-FFF2-40B4-BE49-F238E27FC236}">
              <a16:creationId xmlns:a16="http://schemas.microsoft.com/office/drawing/2014/main" id="{B1FAF3BC-4DE3-4EC0-8928-2EE12BB1050B}"/>
            </a:ext>
          </a:extLst>
        </xdr:cNvPr>
        <xdr:cNvSpPr/>
      </xdr:nvSpPr>
      <xdr:spPr>
        <a:xfrm>
          <a:off x="13652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80011</xdr:rowOff>
    </xdr:from>
    <xdr:to>
      <xdr:col>76</xdr:col>
      <xdr:colOff>114300</xdr:colOff>
      <xdr:row>81</xdr:row>
      <xdr:rowOff>123825</xdr:rowOff>
    </xdr:to>
    <xdr:cxnSp macro="">
      <xdr:nvCxnSpPr>
        <xdr:cNvPr id="755" name="直線コネクタ 754">
          <a:extLst>
            <a:ext uri="{FF2B5EF4-FFF2-40B4-BE49-F238E27FC236}">
              <a16:creationId xmlns:a16="http://schemas.microsoft.com/office/drawing/2014/main" id="{EA076C44-F99D-4D04-9E62-2CECFB58D5EF}"/>
            </a:ext>
          </a:extLst>
        </xdr:cNvPr>
        <xdr:cNvCxnSpPr/>
      </xdr:nvCxnSpPr>
      <xdr:spPr>
        <a:xfrm>
          <a:off x="13703300" y="139674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154939</xdr:rowOff>
    </xdr:from>
    <xdr:to>
      <xdr:col>67</xdr:col>
      <xdr:colOff>101600</xdr:colOff>
      <xdr:row>81</xdr:row>
      <xdr:rowOff>85089</xdr:rowOff>
    </xdr:to>
    <xdr:sp macro="" textlink="">
      <xdr:nvSpPr>
        <xdr:cNvPr id="756" name="楕円 755">
          <a:extLst>
            <a:ext uri="{FF2B5EF4-FFF2-40B4-BE49-F238E27FC236}">
              <a16:creationId xmlns:a16="http://schemas.microsoft.com/office/drawing/2014/main" id="{3BC61FD2-67CB-4A00-A6EE-1808E24413EB}"/>
            </a:ext>
          </a:extLst>
        </xdr:cNvPr>
        <xdr:cNvSpPr/>
      </xdr:nvSpPr>
      <xdr:spPr>
        <a:xfrm>
          <a:off x="12763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34289</xdr:rowOff>
    </xdr:from>
    <xdr:to>
      <xdr:col>71</xdr:col>
      <xdr:colOff>177800</xdr:colOff>
      <xdr:row>81</xdr:row>
      <xdr:rowOff>80011</xdr:rowOff>
    </xdr:to>
    <xdr:cxnSp macro="">
      <xdr:nvCxnSpPr>
        <xdr:cNvPr id="757" name="直線コネクタ 756">
          <a:extLst>
            <a:ext uri="{FF2B5EF4-FFF2-40B4-BE49-F238E27FC236}">
              <a16:creationId xmlns:a16="http://schemas.microsoft.com/office/drawing/2014/main" id="{C7B6F128-B3FB-4969-9704-D7BA461D0830}"/>
            </a:ext>
          </a:extLst>
        </xdr:cNvPr>
        <xdr:cNvCxnSpPr/>
      </xdr:nvCxnSpPr>
      <xdr:spPr>
        <a:xfrm>
          <a:off x="12814300" y="139217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60F62914-89B6-49AF-A1F7-AFB71AD3931A}"/>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30F093A1-987E-494D-A268-BF3761526D23}"/>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E3F92330-93C1-4D90-9A49-9087F9D51760}"/>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AEC898FD-3565-410C-8C84-2F8B2058C2D3}"/>
            </a:ext>
          </a:extLst>
        </xdr:cNvPr>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59707</xdr:rowOff>
    </xdr:from>
    <xdr:ext cx="405111" cy="259045"/>
    <xdr:sp macro="" textlink="">
      <xdr:nvSpPr>
        <xdr:cNvPr id="762" name="n_1mainValue【消防施設】&#10;有形固定資産減価償却率">
          <a:extLst>
            <a:ext uri="{FF2B5EF4-FFF2-40B4-BE49-F238E27FC236}">
              <a16:creationId xmlns:a16="http://schemas.microsoft.com/office/drawing/2014/main" id="{538F4B93-606B-473E-8A7C-3F7E17EEC61C}"/>
            </a:ext>
          </a:extLst>
        </xdr:cNvPr>
        <xdr:cNvSpPr txBox="1"/>
      </xdr:nvSpPr>
      <xdr:spPr>
        <a:xfrm>
          <a:off x="15266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19702</xdr:rowOff>
    </xdr:from>
    <xdr:ext cx="405111" cy="259045"/>
    <xdr:sp macro="" textlink="">
      <xdr:nvSpPr>
        <xdr:cNvPr id="763" name="n_2mainValue【消防施設】&#10;有形固定資産減価償却率">
          <a:extLst>
            <a:ext uri="{FF2B5EF4-FFF2-40B4-BE49-F238E27FC236}">
              <a16:creationId xmlns:a16="http://schemas.microsoft.com/office/drawing/2014/main" id="{D32980DA-F039-47A4-B626-79AA205A7A48}"/>
            </a:ext>
          </a:extLst>
        </xdr:cNvPr>
        <xdr:cNvSpPr txBox="1"/>
      </xdr:nvSpPr>
      <xdr:spPr>
        <a:xfrm>
          <a:off x="143897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147338</xdr:rowOff>
    </xdr:from>
    <xdr:ext cx="405111" cy="259045"/>
    <xdr:sp macro="" textlink="">
      <xdr:nvSpPr>
        <xdr:cNvPr id="764" name="n_3mainValue【消防施設】&#10;有形固定資産減価償却率">
          <a:extLst>
            <a:ext uri="{FF2B5EF4-FFF2-40B4-BE49-F238E27FC236}">
              <a16:creationId xmlns:a16="http://schemas.microsoft.com/office/drawing/2014/main" id="{6A2A8FC3-A81F-490E-B1F7-82331DAEC858}"/>
            </a:ext>
          </a:extLst>
        </xdr:cNvPr>
        <xdr:cNvSpPr txBox="1"/>
      </xdr:nvSpPr>
      <xdr:spPr>
        <a:xfrm>
          <a:off x="135007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101616</xdr:rowOff>
    </xdr:from>
    <xdr:ext cx="405111" cy="259045"/>
    <xdr:sp macro="" textlink="">
      <xdr:nvSpPr>
        <xdr:cNvPr id="765" name="n_4mainValue【消防施設】&#10;有形固定資産減価償却率">
          <a:extLst>
            <a:ext uri="{FF2B5EF4-FFF2-40B4-BE49-F238E27FC236}">
              <a16:creationId xmlns:a16="http://schemas.microsoft.com/office/drawing/2014/main" id="{63E7CC74-A78E-4553-84BB-B863BDD7DC9F}"/>
            </a:ext>
          </a:extLst>
        </xdr:cNvPr>
        <xdr:cNvSpPr txBox="1"/>
      </xdr:nvSpPr>
      <xdr:spPr>
        <a:xfrm>
          <a:off x="12611744"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458ACE98-E8F0-4B1E-91C1-8040A779BD7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C1A8A48A-9222-4D43-B58B-7BCE6814470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0734A69B-7BF7-49FC-A5B3-7D4D87DA528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2D41A5BB-532C-4488-8239-AFD06C020F6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CA4B4B7A-BCE6-4491-9858-C7D0EC612AB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14D7CA94-28E5-47F4-A2CC-A7E5166F78D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AC6A264B-B634-4EE9-9D4B-04420E52D91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A262B7D9-6F25-4DD3-97CE-01E9AB14745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F0FAEC94-9CE1-442B-81DD-B9CA32C8EF4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6DEC2FBD-2C85-4254-8F59-EB0852113A6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DF25892E-AB12-4FB4-912C-585632D9ABC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EB5BF213-F4B6-484D-B98F-C661165B0C0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9497A064-07B8-4A25-ACCB-06F32DCF107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D8797566-C850-4EAD-98EE-AE53CAEA31F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EB247136-B034-43B0-8E0C-612D080C333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990A73A7-8D29-451A-9216-0B91D5AEDB9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88FCAEC7-72AE-4DE6-A4C4-CAD7ACDB12E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9CE45674-2175-4194-8E3F-855FBF59106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02050734-C670-4D54-9D63-220384143D3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65B843CC-6E80-4009-881C-A03065F53DC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6B08A743-D66E-4B74-A0DD-479D0A8E7A1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BF8E282C-EBBA-4902-8E63-8E6B24E0844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D4AA4E48-74D9-423E-A4B4-0292E91CC03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190EDA05-67CB-4501-B9EF-40FC1A7379CE}"/>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C8217C62-1D1E-4212-A72C-06E210FF2DEA}"/>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1BA21F23-37DB-4569-8311-4D809A2B8985}"/>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4A6B0138-64B5-4E9F-9C38-ABB9B147FCE5}"/>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40081AE2-E345-4466-8FF3-FE29CC961B4B}"/>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19EE9D91-113B-469E-8001-F69E205BE352}"/>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8DE624E7-9526-4110-8EC5-4F925BE5B551}"/>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B9C6731A-AC6A-4272-85E3-5C56A6DAE9DB}"/>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46BBB8C0-C82B-4ADA-9975-7F1DCD9A753C}"/>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7A48337C-B3C7-4354-9B70-C4906D89C5B8}"/>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37A9B698-7987-426B-AB75-6ACD96BDAFF2}"/>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18DCB484-36D5-4BC0-A4F9-5276BDD08B6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76D42344-C193-41E9-8C90-DA86E5FB979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767D0A72-226D-45A3-ACB3-9ED4A9C53B3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6DFBAF9D-AFA9-4383-BE06-FE9AD5D201A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FBBE0F21-E3A7-4E4C-A8A9-E2FB1558F87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152400</xdr:rowOff>
    </xdr:from>
    <xdr:to>
      <xdr:col>116</xdr:col>
      <xdr:colOff>114300</xdr:colOff>
      <xdr:row>77</xdr:row>
      <xdr:rowOff>82550</xdr:rowOff>
    </xdr:to>
    <xdr:sp macro="" textlink="">
      <xdr:nvSpPr>
        <xdr:cNvPr id="805" name="楕円 804">
          <a:extLst>
            <a:ext uri="{FF2B5EF4-FFF2-40B4-BE49-F238E27FC236}">
              <a16:creationId xmlns:a16="http://schemas.microsoft.com/office/drawing/2014/main" id="{5E321C61-49BA-4540-85AA-FEE163D339F7}"/>
            </a:ext>
          </a:extLst>
        </xdr:cNvPr>
        <xdr:cNvSpPr/>
      </xdr:nvSpPr>
      <xdr:spPr>
        <a:xfrm>
          <a:off x="221107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105427</xdr:rowOff>
    </xdr:from>
    <xdr:ext cx="469744" cy="259045"/>
    <xdr:sp macro="" textlink="">
      <xdr:nvSpPr>
        <xdr:cNvPr id="806" name="【消防施設】&#10;一人当たり面積該当値テキスト">
          <a:extLst>
            <a:ext uri="{FF2B5EF4-FFF2-40B4-BE49-F238E27FC236}">
              <a16:creationId xmlns:a16="http://schemas.microsoft.com/office/drawing/2014/main" id="{5A202317-6AA1-4A59-ADBF-452C12FF6B17}"/>
            </a:ext>
          </a:extLst>
        </xdr:cNvPr>
        <xdr:cNvSpPr txBox="1"/>
      </xdr:nvSpPr>
      <xdr:spPr>
        <a:xfrm>
          <a:off x="22199600"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6350</xdr:rowOff>
    </xdr:from>
    <xdr:to>
      <xdr:col>112</xdr:col>
      <xdr:colOff>38100</xdr:colOff>
      <xdr:row>77</xdr:row>
      <xdr:rowOff>107950</xdr:rowOff>
    </xdr:to>
    <xdr:sp macro="" textlink="">
      <xdr:nvSpPr>
        <xdr:cNvPr id="807" name="楕円 806">
          <a:extLst>
            <a:ext uri="{FF2B5EF4-FFF2-40B4-BE49-F238E27FC236}">
              <a16:creationId xmlns:a16="http://schemas.microsoft.com/office/drawing/2014/main" id="{E760B346-8356-40DC-850D-224456C6B4AE}"/>
            </a:ext>
          </a:extLst>
        </xdr:cNvPr>
        <xdr:cNvSpPr/>
      </xdr:nvSpPr>
      <xdr:spPr>
        <a:xfrm>
          <a:off x="21272500" y="132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31750</xdr:rowOff>
    </xdr:from>
    <xdr:to>
      <xdr:col>116</xdr:col>
      <xdr:colOff>63500</xdr:colOff>
      <xdr:row>77</xdr:row>
      <xdr:rowOff>57150</xdr:rowOff>
    </xdr:to>
    <xdr:cxnSp macro="">
      <xdr:nvCxnSpPr>
        <xdr:cNvPr id="808" name="直線コネクタ 807">
          <a:extLst>
            <a:ext uri="{FF2B5EF4-FFF2-40B4-BE49-F238E27FC236}">
              <a16:creationId xmlns:a16="http://schemas.microsoft.com/office/drawing/2014/main" id="{37646E97-AAC2-45E7-9785-0328778657EC}"/>
            </a:ext>
          </a:extLst>
        </xdr:cNvPr>
        <xdr:cNvCxnSpPr/>
      </xdr:nvCxnSpPr>
      <xdr:spPr>
        <a:xfrm flipV="1">
          <a:off x="21323300" y="13233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31750</xdr:rowOff>
    </xdr:from>
    <xdr:to>
      <xdr:col>107</xdr:col>
      <xdr:colOff>101600</xdr:colOff>
      <xdr:row>77</xdr:row>
      <xdr:rowOff>133350</xdr:rowOff>
    </xdr:to>
    <xdr:sp macro="" textlink="">
      <xdr:nvSpPr>
        <xdr:cNvPr id="809" name="楕円 808">
          <a:extLst>
            <a:ext uri="{FF2B5EF4-FFF2-40B4-BE49-F238E27FC236}">
              <a16:creationId xmlns:a16="http://schemas.microsoft.com/office/drawing/2014/main" id="{EEFC711F-9900-40D9-A447-9B12534D9DB5}"/>
            </a:ext>
          </a:extLst>
        </xdr:cNvPr>
        <xdr:cNvSpPr/>
      </xdr:nvSpPr>
      <xdr:spPr>
        <a:xfrm>
          <a:off x="20383500" y="1323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57150</xdr:rowOff>
    </xdr:from>
    <xdr:to>
      <xdr:col>111</xdr:col>
      <xdr:colOff>177800</xdr:colOff>
      <xdr:row>77</xdr:row>
      <xdr:rowOff>82550</xdr:rowOff>
    </xdr:to>
    <xdr:cxnSp macro="">
      <xdr:nvCxnSpPr>
        <xdr:cNvPr id="810" name="直線コネクタ 809">
          <a:extLst>
            <a:ext uri="{FF2B5EF4-FFF2-40B4-BE49-F238E27FC236}">
              <a16:creationId xmlns:a16="http://schemas.microsoft.com/office/drawing/2014/main" id="{F232F9A2-A7C5-469A-A2DD-91F505DA9A09}"/>
            </a:ext>
          </a:extLst>
        </xdr:cNvPr>
        <xdr:cNvCxnSpPr/>
      </xdr:nvCxnSpPr>
      <xdr:spPr>
        <a:xfrm flipV="1">
          <a:off x="20434300" y="13258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69850</xdr:rowOff>
    </xdr:from>
    <xdr:to>
      <xdr:col>102</xdr:col>
      <xdr:colOff>165100</xdr:colOff>
      <xdr:row>78</xdr:row>
      <xdr:rowOff>0</xdr:rowOff>
    </xdr:to>
    <xdr:sp macro="" textlink="">
      <xdr:nvSpPr>
        <xdr:cNvPr id="811" name="楕円 810">
          <a:extLst>
            <a:ext uri="{FF2B5EF4-FFF2-40B4-BE49-F238E27FC236}">
              <a16:creationId xmlns:a16="http://schemas.microsoft.com/office/drawing/2014/main" id="{A3CF40F5-5E9C-4025-9607-E379EB228FCC}"/>
            </a:ext>
          </a:extLst>
        </xdr:cNvPr>
        <xdr:cNvSpPr/>
      </xdr:nvSpPr>
      <xdr:spPr>
        <a:xfrm>
          <a:off x="19494500" y="1327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82550</xdr:rowOff>
    </xdr:from>
    <xdr:to>
      <xdr:col>107</xdr:col>
      <xdr:colOff>50800</xdr:colOff>
      <xdr:row>77</xdr:row>
      <xdr:rowOff>120650</xdr:rowOff>
    </xdr:to>
    <xdr:cxnSp macro="">
      <xdr:nvCxnSpPr>
        <xdr:cNvPr id="812" name="直線コネクタ 811">
          <a:extLst>
            <a:ext uri="{FF2B5EF4-FFF2-40B4-BE49-F238E27FC236}">
              <a16:creationId xmlns:a16="http://schemas.microsoft.com/office/drawing/2014/main" id="{643EA889-6636-4F48-A352-81687BDFB861}"/>
            </a:ext>
          </a:extLst>
        </xdr:cNvPr>
        <xdr:cNvCxnSpPr/>
      </xdr:nvCxnSpPr>
      <xdr:spPr>
        <a:xfrm flipV="1">
          <a:off x="19545300" y="1328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95250</xdr:rowOff>
    </xdr:from>
    <xdr:to>
      <xdr:col>98</xdr:col>
      <xdr:colOff>38100</xdr:colOff>
      <xdr:row>78</xdr:row>
      <xdr:rowOff>25400</xdr:rowOff>
    </xdr:to>
    <xdr:sp macro="" textlink="">
      <xdr:nvSpPr>
        <xdr:cNvPr id="813" name="楕円 812">
          <a:extLst>
            <a:ext uri="{FF2B5EF4-FFF2-40B4-BE49-F238E27FC236}">
              <a16:creationId xmlns:a16="http://schemas.microsoft.com/office/drawing/2014/main" id="{1D2A1297-1C94-477E-817D-6B4BBA49E7AE}"/>
            </a:ext>
          </a:extLst>
        </xdr:cNvPr>
        <xdr:cNvSpPr/>
      </xdr:nvSpPr>
      <xdr:spPr>
        <a:xfrm>
          <a:off x="186055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120650</xdr:rowOff>
    </xdr:from>
    <xdr:to>
      <xdr:col>102</xdr:col>
      <xdr:colOff>114300</xdr:colOff>
      <xdr:row>77</xdr:row>
      <xdr:rowOff>146050</xdr:rowOff>
    </xdr:to>
    <xdr:cxnSp macro="">
      <xdr:nvCxnSpPr>
        <xdr:cNvPr id="814" name="直線コネクタ 813">
          <a:extLst>
            <a:ext uri="{FF2B5EF4-FFF2-40B4-BE49-F238E27FC236}">
              <a16:creationId xmlns:a16="http://schemas.microsoft.com/office/drawing/2014/main" id="{736DD3C0-7941-42EF-89E2-CBB2046D09D9}"/>
            </a:ext>
          </a:extLst>
        </xdr:cNvPr>
        <xdr:cNvCxnSpPr/>
      </xdr:nvCxnSpPr>
      <xdr:spPr>
        <a:xfrm flipV="1">
          <a:off x="18656300" y="13322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DA05E345-44A9-4AE6-82FD-DDC3C9128152}"/>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A3CBF882-266A-4D41-A06D-9D2654EE7C0E}"/>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F410582E-C475-4D01-845C-CB56CC8E3486}"/>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52F1EA5D-62A8-46B4-9A70-08C3CAED2784}"/>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124477</xdr:rowOff>
    </xdr:from>
    <xdr:ext cx="469744" cy="259045"/>
    <xdr:sp macro="" textlink="">
      <xdr:nvSpPr>
        <xdr:cNvPr id="819" name="n_1mainValue【消防施設】&#10;一人当たり面積">
          <a:extLst>
            <a:ext uri="{FF2B5EF4-FFF2-40B4-BE49-F238E27FC236}">
              <a16:creationId xmlns:a16="http://schemas.microsoft.com/office/drawing/2014/main" id="{D3FE3463-3DC9-40D9-9A9F-74B2AE921B14}"/>
            </a:ext>
          </a:extLst>
        </xdr:cNvPr>
        <xdr:cNvSpPr txBox="1"/>
      </xdr:nvSpPr>
      <xdr:spPr>
        <a:xfrm>
          <a:off x="21075727" y="1298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75</xdr:row>
      <xdr:rowOff>149877</xdr:rowOff>
    </xdr:from>
    <xdr:ext cx="469744" cy="259045"/>
    <xdr:sp macro="" textlink="">
      <xdr:nvSpPr>
        <xdr:cNvPr id="820" name="n_2mainValue【消防施設】&#10;一人当たり面積">
          <a:extLst>
            <a:ext uri="{FF2B5EF4-FFF2-40B4-BE49-F238E27FC236}">
              <a16:creationId xmlns:a16="http://schemas.microsoft.com/office/drawing/2014/main" id="{98CBC79B-8CE8-4851-8C25-7A319792488E}"/>
            </a:ext>
          </a:extLst>
        </xdr:cNvPr>
        <xdr:cNvSpPr txBox="1"/>
      </xdr:nvSpPr>
      <xdr:spPr>
        <a:xfrm>
          <a:off x="20199427"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16527</xdr:rowOff>
    </xdr:from>
    <xdr:ext cx="469744" cy="259045"/>
    <xdr:sp macro="" textlink="">
      <xdr:nvSpPr>
        <xdr:cNvPr id="821" name="n_3mainValue【消防施設】&#10;一人当たり面積">
          <a:extLst>
            <a:ext uri="{FF2B5EF4-FFF2-40B4-BE49-F238E27FC236}">
              <a16:creationId xmlns:a16="http://schemas.microsoft.com/office/drawing/2014/main" id="{043D3F7D-C5AA-4613-9CD6-1C26CA5F8DDD}"/>
            </a:ext>
          </a:extLst>
        </xdr:cNvPr>
        <xdr:cNvSpPr txBox="1"/>
      </xdr:nvSpPr>
      <xdr:spPr>
        <a:xfrm>
          <a:off x="19310427" y="1304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41927</xdr:rowOff>
    </xdr:from>
    <xdr:ext cx="469744" cy="259045"/>
    <xdr:sp macro="" textlink="">
      <xdr:nvSpPr>
        <xdr:cNvPr id="822" name="n_4mainValue【消防施設】&#10;一人当たり面積">
          <a:extLst>
            <a:ext uri="{FF2B5EF4-FFF2-40B4-BE49-F238E27FC236}">
              <a16:creationId xmlns:a16="http://schemas.microsoft.com/office/drawing/2014/main" id="{FAD3E705-D847-42B6-AD28-77EBC791D43A}"/>
            </a:ext>
          </a:extLst>
        </xdr:cNvPr>
        <xdr:cNvSpPr txBox="1"/>
      </xdr:nvSpPr>
      <xdr:spPr>
        <a:xfrm>
          <a:off x="18421427"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5FCAA450-773B-40C4-A5BF-2C760A78718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79B4A6E2-C382-4164-860E-6D11736ADF9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C8B6A292-8A39-455B-9D6C-06893C7DCA4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67BD8044-495B-4DE3-8D9D-DABF608BC36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8473EFE6-BE60-454B-AAD3-5C9720146DF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F705EEAE-DA9B-4040-AC9F-1F77B30E1E8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D02B645C-D1E9-4A36-8746-3AB80F6C6E6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BD263422-3E53-4B78-89AA-E30FB865BE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DFBABD3D-D729-48DC-BA2A-26DD2A9BAFC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5123CF12-2EA2-43CD-A066-55E2C5DD9FA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3190742E-C20A-40AE-8284-D055DFB0A64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58B3DFE7-5CA4-4B8F-9FF2-D5F0A096D9F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6FD26607-04DA-49A6-8FF0-D7008392222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2D9AB64A-C6C5-461F-A55B-2F27A60650A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5ECE30A2-FD20-4E30-BDBB-45B86EF31AD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AF92D1D8-7296-4DF4-901D-65FD6BDA407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16211DCB-D258-4571-AFA8-E26416C93EB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F5DFD762-82E1-4B1D-A70C-233EBEB082B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BC113881-82B2-4CBD-90AE-52B7A14A84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3A38739A-3DDF-4D17-B2E0-F96A04A0F64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132BEB90-87EB-43CC-A1B0-0B525150345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C43642A4-92AE-4E0A-BB71-263A2A69062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63A3B671-7BBB-4516-BABF-FD7712D935A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1FDAA391-8422-4824-BEF8-D12077EB63A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5B0ECCD9-65F9-4CF8-873A-1ACD8F233E3F}"/>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A7B44D36-7DC2-4856-8E6C-EF5D63E2B521}"/>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0B44F58F-EE99-48ED-9B53-C4A7E8630A6E}"/>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CA5F3CD5-F9DD-48AF-9DBF-6AB360231BCB}"/>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BB07941D-5A0E-4B2E-B7AC-04DF585E8901}"/>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67B80315-8936-4844-BD94-0CC0E2B63D51}"/>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48DB0413-2990-4271-9BC4-F17A2E4D5949}"/>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C9D78D76-5D9B-4425-AC06-8A5B521BCEBC}"/>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7627DC1B-BD04-458A-96C9-9993FE7A29FD}"/>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E1989A4C-D0B1-4F54-84AE-C5CA9A62DB23}"/>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76233798-C81D-45BE-83BC-5880F1EC56D8}"/>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FD01274E-D79E-44F7-9292-904568568A8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12FE25BD-5086-4110-9283-2725FBF4E50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DEBE344B-710B-48B3-B099-FE2C16C65D1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3DAB9E5-EFD6-4DBD-8EF8-9DD04A08A24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4C3767DA-AF12-4FAC-BDBF-8405DF02F04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74930</xdr:rowOff>
    </xdr:from>
    <xdr:to>
      <xdr:col>85</xdr:col>
      <xdr:colOff>177800</xdr:colOff>
      <xdr:row>102</xdr:row>
      <xdr:rowOff>5080</xdr:rowOff>
    </xdr:to>
    <xdr:sp macro="" textlink="">
      <xdr:nvSpPr>
        <xdr:cNvPr id="863" name="楕円 862">
          <a:extLst>
            <a:ext uri="{FF2B5EF4-FFF2-40B4-BE49-F238E27FC236}">
              <a16:creationId xmlns:a16="http://schemas.microsoft.com/office/drawing/2014/main" id="{20EA6DD8-754A-41C4-A49E-FE8D0EADA3C5}"/>
            </a:ext>
          </a:extLst>
        </xdr:cNvPr>
        <xdr:cNvSpPr/>
      </xdr:nvSpPr>
      <xdr:spPr>
        <a:xfrm>
          <a:off x="162687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97807</xdr:rowOff>
    </xdr:from>
    <xdr:ext cx="405111" cy="259045"/>
    <xdr:sp macro="" textlink="">
      <xdr:nvSpPr>
        <xdr:cNvPr id="864" name="【庁舎】&#10;有形固定資産減価償却率該当値テキスト">
          <a:extLst>
            <a:ext uri="{FF2B5EF4-FFF2-40B4-BE49-F238E27FC236}">
              <a16:creationId xmlns:a16="http://schemas.microsoft.com/office/drawing/2014/main" id="{BEC1D6E4-4237-4CDE-B163-A77A3634BDD2}"/>
            </a:ext>
          </a:extLst>
        </xdr:cNvPr>
        <xdr:cNvSpPr txBox="1"/>
      </xdr:nvSpPr>
      <xdr:spPr>
        <a:xfrm>
          <a:off x="16357600"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25400</xdr:rowOff>
    </xdr:from>
    <xdr:to>
      <xdr:col>81</xdr:col>
      <xdr:colOff>101600</xdr:colOff>
      <xdr:row>101</xdr:row>
      <xdr:rowOff>127000</xdr:rowOff>
    </xdr:to>
    <xdr:sp macro="" textlink="">
      <xdr:nvSpPr>
        <xdr:cNvPr id="865" name="楕円 864">
          <a:extLst>
            <a:ext uri="{FF2B5EF4-FFF2-40B4-BE49-F238E27FC236}">
              <a16:creationId xmlns:a16="http://schemas.microsoft.com/office/drawing/2014/main" id="{6C993119-88C8-4D9B-98C3-666030EDC516}"/>
            </a:ext>
          </a:extLst>
        </xdr:cNvPr>
        <xdr:cNvSpPr/>
      </xdr:nvSpPr>
      <xdr:spPr>
        <a:xfrm>
          <a:off x="15430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76200</xdr:rowOff>
    </xdr:from>
    <xdr:to>
      <xdr:col>85</xdr:col>
      <xdr:colOff>127000</xdr:colOff>
      <xdr:row>101</xdr:row>
      <xdr:rowOff>125730</xdr:rowOff>
    </xdr:to>
    <xdr:cxnSp macro="">
      <xdr:nvCxnSpPr>
        <xdr:cNvPr id="866" name="直線コネクタ 865">
          <a:extLst>
            <a:ext uri="{FF2B5EF4-FFF2-40B4-BE49-F238E27FC236}">
              <a16:creationId xmlns:a16="http://schemas.microsoft.com/office/drawing/2014/main" id="{7C9F30BB-599F-409B-8CF4-A477BA3911DA}"/>
            </a:ext>
          </a:extLst>
        </xdr:cNvPr>
        <xdr:cNvCxnSpPr/>
      </xdr:nvCxnSpPr>
      <xdr:spPr>
        <a:xfrm>
          <a:off x="15481300" y="173926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145414</xdr:rowOff>
    </xdr:from>
    <xdr:to>
      <xdr:col>76</xdr:col>
      <xdr:colOff>165100</xdr:colOff>
      <xdr:row>101</xdr:row>
      <xdr:rowOff>75564</xdr:rowOff>
    </xdr:to>
    <xdr:sp macro="" textlink="">
      <xdr:nvSpPr>
        <xdr:cNvPr id="867" name="楕円 866">
          <a:extLst>
            <a:ext uri="{FF2B5EF4-FFF2-40B4-BE49-F238E27FC236}">
              <a16:creationId xmlns:a16="http://schemas.microsoft.com/office/drawing/2014/main" id="{69E0703B-1C4C-4AC3-8BD8-4D5075E76F75}"/>
            </a:ext>
          </a:extLst>
        </xdr:cNvPr>
        <xdr:cNvSpPr/>
      </xdr:nvSpPr>
      <xdr:spPr>
        <a:xfrm>
          <a:off x="14541500" y="1729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24764</xdr:rowOff>
    </xdr:from>
    <xdr:to>
      <xdr:col>81</xdr:col>
      <xdr:colOff>50800</xdr:colOff>
      <xdr:row>101</xdr:row>
      <xdr:rowOff>76200</xdr:rowOff>
    </xdr:to>
    <xdr:cxnSp macro="">
      <xdr:nvCxnSpPr>
        <xdr:cNvPr id="868" name="直線コネクタ 867">
          <a:extLst>
            <a:ext uri="{FF2B5EF4-FFF2-40B4-BE49-F238E27FC236}">
              <a16:creationId xmlns:a16="http://schemas.microsoft.com/office/drawing/2014/main" id="{D5EA8264-2653-4C1A-AEF8-6030EA5E4454}"/>
            </a:ext>
          </a:extLst>
        </xdr:cNvPr>
        <xdr:cNvCxnSpPr/>
      </xdr:nvCxnSpPr>
      <xdr:spPr>
        <a:xfrm>
          <a:off x="14592300" y="173412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92075</xdr:rowOff>
    </xdr:from>
    <xdr:to>
      <xdr:col>72</xdr:col>
      <xdr:colOff>38100</xdr:colOff>
      <xdr:row>101</xdr:row>
      <xdr:rowOff>22225</xdr:rowOff>
    </xdr:to>
    <xdr:sp macro="" textlink="">
      <xdr:nvSpPr>
        <xdr:cNvPr id="869" name="楕円 868">
          <a:extLst>
            <a:ext uri="{FF2B5EF4-FFF2-40B4-BE49-F238E27FC236}">
              <a16:creationId xmlns:a16="http://schemas.microsoft.com/office/drawing/2014/main" id="{ED4156EB-9F86-4611-9C70-AF740509C347}"/>
            </a:ext>
          </a:extLst>
        </xdr:cNvPr>
        <xdr:cNvSpPr/>
      </xdr:nvSpPr>
      <xdr:spPr>
        <a:xfrm>
          <a:off x="13652500" y="1723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142875</xdr:rowOff>
    </xdr:from>
    <xdr:to>
      <xdr:col>76</xdr:col>
      <xdr:colOff>114300</xdr:colOff>
      <xdr:row>101</xdr:row>
      <xdr:rowOff>24764</xdr:rowOff>
    </xdr:to>
    <xdr:cxnSp macro="">
      <xdr:nvCxnSpPr>
        <xdr:cNvPr id="870" name="直線コネクタ 869">
          <a:extLst>
            <a:ext uri="{FF2B5EF4-FFF2-40B4-BE49-F238E27FC236}">
              <a16:creationId xmlns:a16="http://schemas.microsoft.com/office/drawing/2014/main" id="{12A144AC-D7A7-449D-A79C-1AB34866738C}"/>
            </a:ext>
          </a:extLst>
        </xdr:cNvPr>
        <xdr:cNvCxnSpPr/>
      </xdr:nvCxnSpPr>
      <xdr:spPr>
        <a:xfrm>
          <a:off x="13703300" y="17287875"/>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38736</xdr:rowOff>
    </xdr:from>
    <xdr:to>
      <xdr:col>67</xdr:col>
      <xdr:colOff>101600</xdr:colOff>
      <xdr:row>100</xdr:row>
      <xdr:rowOff>140336</xdr:rowOff>
    </xdr:to>
    <xdr:sp macro="" textlink="">
      <xdr:nvSpPr>
        <xdr:cNvPr id="871" name="楕円 870">
          <a:extLst>
            <a:ext uri="{FF2B5EF4-FFF2-40B4-BE49-F238E27FC236}">
              <a16:creationId xmlns:a16="http://schemas.microsoft.com/office/drawing/2014/main" id="{4DCAB590-9EB1-4DBE-BD6F-2D75BD75A2AB}"/>
            </a:ext>
          </a:extLst>
        </xdr:cNvPr>
        <xdr:cNvSpPr/>
      </xdr:nvSpPr>
      <xdr:spPr>
        <a:xfrm>
          <a:off x="12763500" y="1718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89536</xdr:rowOff>
    </xdr:from>
    <xdr:to>
      <xdr:col>71</xdr:col>
      <xdr:colOff>177800</xdr:colOff>
      <xdr:row>100</xdr:row>
      <xdr:rowOff>142875</xdr:rowOff>
    </xdr:to>
    <xdr:cxnSp macro="">
      <xdr:nvCxnSpPr>
        <xdr:cNvPr id="872" name="直線コネクタ 871">
          <a:extLst>
            <a:ext uri="{FF2B5EF4-FFF2-40B4-BE49-F238E27FC236}">
              <a16:creationId xmlns:a16="http://schemas.microsoft.com/office/drawing/2014/main" id="{B677BD63-7431-4DDD-AFD2-9871A4D057C0}"/>
            </a:ext>
          </a:extLst>
        </xdr:cNvPr>
        <xdr:cNvCxnSpPr/>
      </xdr:nvCxnSpPr>
      <xdr:spPr>
        <a:xfrm>
          <a:off x="12814300" y="1723453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692D8793-8700-405C-851B-CE31798DA3A1}"/>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9D289388-B5BF-48DC-BE63-3BC0FF0F9768}"/>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534AE01C-214C-4AC5-A408-E38CF540D77D}"/>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1739AF56-1997-4A94-9F70-8CAA5C9F896C}"/>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143527</xdr:rowOff>
    </xdr:from>
    <xdr:ext cx="405111" cy="259045"/>
    <xdr:sp macro="" textlink="">
      <xdr:nvSpPr>
        <xdr:cNvPr id="877" name="n_1mainValue【庁舎】&#10;有形固定資産減価償却率">
          <a:extLst>
            <a:ext uri="{FF2B5EF4-FFF2-40B4-BE49-F238E27FC236}">
              <a16:creationId xmlns:a16="http://schemas.microsoft.com/office/drawing/2014/main" id="{67450E8B-A9C0-4D07-ADE3-C6336AC0CA42}"/>
            </a:ext>
          </a:extLst>
        </xdr:cNvPr>
        <xdr:cNvSpPr txBox="1"/>
      </xdr:nvSpPr>
      <xdr:spPr>
        <a:xfrm>
          <a:off x="152660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92091</xdr:rowOff>
    </xdr:from>
    <xdr:ext cx="405111" cy="259045"/>
    <xdr:sp macro="" textlink="">
      <xdr:nvSpPr>
        <xdr:cNvPr id="878" name="n_2mainValue【庁舎】&#10;有形固定資産減価償却率">
          <a:extLst>
            <a:ext uri="{FF2B5EF4-FFF2-40B4-BE49-F238E27FC236}">
              <a16:creationId xmlns:a16="http://schemas.microsoft.com/office/drawing/2014/main" id="{AB40F8D7-5710-4CA7-A1C3-BF834DD0F015}"/>
            </a:ext>
          </a:extLst>
        </xdr:cNvPr>
        <xdr:cNvSpPr txBox="1"/>
      </xdr:nvSpPr>
      <xdr:spPr>
        <a:xfrm>
          <a:off x="14389744" y="1706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38752</xdr:rowOff>
    </xdr:from>
    <xdr:ext cx="405111" cy="259045"/>
    <xdr:sp macro="" textlink="">
      <xdr:nvSpPr>
        <xdr:cNvPr id="879" name="n_3mainValue【庁舎】&#10;有形固定資産減価償却率">
          <a:extLst>
            <a:ext uri="{FF2B5EF4-FFF2-40B4-BE49-F238E27FC236}">
              <a16:creationId xmlns:a16="http://schemas.microsoft.com/office/drawing/2014/main" id="{5CFFC99B-752E-4CCB-BD66-25D1DEA3E274}"/>
            </a:ext>
          </a:extLst>
        </xdr:cNvPr>
        <xdr:cNvSpPr txBox="1"/>
      </xdr:nvSpPr>
      <xdr:spPr>
        <a:xfrm>
          <a:off x="1350074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156863</xdr:rowOff>
    </xdr:from>
    <xdr:ext cx="405111" cy="259045"/>
    <xdr:sp macro="" textlink="">
      <xdr:nvSpPr>
        <xdr:cNvPr id="880" name="n_4mainValue【庁舎】&#10;有形固定資産減価償却率">
          <a:extLst>
            <a:ext uri="{FF2B5EF4-FFF2-40B4-BE49-F238E27FC236}">
              <a16:creationId xmlns:a16="http://schemas.microsoft.com/office/drawing/2014/main" id="{D3091CEB-CA55-4476-91F0-C7FA5ED586FE}"/>
            </a:ext>
          </a:extLst>
        </xdr:cNvPr>
        <xdr:cNvSpPr txBox="1"/>
      </xdr:nvSpPr>
      <xdr:spPr>
        <a:xfrm>
          <a:off x="12611744" y="1695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22857F59-290A-45A3-B253-ACE40CBE50C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CCBBC29C-E0FF-48AD-9DFB-2869CC708A7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AB3D49C5-E5A3-4DF7-97AE-1199395693D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65F5B27E-6DF9-4B61-9177-7C0F272D6A7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02707DDD-C2D2-40A1-B602-5F452F8BDB3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9357A4BD-644E-4FC7-87A3-528FDD23457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739D39A0-DD59-4CED-A437-ED093EB80B5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FB619CC0-DDFF-41AC-8F9B-DF9304FF768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3F140B41-D1BC-4E9C-87DB-0AA47821FA9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EA26C5B4-383E-408F-8A3B-D30FAD0A57C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5EAAA28B-EA8A-402B-925B-63B1063CE63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7BA5FA40-D601-4877-BB0C-A1842735C0D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BDFA9E41-385B-4021-927E-3EB6D65C016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6EBEE710-B5B5-45CA-86A4-0525575CE87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7CC4D7EB-D050-472F-881E-13DFBBCA15F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D642F0BB-AADC-416A-89B1-3A873A14900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5B025FFE-E79E-4871-BEBC-0F8387B2461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09500917-D30C-4C47-8603-B939795A279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1205C77F-CAE7-45BB-A6B9-52EE171CD2E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D73CDF48-22F4-4BF8-B7E4-AF2DD721BAC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5BB42868-4FC0-4925-81D8-472E0BFB817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41B89959-F3F7-4106-9A22-A9399D02BE5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81A1149A-6137-425B-86C2-AEA28F5FDBC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0CDCC3CA-B52E-49AE-815D-004A91BE6B5A}"/>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6BBE14C3-3811-4CC1-8F0A-24D521B6DA10}"/>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6404B1A4-49CB-46A4-9A57-10B769A36C79}"/>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5B7D452A-F134-4DAF-9A7E-87BC85B7E066}"/>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01FBCCFC-ADC4-452D-A3C0-706ED5FB2735}"/>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7E373766-3102-470C-A3FE-9397BBF9A5CB}"/>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E1F0F2BF-F4A9-4E03-AD6A-143DC942DF74}"/>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4AD12153-7EE9-4E6A-8EF4-A943EC304D91}"/>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353B6A6F-0F71-4A69-A68A-1642CDA4207D}"/>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9AF72E9C-0714-47D0-A96C-EDD791280721}"/>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08AE0347-5B84-4D19-A739-D9A795481E8E}"/>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11915F19-1600-41A5-8685-07304CF60AC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F0A9E100-D8F3-4242-9FAB-193753E5E33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D43F0850-A891-49C5-A79A-773DA6DF467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7BD551FF-79D4-4DF6-9854-BE2337638C2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8F684519-F7A3-4300-9503-A35C9388C2F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44450</xdr:rowOff>
    </xdr:from>
    <xdr:to>
      <xdr:col>116</xdr:col>
      <xdr:colOff>114300</xdr:colOff>
      <xdr:row>102</xdr:row>
      <xdr:rowOff>146050</xdr:rowOff>
    </xdr:to>
    <xdr:sp macro="" textlink="">
      <xdr:nvSpPr>
        <xdr:cNvPr id="920" name="楕円 919">
          <a:extLst>
            <a:ext uri="{FF2B5EF4-FFF2-40B4-BE49-F238E27FC236}">
              <a16:creationId xmlns:a16="http://schemas.microsoft.com/office/drawing/2014/main" id="{9829B414-E139-4CB4-A287-5D410E90AB63}"/>
            </a:ext>
          </a:extLst>
        </xdr:cNvPr>
        <xdr:cNvSpPr/>
      </xdr:nvSpPr>
      <xdr:spPr>
        <a:xfrm>
          <a:off x="22110700" y="175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67327</xdr:rowOff>
    </xdr:from>
    <xdr:ext cx="469744" cy="259045"/>
    <xdr:sp macro="" textlink="">
      <xdr:nvSpPr>
        <xdr:cNvPr id="921" name="【庁舎】&#10;一人当たり面積該当値テキスト">
          <a:extLst>
            <a:ext uri="{FF2B5EF4-FFF2-40B4-BE49-F238E27FC236}">
              <a16:creationId xmlns:a16="http://schemas.microsoft.com/office/drawing/2014/main" id="{35035C2B-B09F-4FFC-98A0-514EF8076C8A}"/>
            </a:ext>
          </a:extLst>
        </xdr:cNvPr>
        <xdr:cNvSpPr txBox="1"/>
      </xdr:nvSpPr>
      <xdr:spPr>
        <a:xfrm>
          <a:off x="22199600"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67311</xdr:rowOff>
    </xdr:from>
    <xdr:to>
      <xdr:col>112</xdr:col>
      <xdr:colOff>38100</xdr:colOff>
      <xdr:row>102</xdr:row>
      <xdr:rowOff>168911</xdr:rowOff>
    </xdr:to>
    <xdr:sp macro="" textlink="">
      <xdr:nvSpPr>
        <xdr:cNvPr id="922" name="楕円 921">
          <a:extLst>
            <a:ext uri="{FF2B5EF4-FFF2-40B4-BE49-F238E27FC236}">
              <a16:creationId xmlns:a16="http://schemas.microsoft.com/office/drawing/2014/main" id="{9C8DBD48-B907-4759-9341-6D3D18C9280B}"/>
            </a:ext>
          </a:extLst>
        </xdr:cNvPr>
        <xdr:cNvSpPr/>
      </xdr:nvSpPr>
      <xdr:spPr>
        <a:xfrm>
          <a:off x="21272500" y="1755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95250</xdr:rowOff>
    </xdr:from>
    <xdr:to>
      <xdr:col>116</xdr:col>
      <xdr:colOff>63500</xdr:colOff>
      <xdr:row>102</xdr:row>
      <xdr:rowOff>118111</xdr:rowOff>
    </xdr:to>
    <xdr:cxnSp macro="">
      <xdr:nvCxnSpPr>
        <xdr:cNvPr id="923" name="直線コネクタ 922">
          <a:extLst>
            <a:ext uri="{FF2B5EF4-FFF2-40B4-BE49-F238E27FC236}">
              <a16:creationId xmlns:a16="http://schemas.microsoft.com/office/drawing/2014/main" id="{F7D69F05-FC0D-4422-AC58-E91A635C233E}"/>
            </a:ext>
          </a:extLst>
        </xdr:cNvPr>
        <xdr:cNvCxnSpPr/>
      </xdr:nvCxnSpPr>
      <xdr:spPr>
        <a:xfrm flipV="1">
          <a:off x="21323300" y="175831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82550</xdr:rowOff>
    </xdr:from>
    <xdr:to>
      <xdr:col>107</xdr:col>
      <xdr:colOff>101600</xdr:colOff>
      <xdr:row>103</xdr:row>
      <xdr:rowOff>12700</xdr:rowOff>
    </xdr:to>
    <xdr:sp macro="" textlink="">
      <xdr:nvSpPr>
        <xdr:cNvPr id="924" name="楕円 923">
          <a:extLst>
            <a:ext uri="{FF2B5EF4-FFF2-40B4-BE49-F238E27FC236}">
              <a16:creationId xmlns:a16="http://schemas.microsoft.com/office/drawing/2014/main" id="{E5DB5486-D717-4008-AD54-4401F04B6055}"/>
            </a:ext>
          </a:extLst>
        </xdr:cNvPr>
        <xdr:cNvSpPr/>
      </xdr:nvSpPr>
      <xdr:spPr>
        <a:xfrm>
          <a:off x="20383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118111</xdr:rowOff>
    </xdr:from>
    <xdr:to>
      <xdr:col>111</xdr:col>
      <xdr:colOff>177800</xdr:colOff>
      <xdr:row>102</xdr:row>
      <xdr:rowOff>133350</xdr:rowOff>
    </xdr:to>
    <xdr:cxnSp macro="">
      <xdr:nvCxnSpPr>
        <xdr:cNvPr id="925" name="直線コネクタ 924">
          <a:extLst>
            <a:ext uri="{FF2B5EF4-FFF2-40B4-BE49-F238E27FC236}">
              <a16:creationId xmlns:a16="http://schemas.microsoft.com/office/drawing/2014/main" id="{21C57BA5-EB25-4266-BE45-C14953301978}"/>
            </a:ext>
          </a:extLst>
        </xdr:cNvPr>
        <xdr:cNvCxnSpPr/>
      </xdr:nvCxnSpPr>
      <xdr:spPr>
        <a:xfrm flipV="1">
          <a:off x="20434300" y="176060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101600</xdr:rowOff>
    </xdr:from>
    <xdr:to>
      <xdr:col>102</xdr:col>
      <xdr:colOff>165100</xdr:colOff>
      <xdr:row>103</xdr:row>
      <xdr:rowOff>31750</xdr:rowOff>
    </xdr:to>
    <xdr:sp macro="" textlink="">
      <xdr:nvSpPr>
        <xdr:cNvPr id="926" name="楕円 925">
          <a:extLst>
            <a:ext uri="{FF2B5EF4-FFF2-40B4-BE49-F238E27FC236}">
              <a16:creationId xmlns:a16="http://schemas.microsoft.com/office/drawing/2014/main" id="{7C8F4E88-7D79-4BDE-8BDD-AD3A5092F430}"/>
            </a:ext>
          </a:extLst>
        </xdr:cNvPr>
        <xdr:cNvSpPr/>
      </xdr:nvSpPr>
      <xdr:spPr>
        <a:xfrm>
          <a:off x="19494500" y="175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133350</xdr:rowOff>
    </xdr:from>
    <xdr:to>
      <xdr:col>107</xdr:col>
      <xdr:colOff>50800</xdr:colOff>
      <xdr:row>102</xdr:row>
      <xdr:rowOff>152400</xdr:rowOff>
    </xdr:to>
    <xdr:cxnSp macro="">
      <xdr:nvCxnSpPr>
        <xdr:cNvPr id="927" name="直線コネクタ 926">
          <a:extLst>
            <a:ext uri="{FF2B5EF4-FFF2-40B4-BE49-F238E27FC236}">
              <a16:creationId xmlns:a16="http://schemas.microsoft.com/office/drawing/2014/main" id="{5E6717C9-9776-418C-9865-FB984FC2FF7C}"/>
            </a:ext>
          </a:extLst>
        </xdr:cNvPr>
        <xdr:cNvCxnSpPr/>
      </xdr:nvCxnSpPr>
      <xdr:spPr>
        <a:xfrm flipV="1">
          <a:off x="19545300" y="17621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124461</xdr:rowOff>
    </xdr:from>
    <xdr:to>
      <xdr:col>98</xdr:col>
      <xdr:colOff>38100</xdr:colOff>
      <xdr:row>103</xdr:row>
      <xdr:rowOff>54611</xdr:rowOff>
    </xdr:to>
    <xdr:sp macro="" textlink="">
      <xdr:nvSpPr>
        <xdr:cNvPr id="928" name="楕円 927">
          <a:extLst>
            <a:ext uri="{FF2B5EF4-FFF2-40B4-BE49-F238E27FC236}">
              <a16:creationId xmlns:a16="http://schemas.microsoft.com/office/drawing/2014/main" id="{E15501AF-AA34-444C-8044-5B2E3617F7A0}"/>
            </a:ext>
          </a:extLst>
        </xdr:cNvPr>
        <xdr:cNvSpPr/>
      </xdr:nvSpPr>
      <xdr:spPr>
        <a:xfrm>
          <a:off x="1860550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152400</xdr:rowOff>
    </xdr:from>
    <xdr:to>
      <xdr:col>102</xdr:col>
      <xdr:colOff>114300</xdr:colOff>
      <xdr:row>103</xdr:row>
      <xdr:rowOff>3811</xdr:rowOff>
    </xdr:to>
    <xdr:cxnSp macro="">
      <xdr:nvCxnSpPr>
        <xdr:cNvPr id="929" name="直線コネクタ 928">
          <a:extLst>
            <a:ext uri="{FF2B5EF4-FFF2-40B4-BE49-F238E27FC236}">
              <a16:creationId xmlns:a16="http://schemas.microsoft.com/office/drawing/2014/main" id="{CCBFECA0-5A3C-4212-8B68-417FD884549B}"/>
            </a:ext>
          </a:extLst>
        </xdr:cNvPr>
        <xdr:cNvCxnSpPr/>
      </xdr:nvCxnSpPr>
      <xdr:spPr>
        <a:xfrm flipV="1">
          <a:off x="18656300" y="176403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0C0851B6-267B-4B79-B196-2CA6337ED04C}"/>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3AD99EE8-BDC0-4D18-BDF7-C7242642B509}"/>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FCB6D15D-DB5A-4257-A687-8AF1E6196580}"/>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6A659DDD-ACC3-46AD-B3E8-D3EF4B469959}"/>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13988</xdr:rowOff>
    </xdr:from>
    <xdr:ext cx="469744" cy="259045"/>
    <xdr:sp macro="" textlink="">
      <xdr:nvSpPr>
        <xdr:cNvPr id="934" name="n_1mainValue【庁舎】&#10;一人当たり面積">
          <a:extLst>
            <a:ext uri="{FF2B5EF4-FFF2-40B4-BE49-F238E27FC236}">
              <a16:creationId xmlns:a16="http://schemas.microsoft.com/office/drawing/2014/main" id="{8427DDE8-A901-4BC3-939D-916611F8436E}"/>
            </a:ext>
          </a:extLst>
        </xdr:cNvPr>
        <xdr:cNvSpPr txBox="1"/>
      </xdr:nvSpPr>
      <xdr:spPr>
        <a:xfrm>
          <a:off x="21075727" y="1733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29227</xdr:rowOff>
    </xdr:from>
    <xdr:ext cx="469744" cy="259045"/>
    <xdr:sp macro="" textlink="">
      <xdr:nvSpPr>
        <xdr:cNvPr id="935" name="n_2mainValue【庁舎】&#10;一人当たり面積">
          <a:extLst>
            <a:ext uri="{FF2B5EF4-FFF2-40B4-BE49-F238E27FC236}">
              <a16:creationId xmlns:a16="http://schemas.microsoft.com/office/drawing/2014/main" id="{90D65BDF-45FB-42CD-ABF0-CFAAD8CDF59A}"/>
            </a:ext>
          </a:extLst>
        </xdr:cNvPr>
        <xdr:cNvSpPr txBox="1"/>
      </xdr:nvSpPr>
      <xdr:spPr>
        <a:xfrm>
          <a:off x="20199427" y="1734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48277</xdr:rowOff>
    </xdr:from>
    <xdr:ext cx="469744" cy="259045"/>
    <xdr:sp macro="" textlink="">
      <xdr:nvSpPr>
        <xdr:cNvPr id="936" name="n_3mainValue【庁舎】&#10;一人当たり面積">
          <a:extLst>
            <a:ext uri="{FF2B5EF4-FFF2-40B4-BE49-F238E27FC236}">
              <a16:creationId xmlns:a16="http://schemas.microsoft.com/office/drawing/2014/main" id="{807FF960-AC2E-4390-8013-F00A94D538B6}"/>
            </a:ext>
          </a:extLst>
        </xdr:cNvPr>
        <xdr:cNvSpPr txBox="1"/>
      </xdr:nvSpPr>
      <xdr:spPr>
        <a:xfrm>
          <a:off x="19310427"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71138</xdr:rowOff>
    </xdr:from>
    <xdr:ext cx="469744" cy="259045"/>
    <xdr:sp macro="" textlink="">
      <xdr:nvSpPr>
        <xdr:cNvPr id="937" name="n_4mainValue【庁舎】&#10;一人当たり面積">
          <a:extLst>
            <a:ext uri="{FF2B5EF4-FFF2-40B4-BE49-F238E27FC236}">
              <a16:creationId xmlns:a16="http://schemas.microsoft.com/office/drawing/2014/main" id="{74CDE88E-9C95-4CF7-83F0-D1576C0D0F4B}"/>
            </a:ext>
          </a:extLst>
        </xdr:cNvPr>
        <xdr:cNvSpPr txBox="1"/>
      </xdr:nvSpPr>
      <xdr:spPr>
        <a:xfrm>
          <a:off x="18421427" y="1738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6002AE9A-CBCA-4307-850A-40CEC8BB0BB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13E6C68A-77DB-4195-BCB8-FE6FD4AD0D3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CE9A1494-49D4-4D84-8DED-B74C1BC844E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有形固定資産減価償却率については，図書館，福祉施設，庁舎を除き，類似団体と同程度の水準となっている。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なお，庁舎については，新庁舎を平成２７年１２月に竣工したことに伴い，類似団体と比較して有形固定資産減価償却率が低くなっている。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115071229</v>
      </c>
      <c r="BO4" s="462"/>
      <c r="BP4" s="462"/>
      <c r="BQ4" s="462"/>
      <c r="BR4" s="462"/>
      <c r="BS4" s="462"/>
      <c r="BT4" s="462"/>
      <c r="BU4" s="463"/>
      <c r="BV4" s="461">
        <v>112338881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5.0999999999999996</v>
      </c>
      <c r="CU4" s="602"/>
      <c r="CV4" s="602"/>
      <c r="CW4" s="602"/>
      <c r="CX4" s="602"/>
      <c r="CY4" s="602"/>
      <c r="CZ4" s="602"/>
      <c r="DA4" s="603"/>
      <c r="DB4" s="601">
        <v>6.4</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110877191</v>
      </c>
      <c r="BO5" s="433"/>
      <c r="BP5" s="433"/>
      <c r="BQ5" s="433"/>
      <c r="BR5" s="433"/>
      <c r="BS5" s="433"/>
      <c r="BT5" s="433"/>
      <c r="BU5" s="434"/>
      <c r="BV5" s="432">
        <v>108112091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v>
      </c>
      <c r="CU5" s="430"/>
      <c r="CV5" s="430"/>
      <c r="CW5" s="430"/>
      <c r="CX5" s="430"/>
      <c r="CY5" s="430"/>
      <c r="CZ5" s="430"/>
      <c r="DA5" s="431"/>
      <c r="DB5" s="429">
        <v>95.1</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4194038</v>
      </c>
      <c r="BO6" s="433"/>
      <c r="BP6" s="433"/>
      <c r="BQ6" s="433"/>
      <c r="BR6" s="433"/>
      <c r="BS6" s="433"/>
      <c r="BT6" s="433"/>
      <c r="BU6" s="434"/>
      <c r="BV6" s="432">
        <v>4226790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96.3</v>
      </c>
      <c r="CU6" s="576"/>
      <c r="CV6" s="576"/>
      <c r="CW6" s="576"/>
      <c r="CX6" s="576"/>
      <c r="CY6" s="576"/>
      <c r="CZ6" s="576"/>
      <c r="DA6" s="577"/>
      <c r="DB6" s="575">
        <v>96.6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1292662</v>
      </c>
      <c r="BO7" s="433"/>
      <c r="BP7" s="433"/>
      <c r="BQ7" s="433"/>
      <c r="BR7" s="433"/>
      <c r="BS7" s="433"/>
      <c r="BT7" s="433"/>
      <c r="BU7" s="434"/>
      <c r="BV7" s="432">
        <v>633663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56759176</v>
      </c>
      <c r="CU7" s="433"/>
      <c r="CV7" s="433"/>
      <c r="CW7" s="433"/>
      <c r="CX7" s="433"/>
      <c r="CY7" s="433"/>
      <c r="CZ7" s="433"/>
      <c r="DA7" s="434"/>
      <c r="DB7" s="432">
        <v>56173101</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2901376</v>
      </c>
      <c r="BO8" s="433"/>
      <c r="BP8" s="433"/>
      <c r="BQ8" s="433"/>
      <c r="BR8" s="433"/>
      <c r="BS8" s="433"/>
      <c r="BT8" s="433"/>
      <c r="BU8" s="434"/>
      <c r="BV8" s="432">
        <v>3593127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0.56999999999999995</v>
      </c>
      <c r="CU8" s="536"/>
      <c r="CV8" s="536"/>
      <c r="CW8" s="536"/>
      <c r="CX8" s="536"/>
      <c r="CY8" s="536"/>
      <c r="CZ8" s="536"/>
      <c r="DA8" s="537"/>
      <c r="DB8" s="535">
        <v>0.57999999999999996</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214592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-691751</v>
      </c>
      <c r="BO9" s="433"/>
      <c r="BP9" s="433"/>
      <c r="BQ9" s="433"/>
      <c r="BR9" s="433"/>
      <c r="BS9" s="433"/>
      <c r="BT9" s="433"/>
      <c r="BU9" s="434"/>
      <c r="BV9" s="432">
        <v>957016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14.9</v>
      </c>
      <c r="CU9" s="430"/>
      <c r="CV9" s="430"/>
      <c r="CW9" s="430"/>
      <c r="CX9" s="430"/>
      <c r="CY9" s="430"/>
      <c r="CZ9" s="430"/>
      <c r="DA9" s="431"/>
      <c r="DB9" s="429">
        <v>16</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228552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1840966</v>
      </c>
      <c r="BO10" s="433"/>
      <c r="BP10" s="433"/>
      <c r="BQ10" s="433"/>
      <c r="BR10" s="433"/>
      <c r="BS10" s="433"/>
      <c r="BT10" s="433"/>
      <c r="BU10" s="434"/>
      <c r="BV10" s="432">
        <v>1325078</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196172</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201242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1850000</v>
      </c>
      <c r="BO12" s="433"/>
      <c r="BP12" s="433"/>
      <c r="BQ12" s="433"/>
      <c r="BR12" s="433"/>
      <c r="BS12" s="433"/>
      <c r="BT12" s="433"/>
      <c r="BU12" s="434"/>
      <c r="BV12" s="432">
        <v>716422</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197285</v>
      </c>
      <c r="S13" s="520"/>
      <c r="T13" s="520"/>
      <c r="U13" s="520"/>
      <c r="V13" s="521"/>
      <c r="W13" s="522" t="s">
        <v>131</v>
      </c>
      <c r="X13" s="418"/>
      <c r="Y13" s="418"/>
      <c r="Z13" s="418"/>
      <c r="AA13" s="418"/>
      <c r="AB13" s="419"/>
      <c r="AC13" s="385">
        <v>2416</v>
      </c>
      <c r="AD13" s="386"/>
      <c r="AE13" s="386"/>
      <c r="AF13" s="386"/>
      <c r="AG13" s="387"/>
      <c r="AH13" s="385">
        <v>2940</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-700785</v>
      </c>
      <c r="BO13" s="433"/>
      <c r="BP13" s="433"/>
      <c r="BQ13" s="433"/>
      <c r="BR13" s="433"/>
      <c r="BS13" s="433"/>
      <c r="BT13" s="433"/>
      <c r="BU13" s="434"/>
      <c r="BV13" s="432">
        <v>1761844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4.9000000000000004</v>
      </c>
      <c r="CU13" s="430"/>
      <c r="CV13" s="430"/>
      <c r="CW13" s="430"/>
      <c r="CX13" s="430"/>
      <c r="CY13" s="430"/>
      <c r="CZ13" s="430"/>
      <c r="DA13" s="431"/>
      <c r="DB13" s="429">
        <v>5.4</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205349</v>
      </c>
      <c r="S14" s="520"/>
      <c r="T14" s="520"/>
      <c r="U14" s="520"/>
      <c r="V14" s="521"/>
      <c r="W14" s="523"/>
      <c r="X14" s="421"/>
      <c r="Y14" s="421"/>
      <c r="Z14" s="421"/>
      <c r="AA14" s="421"/>
      <c r="AB14" s="422"/>
      <c r="AC14" s="512">
        <v>2.5</v>
      </c>
      <c r="AD14" s="513"/>
      <c r="AE14" s="513"/>
      <c r="AF14" s="513"/>
      <c r="AG14" s="514"/>
      <c r="AH14" s="512">
        <v>2.9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32</v>
      </c>
      <c r="CU14" s="530"/>
      <c r="CV14" s="530"/>
      <c r="CW14" s="530"/>
      <c r="CX14" s="530"/>
      <c r="CY14" s="530"/>
      <c r="CZ14" s="530"/>
      <c r="DA14" s="531"/>
      <c r="DB14" s="529">
        <v>34.9</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201747</v>
      </c>
      <c r="S15" s="520"/>
      <c r="T15" s="520"/>
      <c r="U15" s="520"/>
      <c r="V15" s="521"/>
      <c r="W15" s="522" t="s">
        <v>137</v>
      </c>
      <c r="X15" s="418"/>
      <c r="Y15" s="418"/>
      <c r="Z15" s="418"/>
      <c r="AA15" s="418"/>
      <c r="AB15" s="419"/>
      <c r="AC15" s="385">
        <v>27422</v>
      </c>
      <c r="AD15" s="386"/>
      <c r="AE15" s="386"/>
      <c r="AF15" s="386"/>
      <c r="AG15" s="387"/>
      <c r="AH15" s="385">
        <v>29443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27507914</v>
      </c>
      <c r="BO15" s="462"/>
      <c r="BP15" s="462"/>
      <c r="BQ15" s="462"/>
      <c r="BR15" s="462"/>
      <c r="BS15" s="462"/>
      <c r="BT15" s="462"/>
      <c r="BU15" s="463"/>
      <c r="BV15" s="461">
        <v>27654888</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28.1</v>
      </c>
      <c r="AD16" s="513"/>
      <c r="AE16" s="513"/>
      <c r="AF16" s="513"/>
      <c r="AG16" s="514"/>
      <c r="AH16" s="512">
        <v>28.9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48827157</v>
      </c>
      <c r="BO16" s="433"/>
      <c r="BP16" s="433"/>
      <c r="BQ16" s="433"/>
      <c r="BR16" s="433"/>
      <c r="BS16" s="433"/>
      <c r="BT16" s="433"/>
      <c r="BU16" s="434"/>
      <c r="BV16" s="432">
        <v>47659485</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67611</v>
      </c>
      <c r="AD17" s="386"/>
      <c r="AE17" s="386"/>
      <c r="AF17" s="386"/>
      <c r="AG17" s="387"/>
      <c r="AH17" s="385">
        <v>69401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34853439</v>
      </c>
      <c r="BO17" s="433"/>
      <c r="BP17" s="433"/>
      <c r="BQ17" s="433"/>
      <c r="BR17" s="433"/>
      <c r="BS17" s="433"/>
      <c r="BT17" s="433"/>
      <c r="BU17" s="434"/>
      <c r="BV17" s="432">
        <v>35033763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352.04</v>
      </c>
      <c r="M18" s="485"/>
      <c r="N18" s="485"/>
      <c r="O18" s="485"/>
      <c r="P18" s="485"/>
      <c r="Q18" s="485"/>
      <c r="R18" s="486"/>
      <c r="S18" s="486"/>
      <c r="T18" s="486"/>
      <c r="U18" s="486"/>
      <c r="V18" s="487"/>
      <c r="W18" s="503"/>
      <c r="X18" s="504"/>
      <c r="Y18" s="504"/>
      <c r="Z18" s="504"/>
      <c r="AA18" s="504"/>
      <c r="AB18" s="528"/>
      <c r="AC18" s="402">
        <v>69.400000000000006</v>
      </c>
      <c r="AD18" s="403"/>
      <c r="AE18" s="403"/>
      <c r="AF18" s="403"/>
      <c r="AG18" s="488"/>
      <c r="AH18" s="402">
        <v>68.2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56185247</v>
      </c>
      <c r="BO18" s="433"/>
      <c r="BP18" s="433"/>
      <c r="BQ18" s="433"/>
      <c r="BR18" s="433"/>
      <c r="BS18" s="433"/>
      <c r="BT18" s="433"/>
      <c r="BU18" s="434"/>
      <c r="BV18" s="432">
        <v>54041933</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610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74157892</v>
      </c>
      <c r="BO19" s="433"/>
      <c r="BP19" s="433"/>
      <c r="BQ19" s="433"/>
      <c r="BR19" s="433"/>
      <c r="BS19" s="433"/>
      <c r="BT19" s="433"/>
      <c r="BU19" s="434"/>
      <c r="BV19" s="432">
        <v>73595682</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94483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105356974</v>
      </c>
      <c r="BO22" s="462"/>
      <c r="BP22" s="462"/>
      <c r="BQ22" s="462"/>
      <c r="BR22" s="462"/>
      <c r="BS22" s="462"/>
      <c r="BT22" s="462"/>
      <c r="BU22" s="463"/>
      <c r="BV22" s="461">
        <v>107667010</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82974972</v>
      </c>
      <c r="BO23" s="433"/>
      <c r="BP23" s="433"/>
      <c r="BQ23" s="433"/>
      <c r="BR23" s="433"/>
      <c r="BS23" s="433"/>
      <c r="BT23" s="433"/>
      <c r="BU23" s="434"/>
      <c r="BV23" s="432">
        <v>84834111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10340</v>
      </c>
      <c r="R24" s="386"/>
      <c r="S24" s="386"/>
      <c r="T24" s="386"/>
      <c r="U24" s="386"/>
      <c r="V24" s="387"/>
      <c r="W24" s="475"/>
      <c r="X24" s="412"/>
      <c r="Y24" s="413"/>
      <c r="Z24" s="388" t="s">
        <v>162</v>
      </c>
      <c r="AA24" s="389"/>
      <c r="AB24" s="389"/>
      <c r="AC24" s="389"/>
      <c r="AD24" s="389"/>
      <c r="AE24" s="389"/>
      <c r="AF24" s="389"/>
      <c r="AG24" s="390"/>
      <c r="AH24" s="385">
        <v>1456</v>
      </c>
      <c r="AI24" s="386"/>
      <c r="AJ24" s="386"/>
      <c r="AK24" s="386"/>
      <c r="AL24" s="387"/>
      <c r="AM24" s="385">
        <v>5196464</v>
      </c>
      <c r="AN24" s="386"/>
      <c r="AO24" s="386"/>
      <c r="AP24" s="386"/>
      <c r="AQ24" s="386"/>
      <c r="AR24" s="387"/>
      <c r="AS24" s="385">
        <v>3569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67778075</v>
      </c>
      <c r="BO24" s="433"/>
      <c r="BP24" s="433"/>
      <c r="BQ24" s="433"/>
      <c r="BR24" s="433"/>
      <c r="BS24" s="433"/>
      <c r="BT24" s="433"/>
      <c r="BU24" s="434"/>
      <c r="BV24" s="432">
        <v>66584022</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8600</v>
      </c>
      <c r="R25" s="386"/>
      <c r="S25" s="386"/>
      <c r="T25" s="386"/>
      <c r="U25" s="386"/>
      <c r="V25" s="387"/>
      <c r="W25" s="475"/>
      <c r="X25" s="412"/>
      <c r="Y25" s="413"/>
      <c r="Z25" s="388" t="s">
        <v>165</v>
      </c>
      <c r="AA25" s="389"/>
      <c r="AB25" s="389"/>
      <c r="AC25" s="389"/>
      <c r="AD25" s="389"/>
      <c r="AE25" s="389"/>
      <c r="AF25" s="389"/>
      <c r="AG25" s="390"/>
      <c r="AH25" s="385">
        <v>349</v>
      </c>
      <c r="AI25" s="386"/>
      <c r="AJ25" s="386"/>
      <c r="AK25" s="386"/>
      <c r="AL25" s="387"/>
      <c r="AM25" s="385">
        <v>1093068</v>
      </c>
      <c r="AN25" s="386"/>
      <c r="AO25" s="386"/>
      <c r="AP25" s="386"/>
      <c r="AQ25" s="386"/>
      <c r="AR25" s="387"/>
      <c r="AS25" s="385">
        <v>3132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78414521</v>
      </c>
      <c r="BO25" s="462"/>
      <c r="BP25" s="462"/>
      <c r="BQ25" s="462"/>
      <c r="BR25" s="462"/>
      <c r="BS25" s="462"/>
      <c r="BT25" s="462"/>
      <c r="BU25" s="463"/>
      <c r="BV25" s="461">
        <v>10829217</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7400</v>
      </c>
      <c r="R26" s="386"/>
      <c r="S26" s="386"/>
      <c r="T26" s="386"/>
      <c r="U26" s="386"/>
      <c r="V26" s="387"/>
      <c r="W26" s="475"/>
      <c r="X26" s="412"/>
      <c r="Y26" s="413"/>
      <c r="Z26" s="388" t="s">
        <v>168</v>
      </c>
      <c r="AA26" s="443"/>
      <c r="AB26" s="443"/>
      <c r="AC26" s="443"/>
      <c r="AD26" s="443"/>
      <c r="AE26" s="443"/>
      <c r="AF26" s="443"/>
      <c r="AG26" s="444"/>
      <c r="AH26" s="385">
        <v>54</v>
      </c>
      <c r="AI26" s="386"/>
      <c r="AJ26" s="386"/>
      <c r="AK26" s="386"/>
      <c r="AL26" s="387"/>
      <c r="AM26" s="385">
        <v>200988</v>
      </c>
      <c r="AN26" s="386"/>
      <c r="AO26" s="386"/>
      <c r="AP26" s="386"/>
      <c r="AQ26" s="386"/>
      <c r="AR26" s="387"/>
      <c r="AS26" s="385">
        <v>3722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6600</v>
      </c>
      <c r="R27" s="386"/>
      <c r="S27" s="386"/>
      <c r="T27" s="386"/>
      <c r="U27" s="386"/>
      <c r="V27" s="387"/>
      <c r="W27" s="475"/>
      <c r="X27" s="412"/>
      <c r="Y27" s="413"/>
      <c r="Z27" s="388" t="s">
        <v>171</v>
      </c>
      <c r="AA27" s="389"/>
      <c r="AB27" s="389"/>
      <c r="AC27" s="389"/>
      <c r="AD27" s="389"/>
      <c r="AE27" s="389"/>
      <c r="AF27" s="389"/>
      <c r="AG27" s="390"/>
      <c r="AH27" s="385">
        <v>57</v>
      </c>
      <c r="AI27" s="386"/>
      <c r="AJ27" s="386"/>
      <c r="AK27" s="386"/>
      <c r="AL27" s="387"/>
      <c r="AM27" s="385">
        <v>198936</v>
      </c>
      <c r="AN27" s="386"/>
      <c r="AO27" s="386"/>
      <c r="AP27" s="386"/>
      <c r="AQ27" s="386"/>
      <c r="AR27" s="387"/>
      <c r="AS27" s="385">
        <v>3490</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1012479</v>
      </c>
      <c r="BO27" s="467"/>
      <c r="BP27" s="467"/>
      <c r="BQ27" s="467"/>
      <c r="BR27" s="467"/>
      <c r="BS27" s="467"/>
      <c r="BT27" s="467"/>
      <c r="BU27" s="468"/>
      <c r="BV27" s="466">
        <v>1011585</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6000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8125940</v>
      </c>
      <c r="BO28" s="462"/>
      <c r="BP28" s="462"/>
      <c r="BQ28" s="462"/>
      <c r="BR28" s="462"/>
      <c r="BS28" s="462"/>
      <c r="BT28" s="462"/>
      <c r="BU28" s="463"/>
      <c r="BV28" s="461">
        <v>8134975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30</v>
      </c>
      <c r="M29" s="386"/>
      <c r="N29" s="386"/>
      <c r="O29" s="386"/>
      <c r="P29" s="387"/>
      <c r="Q29" s="385">
        <v>5500</v>
      </c>
      <c r="R29" s="386"/>
      <c r="S29" s="386"/>
      <c r="T29" s="386"/>
      <c r="U29" s="386"/>
      <c r="V29" s="387"/>
      <c r="W29" s="476"/>
      <c r="X29" s="477"/>
      <c r="Y29" s="478"/>
      <c r="Z29" s="388" t="s">
        <v>177</v>
      </c>
      <c r="AA29" s="389"/>
      <c r="AB29" s="389"/>
      <c r="AC29" s="389"/>
      <c r="AD29" s="389"/>
      <c r="AE29" s="389"/>
      <c r="AF29" s="389"/>
      <c r="AG29" s="390"/>
      <c r="AH29" s="385">
        <v>1513</v>
      </c>
      <c r="AI29" s="386"/>
      <c r="AJ29" s="386"/>
      <c r="AK29" s="386"/>
      <c r="AL29" s="387"/>
      <c r="AM29" s="385">
        <v>5395400</v>
      </c>
      <c r="AN29" s="386"/>
      <c r="AO29" s="386"/>
      <c r="AP29" s="386"/>
      <c r="AQ29" s="386"/>
      <c r="AR29" s="387"/>
      <c r="AS29" s="385">
        <v>3566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527033</v>
      </c>
      <c r="BO29" s="433"/>
      <c r="BP29" s="433"/>
      <c r="BQ29" s="433"/>
      <c r="BR29" s="433"/>
      <c r="BS29" s="433"/>
      <c r="BT29" s="433"/>
      <c r="BU29" s="434"/>
      <c r="BV29" s="432">
        <v>526677</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6652803</v>
      </c>
      <c r="BO30" s="467"/>
      <c r="BP30" s="467"/>
      <c r="BQ30" s="467"/>
      <c r="BR30" s="467"/>
      <c r="BS30" s="467"/>
      <c r="BT30" s="467"/>
      <c r="BU30" s="468"/>
      <c r="BV30" s="466">
        <v>5161804</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5</v>
      </c>
      <c r="V34" s="380"/>
      <c r="W34" s="381" t="str">
        <f>IF('各会計、関係団体の財政状況及び健全化判断比率'!B28="","",'各会計、関係団体の財政状況及び健全化判断比率'!B28)</f>
        <v>国民健康保険事業（事業勘定）特別会計</v>
      </c>
      <c r="X34" s="381"/>
      <c r="Y34" s="381"/>
      <c r="Z34" s="381"/>
      <c r="AA34" s="381"/>
      <c r="AB34" s="381"/>
      <c r="AC34" s="381"/>
      <c r="AD34" s="381"/>
      <c r="AE34" s="381"/>
      <c r="AF34" s="381"/>
      <c r="AG34" s="381"/>
      <c r="AH34" s="381"/>
      <c r="AI34" s="381"/>
      <c r="AJ34" s="381"/>
      <c r="AK34" s="381"/>
      <c r="AL34" s="163"/>
      <c r="AM34" s="380">
        <f>IF(AO34="","",MAX(C34:D43,U34:V43)+1)</f>
        <v>11</v>
      </c>
      <c r="AN34" s="380"/>
      <c r="AO34" s="381" t="str">
        <f>IF('各会計、関係団体の財政状況及び健全化判断比率'!B34="","",'各会計、関係団体の財政状況及び健全化判断比率'!B34)</f>
        <v>水道事業会計</v>
      </c>
      <c r="AP34" s="381"/>
      <c r="AQ34" s="381"/>
      <c r="AR34" s="381"/>
      <c r="AS34" s="381"/>
      <c r="AT34" s="381"/>
      <c r="AU34" s="381"/>
      <c r="AV34" s="381"/>
      <c r="AW34" s="381"/>
      <c r="AX34" s="381"/>
      <c r="AY34" s="381"/>
      <c r="AZ34" s="381"/>
      <c r="BA34" s="381"/>
      <c r="BB34" s="381"/>
      <c r="BC34" s="381"/>
      <c r="BD34" s="163"/>
      <c r="BE34" s="380">
        <f>IF(BG34="","",MAX(C34:D43,U34:V43,AM34:AN43)+1)</f>
        <v>15</v>
      </c>
      <c r="BF34" s="380"/>
      <c r="BG34" s="381" t="str">
        <f>IF('各会計、関係団体の財政状況及び健全化判断比率'!B38="","",'各会計、関係団体の財政状況及び健全化判断比率'!B38)</f>
        <v>地方卸売市場事業特別会計</v>
      </c>
      <c r="BH34" s="381"/>
      <c r="BI34" s="381"/>
      <c r="BJ34" s="381"/>
      <c r="BK34" s="381"/>
      <c r="BL34" s="381"/>
      <c r="BM34" s="381"/>
      <c r="BN34" s="381"/>
      <c r="BO34" s="381"/>
      <c r="BP34" s="381"/>
      <c r="BQ34" s="381"/>
      <c r="BR34" s="381"/>
      <c r="BS34" s="381"/>
      <c r="BT34" s="381"/>
      <c r="BU34" s="381"/>
      <c r="BV34" s="163"/>
      <c r="BW34" s="380">
        <f>IF(BY34="","",MAX(C34:D43,U34:V43,AM34:AN43,BE34:BF43)+1)</f>
        <v>20</v>
      </c>
      <c r="BX34" s="380"/>
      <c r="BY34" s="381" t="str">
        <f>IF('各会計、関係団体の財政状況及び健全化判断比率'!B68="","",'各会計、関係団体の財政状況及び健全化判断比率'!B68)</f>
        <v>後期高齢者医療広域連合（一般会計）</v>
      </c>
      <c r="BZ34" s="381"/>
      <c r="CA34" s="381"/>
      <c r="CB34" s="381"/>
      <c r="CC34" s="381"/>
      <c r="CD34" s="381"/>
      <c r="CE34" s="381"/>
      <c r="CF34" s="381"/>
      <c r="CG34" s="381"/>
      <c r="CH34" s="381"/>
      <c r="CI34" s="381"/>
      <c r="CJ34" s="381"/>
      <c r="CK34" s="381"/>
      <c r="CL34" s="381"/>
      <c r="CM34" s="381"/>
      <c r="CN34" s="163"/>
      <c r="CO34" s="380">
        <f>IF(CQ34="","",MAX(C34:D43,U34:V43,AM34:AN43,BE34:BF43,BW34:BX43)+1)</f>
        <v>22</v>
      </c>
      <c r="CP34" s="380"/>
      <c r="CQ34" s="381" t="str">
        <f>IF('各会計、関係団体の財政状況及び健全化判断比率'!BS7="","",'各会計、関係団体の財政状況及び健全化判断比率'!BS7)</f>
        <v>呉市体育振興財団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母子父子寡婦福祉資金貸付事業特別会計</v>
      </c>
      <c r="F35" s="381"/>
      <c r="G35" s="381"/>
      <c r="H35" s="381"/>
      <c r="I35" s="381"/>
      <c r="J35" s="381"/>
      <c r="K35" s="381"/>
      <c r="L35" s="381"/>
      <c r="M35" s="381"/>
      <c r="N35" s="381"/>
      <c r="O35" s="381"/>
      <c r="P35" s="381"/>
      <c r="Q35" s="381"/>
      <c r="R35" s="381"/>
      <c r="S35" s="381"/>
      <c r="T35" s="163"/>
      <c r="U35" s="380">
        <f>IF(W35="","",U34+1)</f>
        <v>6</v>
      </c>
      <c r="V35" s="380"/>
      <c r="W35" s="381" t="str">
        <f>IF('各会計、関係団体の財政状況及び健全化判断比率'!B29="","",'各会計、関係団体の財政状況及び健全化判断比率'!B29)</f>
        <v>国民健康保険事業（直診勘定）特別会計</v>
      </c>
      <c r="X35" s="381"/>
      <c r="Y35" s="381"/>
      <c r="Z35" s="381"/>
      <c r="AA35" s="381"/>
      <c r="AB35" s="381"/>
      <c r="AC35" s="381"/>
      <c r="AD35" s="381"/>
      <c r="AE35" s="381"/>
      <c r="AF35" s="381"/>
      <c r="AG35" s="381"/>
      <c r="AH35" s="381"/>
      <c r="AI35" s="381"/>
      <c r="AJ35" s="381"/>
      <c r="AK35" s="381"/>
      <c r="AL35" s="163"/>
      <c r="AM35" s="380">
        <f t="shared" ref="AM35:AM43" si="0">IF(AO35="","",AM34+1)</f>
        <v>12</v>
      </c>
      <c r="AN35" s="380"/>
      <c r="AO35" s="381" t="str">
        <f>IF('各会計、関係団体の財政状況及び健全化判断比率'!B35="","",'各会計、関係団体の財政状況及び健全化判断比率'!B35)</f>
        <v>工業用水道事業会計</v>
      </c>
      <c r="AP35" s="381"/>
      <c r="AQ35" s="381"/>
      <c r="AR35" s="381"/>
      <c r="AS35" s="381"/>
      <c r="AT35" s="381"/>
      <c r="AU35" s="381"/>
      <c r="AV35" s="381"/>
      <c r="AW35" s="381"/>
      <c r="AX35" s="381"/>
      <c r="AY35" s="381"/>
      <c r="AZ35" s="381"/>
      <c r="BA35" s="381"/>
      <c r="BB35" s="381"/>
      <c r="BC35" s="381"/>
      <c r="BD35" s="163"/>
      <c r="BE35" s="380">
        <f t="shared" ref="BE35:BE43" si="1">IF(BG35="","",BE34+1)</f>
        <v>16</v>
      </c>
      <c r="BF35" s="380"/>
      <c r="BG35" s="381" t="str">
        <f>IF('各会計、関係団体の財政状況及び健全化判断比率'!B39="","",'各会計、関係団体の財政状況及び健全化判断比率'!B39)</f>
        <v>野呂高原ロッジ事業特別会計</v>
      </c>
      <c r="BH35" s="381"/>
      <c r="BI35" s="381"/>
      <c r="BJ35" s="381"/>
      <c r="BK35" s="381"/>
      <c r="BL35" s="381"/>
      <c r="BM35" s="381"/>
      <c r="BN35" s="381"/>
      <c r="BO35" s="381"/>
      <c r="BP35" s="381"/>
      <c r="BQ35" s="381"/>
      <c r="BR35" s="381"/>
      <c r="BS35" s="381"/>
      <c r="BT35" s="381"/>
      <c r="BU35" s="381"/>
      <c r="BV35" s="163"/>
      <c r="BW35" s="380">
        <f t="shared" ref="BW35:BW43" si="2">IF(BY35="","",BW34+1)</f>
        <v>21</v>
      </c>
      <c r="BX35" s="380"/>
      <c r="BY35" s="381" t="str">
        <f>IF('各会計、関係団体の財政状況及び健全化判断比率'!B69="","",'各会計、関係団体の財政状況及び健全化判断比率'!B69)</f>
        <v>後期高齢者医療広域連合（特別会計）</v>
      </c>
      <c r="BZ35" s="381"/>
      <c r="CA35" s="381"/>
      <c r="CB35" s="381"/>
      <c r="CC35" s="381"/>
      <c r="CD35" s="381"/>
      <c r="CE35" s="381"/>
      <c r="CF35" s="381"/>
      <c r="CG35" s="381"/>
      <c r="CH35" s="381"/>
      <c r="CI35" s="381"/>
      <c r="CJ35" s="381"/>
      <c r="CK35" s="381"/>
      <c r="CL35" s="381"/>
      <c r="CM35" s="381"/>
      <c r="CN35" s="163"/>
      <c r="CO35" s="380">
        <f t="shared" ref="CO35:CO43" si="3">IF(CQ35="","",CO34+1)</f>
        <v>23</v>
      </c>
      <c r="CP35" s="380"/>
      <c r="CQ35" s="381" t="str">
        <f>IF('各会計、関係団体の財政状況及び健全化判断比率'!BS8="","",'各会計、関係団体の財政状況及び健全化判断比率'!BS8)</f>
        <v>くれ産業振興センター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f>IF(E36="","",C35+1)</f>
        <v>3</v>
      </c>
      <c r="D36" s="380"/>
      <c r="E36" s="381" t="str">
        <f>IF('各会計、関係団体の財政状況及び健全化判断比率'!B9="","",'各会計、関係団体の財政状況及び健全化判断比率'!B9)</f>
        <v>公園墓地事業特別会計</v>
      </c>
      <c r="F36" s="381"/>
      <c r="G36" s="381"/>
      <c r="H36" s="381"/>
      <c r="I36" s="381"/>
      <c r="J36" s="381"/>
      <c r="K36" s="381"/>
      <c r="L36" s="381"/>
      <c r="M36" s="381"/>
      <c r="N36" s="381"/>
      <c r="O36" s="381"/>
      <c r="P36" s="381"/>
      <c r="Q36" s="381"/>
      <c r="R36" s="381"/>
      <c r="S36" s="381"/>
      <c r="T36" s="163"/>
      <c r="U36" s="380">
        <f t="shared" ref="U36:U43" si="4">IF(W36="","",U35+1)</f>
        <v>7</v>
      </c>
      <c r="V36" s="380"/>
      <c r="W36" s="381" t="str">
        <f>IF('各会計、関係団体の財政状況及び健全化判断比率'!B30="","",'各会計、関係団体の財政状況及び健全化判断比率'!B30)</f>
        <v>介護保険事業（保険勘定）特別会計</v>
      </c>
      <c r="X36" s="381"/>
      <c r="Y36" s="381"/>
      <c r="Z36" s="381"/>
      <c r="AA36" s="381"/>
      <c r="AB36" s="381"/>
      <c r="AC36" s="381"/>
      <c r="AD36" s="381"/>
      <c r="AE36" s="381"/>
      <c r="AF36" s="381"/>
      <c r="AG36" s="381"/>
      <c r="AH36" s="381"/>
      <c r="AI36" s="381"/>
      <c r="AJ36" s="381"/>
      <c r="AK36" s="381"/>
      <c r="AL36" s="163"/>
      <c r="AM36" s="380">
        <f t="shared" si="0"/>
        <v>13</v>
      </c>
      <c r="AN36" s="380"/>
      <c r="AO36" s="381" t="str">
        <f>IF('各会計、関係団体の財政状況及び健全化判断比率'!B36="","",'各会計、関係団体の財政状況及び健全化判断比率'!B36)</f>
        <v>下水道事業会計</v>
      </c>
      <c r="AP36" s="381"/>
      <c r="AQ36" s="381"/>
      <c r="AR36" s="381"/>
      <c r="AS36" s="381"/>
      <c r="AT36" s="381"/>
      <c r="AU36" s="381"/>
      <c r="AV36" s="381"/>
      <c r="AW36" s="381"/>
      <c r="AX36" s="381"/>
      <c r="AY36" s="381"/>
      <c r="AZ36" s="381"/>
      <c r="BA36" s="381"/>
      <c r="BB36" s="381"/>
      <c r="BC36" s="381"/>
      <c r="BD36" s="163"/>
      <c r="BE36" s="380">
        <f t="shared" si="1"/>
        <v>17</v>
      </c>
      <c r="BF36" s="380"/>
      <c r="BG36" s="381" t="str">
        <f>IF('各会計、関係団体の財政状況及び健全化判断比率'!B40="","",'各会計、関係団体の財政状況及び健全化判断比率'!B40)</f>
        <v>港湾整備事業特別会計</v>
      </c>
      <c r="BH36" s="381"/>
      <c r="BI36" s="381"/>
      <c r="BJ36" s="381"/>
      <c r="BK36" s="381"/>
      <c r="BL36" s="381"/>
      <c r="BM36" s="381"/>
      <c r="BN36" s="381"/>
      <c r="BO36" s="381"/>
      <c r="BP36" s="381"/>
      <c r="BQ36" s="381"/>
      <c r="BR36" s="381"/>
      <c r="BS36" s="381"/>
      <c r="BT36" s="381"/>
      <c r="BU36" s="381"/>
      <c r="BV36" s="163"/>
      <c r="BW36" s="380" t="str">
        <f t="shared" si="2"/>
        <v/>
      </c>
      <c r="BX36" s="380"/>
      <c r="BY36" s="381" t="str">
        <f>IF('各会計、関係団体の財政状況及び健全化判断比率'!B70="","",'各会計、関係団体の財政状況及び健全化判断比率'!B70)</f>
        <v/>
      </c>
      <c r="BZ36" s="381"/>
      <c r="CA36" s="381"/>
      <c r="CB36" s="381"/>
      <c r="CC36" s="381"/>
      <c r="CD36" s="381"/>
      <c r="CE36" s="381"/>
      <c r="CF36" s="381"/>
      <c r="CG36" s="381"/>
      <c r="CH36" s="381"/>
      <c r="CI36" s="381"/>
      <c r="CJ36" s="381"/>
      <c r="CK36" s="381"/>
      <c r="CL36" s="381"/>
      <c r="CM36" s="381"/>
      <c r="CN36" s="163"/>
      <c r="CO36" s="380">
        <f t="shared" si="3"/>
        <v>24</v>
      </c>
      <c r="CP36" s="380"/>
      <c r="CQ36" s="381" t="str">
        <f>IF('各会計、関係団体の財政状況及び健全化判断比率'!BS9="","",'各会計、関係団体の財政状況及び健全化判断比率'!BS9)</f>
        <v>呉市土地開発公社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v>
      </c>
      <c r="DH36" s="378"/>
      <c r="DI36" s="168"/>
    </row>
    <row r="37" spans="1:113" ht="32.25" customHeight="1" x14ac:dyDescent="0.15">
      <c r="A37" s="163"/>
      <c r="B37" s="190"/>
      <c r="C37" s="380">
        <f>IF(E37="","",C36+1)</f>
        <v>4</v>
      </c>
      <c r="D37" s="380"/>
      <c r="E37" s="381" t="str">
        <f>IF('各会計、関係団体の財政状況及び健全化判断比率'!B10="","",'各会計、関係団体の財政状況及び健全化判断比率'!B10)</f>
        <v>地域下水道事業特別会計</v>
      </c>
      <c r="F37" s="381"/>
      <c r="G37" s="381"/>
      <c r="H37" s="381"/>
      <c r="I37" s="381"/>
      <c r="J37" s="381"/>
      <c r="K37" s="381"/>
      <c r="L37" s="381"/>
      <c r="M37" s="381"/>
      <c r="N37" s="381"/>
      <c r="O37" s="381"/>
      <c r="P37" s="381"/>
      <c r="Q37" s="381"/>
      <c r="R37" s="381"/>
      <c r="S37" s="381"/>
      <c r="T37" s="163"/>
      <c r="U37" s="380">
        <f t="shared" si="4"/>
        <v>8</v>
      </c>
      <c r="V37" s="380"/>
      <c r="W37" s="381" t="str">
        <f>IF('各会計、関係団体の財政状況及び健全化判断比率'!B31="","",'各会計、関係団体の財政状況及び健全化判断比率'!B31)</f>
        <v>後期高齢者医療事業特別会計</v>
      </c>
      <c r="X37" s="381"/>
      <c r="Y37" s="381"/>
      <c r="Z37" s="381"/>
      <c r="AA37" s="381"/>
      <c r="AB37" s="381"/>
      <c r="AC37" s="381"/>
      <c r="AD37" s="381"/>
      <c r="AE37" s="381"/>
      <c r="AF37" s="381"/>
      <c r="AG37" s="381"/>
      <c r="AH37" s="381"/>
      <c r="AI37" s="381"/>
      <c r="AJ37" s="381"/>
      <c r="AK37" s="381"/>
      <c r="AL37" s="163"/>
      <c r="AM37" s="380">
        <f t="shared" si="0"/>
        <v>14</v>
      </c>
      <c r="AN37" s="380"/>
      <c r="AO37" s="381" t="str">
        <f>IF('各会計、関係団体の財政状況及び健全化判断比率'!B37="","",'各会計、関係団体の財政状況及び健全化判断比率'!B37)</f>
        <v>病院事業会計</v>
      </c>
      <c r="AP37" s="381"/>
      <c r="AQ37" s="381"/>
      <c r="AR37" s="381"/>
      <c r="AS37" s="381"/>
      <c r="AT37" s="381"/>
      <c r="AU37" s="381"/>
      <c r="AV37" s="381"/>
      <c r="AW37" s="381"/>
      <c r="AX37" s="381"/>
      <c r="AY37" s="381"/>
      <c r="AZ37" s="381"/>
      <c r="BA37" s="381"/>
      <c r="BB37" s="381"/>
      <c r="BC37" s="381"/>
      <c r="BD37" s="163"/>
      <c r="BE37" s="380">
        <f t="shared" si="1"/>
        <v>18</v>
      </c>
      <c r="BF37" s="380"/>
      <c r="BG37" s="381" t="str">
        <f>IF('各会計、関係団体の財政状況及び健全化判断比率'!B41="","",'各会計、関係団体の財政状況及び健全化判断比率'!B41)</f>
        <v>臨海土地造成事業特別会計</v>
      </c>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f t="shared" si="3"/>
        <v>25</v>
      </c>
      <c r="CP37" s="380"/>
      <c r="CQ37" s="381" t="str">
        <f>IF('各会計、関係団体の財政状況及び健全化判断比率'!BS10="","",'各会計、関係団体の財政状況及び健全化判断比率'!BS10)</f>
        <v>呉市文化振興財団</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9</v>
      </c>
      <c r="V38" s="380"/>
      <c r="W38" s="381" t="str">
        <f>IF('各会計、関係団体の財政状況及び健全化判断比率'!B32="","",'各会計、関係団体の財政状況及び健全化判断比率'!B32)</f>
        <v>介護保険事業（サービス勘定）特別会計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f t="shared" si="1"/>
        <v>19</v>
      </c>
      <c r="BF38" s="380"/>
      <c r="BG38" s="381" t="str">
        <f>IF('各会計、関係団体の財政状況及び健全化判断比率'!B42="","",'各会計、関係団体の財政状況及び健全化判断比率'!B42)</f>
        <v>内陸土地造成事業特別会計</v>
      </c>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f t="shared" si="3"/>
        <v>26</v>
      </c>
      <c r="CP38" s="380"/>
      <c r="CQ38" s="381" t="str">
        <f>IF('各会計、関係団体の財政状況及び健全化判断比率'!BS11="","",'各会計、関係団体の財政状況及び健全化判断比率'!BS11)</f>
        <v>蘭島文化振興財団</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f t="shared" si="4"/>
        <v>10</v>
      </c>
      <c r="V39" s="380"/>
      <c r="W39" s="381" t="str">
        <f>IF('各会計、関係団体の財政状況及び健全化判断比率'!B33="","",'各会計、関係団体の財政状況及び健全化判断比率'!B33)</f>
        <v>駐車場事業特別会計</v>
      </c>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27</v>
      </c>
      <c r="CP39" s="380"/>
      <c r="CQ39" s="381" t="str">
        <f>IF('各会計、関係団体の財政状況及び健全化判断比率'!BS12="","",'各会計、関係団体の財政状況及び健全化判断比率'!BS12)</f>
        <v>野呂山開発公社</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28</v>
      </c>
      <c r="CP40" s="380"/>
      <c r="CQ40" s="381" t="str">
        <f>IF('各会計、関係団体の財政状況及び健全化判断比率'!BS13="","",'各会計、関係団体の財政状況及び健全化判断比率'!BS13)</f>
        <v>安浦町生涯学習振興財団</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f t="shared" si="3"/>
        <v>29</v>
      </c>
      <c r="CP41" s="380"/>
      <c r="CQ41" s="381" t="str">
        <f>IF('各会計、関係団体の財政状況及び健全化判断比率'!BS14="","",'各会計、関係団体の財政状況及び健全化判断比率'!BS14)</f>
        <v>倉橋まちづくり公社</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f t="shared" si="3"/>
        <v>30</v>
      </c>
      <c r="CP42" s="380"/>
      <c r="CQ42" s="381" t="str">
        <f>IF('各会計、関係団体の財政状況及び健全化判断比率'!BS15="","",'各会計、関係団体の財政状況及び健全化判断比率'!BS15)</f>
        <v>斎島汽船</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f t="shared" si="3"/>
        <v>31</v>
      </c>
      <c r="CP43" s="380"/>
      <c r="CQ43" s="381" t="str">
        <f>IF('各会計、関係団体の財政状況及び健全化判断比率'!BS16="","",'各会計、関係団体の財政状況及び健全化判断比率'!BS16)</f>
        <v>くれ勤労者福祉サービスセンター</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0nm3yawxf7Q87JPoFYALXH0PeVvZmJVUoc/suow1eI/rnZ4dFaMRCSiIu4EchUWAs38S4gkTjwpK2AS7nCFimQ==" saltValue="CO+2fZr5NH5C8vTg36wMq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B1:EM49"/>
  <sheetViews>
    <sheetView showGridLines="0" zoomScale="90" zoomScaleNormal="9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30100661</v>
      </c>
      <c r="S5" s="690"/>
      <c r="T5" s="690"/>
      <c r="U5" s="690"/>
      <c r="V5" s="690"/>
      <c r="W5" s="690"/>
      <c r="X5" s="690"/>
      <c r="Y5" s="715"/>
      <c r="Z5" s="728">
        <v>26.2</v>
      </c>
      <c r="AA5" s="728"/>
      <c r="AB5" s="728"/>
      <c r="AC5" s="728"/>
      <c r="AD5" s="729">
        <v>27922204</v>
      </c>
      <c r="AE5" s="729"/>
      <c r="AF5" s="729"/>
      <c r="AG5" s="729"/>
      <c r="AH5" s="729"/>
      <c r="AI5" s="729"/>
      <c r="AJ5" s="729"/>
      <c r="AK5" s="729"/>
      <c r="AL5" s="716">
        <v>47.9</v>
      </c>
      <c r="AM5" s="698"/>
      <c r="AN5" s="698"/>
      <c r="AO5" s="717"/>
      <c r="AP5" s="692" t="s">
        <v>216</v>
      </c>
      <c r="AQ5" s="693"/>
      <c r="AR5" s="693"/>
      <c r="AS5" s="693"/>
      <c r="AT5" s="693"/>
      <c r="AU5" s="693"/>
      <c r="AV5" s="693"/>
      <c r="AW5" s="693"/>
      <c r="AX5" s="693"/>
      <c r="AY5" s="693"/>
      <c r="AZ5" s="693"/>
      <c r="BA5" s="693"/>
      <c r="BB5" s="693"/>
      <c r="BC5" s="693"/>
      <c r="BD5" s="693"/>
      <c r="BE5" s="693"/>
      <c r="BF5" s="694"/>
      <c r="BG5" s="634">
        <v>27914634</v>
      </c>
      <c r="BH5" s="635"/>
      <c r="BI5" s="635"/>
      <c r="BJ5" s="635"/>
      <c r="BK5" s="635"/>
      <c r="BL5" s="635"/>
      <c r="BM5" s="635"/>
      <c r="BN5" s="636"/>
      <c r="BO5" s="672">
        <v>92.7</v>
      </c>
      <c r="BP5" s="672"/>
      <c r="BQ5" s="672"/>
      <c r="BR5" s="672"/>
      <c r="BS5" s="673">
        <v>693027</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554936</v>
      </c>
      <c r="S6" s="635"/>
      <c r="T6" s="635"/>
      <c r="U6" s="635"/>
      <c r="V6" s="635"/>
      <c r="W6" s="635"/>
      <c r="X6" s="635"/>
      <c r="Y6" s="636"/>
      <c r="Z6" s="672">
        <v>0.5</v>
      </c>
      <c r="AA6" s="672"/>
      <c r="AB6" s="672"/>
      <c r="AC6" s="672"/>
      <c r="AD6" s="673">
        <v>554936</v>
      </c>
      <c r="AE6" s="673"/>
      <c r="AF6" s="673"/>
      <c r="AG6" s="673"/>
      <c r="AH6" s="673"/>
      <c r="AI6" s="673"/>
      <c r="AJ6" s="673"/>
      <c r="AK6" s="673"/>
      <c r="AL6" s="637">
        <v>1</v>
      </c>
      <c r="AM6" s="638"/>
      <c r="AN6" s="638"/>
      <c r="AO6" s="674"/>
      <c r="AP6" s="631" t="s">
        <v>221</v>
      </c>
      <c r="AQ6" s="632"/>
      <c r="AR6" s="632"/>
      <c r="AS6" s="632"/>
      <c r="AT6" s="632"/>
      <c r="AU6" s="632"/>
      <c r="AV6" s="632"/>
      <c r="AW6" s="632"/>
      <c r="AX6" s="632"/>
      <c r="AY6" s="632"/>
      <c r="AZ6" s="632"/>
      <c r="BA6" s="632"/>
      <c r="BB6" s="632"/>
      <c r="BC6" s="632"/>
      <c r="BD6" s="632"/>
      <c r="BE6" s="632"/>
      <c r="BF6" s="633"/>
      <c r="BG6" s="634">
        <v>27914634</v>
      </c>
      <c r="BH6" s="635"/>
      <c r="BI6" s="635"/>
      <c r="BJ6" s="635"/>
      <c r="BK6" s="635"/>
      <c r="BL6" s="635"/>
      <c r="BM6" s="635"/>
      <c r="BN6" s="636"/>
      <c r="BO6" s="672">
        <v>92.7</v>
      </c>
      <c r="BP6" s="672"/>
      <c r="BQ6" s="672"/>
      <c r="BR6" s="672"/>
      <c r="BS6" s="673">
        <v>693027</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566331</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565903</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17600</v>
      </c>
      <c r="S7" s="635"/>
      <c r="T7" s="635"/>
      <c r="U7" s="635"/>
      <c r="V7" s="635"/>
      <c r="W7" s="635"/>
      <c r="X7" s="635"/>
      <c r="Y7" s="636"/>
      <c r="Z7" s="672">
        <v>0</v>
      </c>
      <c r="AA7" s="672"/>
      <c r="AB7" s="672"/>
      <c r="AC7" s="672"/>
      <c r="AD7" s="673">
        <v>17600</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13534809</v>
      </c>
      <c r="BH7" s="635"/>
      <c r="BI7" s="635"/>
      <c r="BJ7" s="635"/>
      <c r="BK7" s="635"/>
      <c r="BL7" s="635"/>
      <c r="BM7" s="635"/>
      <c r="BN7" s="636"/>
      <c r="BO7" s="672">
        <v>45</v>
      </c>
      <c r="BP7" s="672"/>
      <c r="BQ7" s="672"/>
      <c r="BR7" s="672"/>
      <c r="BS7" s="673">
        <v>693027</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11866128</v>
      </c>
      <c r="CS7" s="635"/>
      <c r="CT7" s="635"/>
      <c r="CU7" s="635"/>
      <c r="CV7" s="635"/>
      <c r="CW7" s="635"/>
      <c r="CX7" s="635"/>
      <c r="CY7" s="636"/>
      <c r="CZ7" s="672">
        <v>10.7</v>
      </c>
      <c r="DA7" s="672"/>
      <c r="DB7" s="672"/>
      <c r="DC7" s="672"/>
      <c r="DD7" s="640">
        <v>866136</v>
      </c>
      <c r="DE7" s="635"/>
      <c r="DF7" s="635"/>
      <c r="DG7" s="635"/>
      <c r="DH7" s="635"/>
      <c r="DI7" s="635"/>
      <c r="DJ7" s="635"/>
      <c r="DK7" s="635"/>
      <c r="DL7" s="635"/>
      <c r="DM7" s="635"/>
      <c r="DN7" s="635"/>
      <c r="DO7" s="635"/>
      <c r="DP7" s="636"/>
      <c r="DQ7" s="640">
        <v>10088831</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257912</v>
      </c>
      <c r="S8" s="635"/>
      <c r="T8" s="635"/>
      <c r="U8" s="635"/>
      <c r="V8" s="635"/>
      <c r="W8" s="635"/>
      <c r="X8" s="635"/>
      <c r="Y8" s="636"/>
      <c r="Z8" s="672">
        <v>0.2</v>
      </c>
      <c r="AA8" s="672"/>
      <c r="AB8" s="672"/>
      <c r="AC8" s="672"/>
      <c r="AD8" s="673">
        <v>257912</v>
      </c>
      <c r="AE8" s="673"/>
      <c r="AF8" s="673"/>
      <c r="AG8" s="673"/>
      <c r="AH8" s="673"/>
      <c r="AI8" s="673"/>
      <c r="AJ8" s="673"/>
      <c r="AK8" s="673"/>
      <c r="AL8" s="637">
        <v>0.4</v>
      </c>
      <c r="AM8" s="638"/>
      <c r="AN8" s="638"/>
      <c r="AO8" s="674"/>
      <c r="AP8" s="631" t="s">
        <v>227</v>
      </c>
      <c r="AQ8" s="632"/>
      <c r="AR8" s="632"/>
      <c r="AS8" s="632"/>
      <c r="AT8" s="632"/>
      <c r="AU8" s="632"/>
      <c r="AV8" s="632"/>
      <c r="AW8" s="632"/>
      <c r="AX8" s="632"/>
      <c r="AY8" s="632"/>
      <c r="AZ8" s="632"/>
      <c r="BA8" s="632"/>
      <c r="BB8" s="632"/>
      <c r="BC8" s="632"/>
      <c r="BD8" s="632"/>
      <c r="BE8" s="632"/>
      <c r="BF8" s="633"/>
      <c r="BG8" s="634">
        <v>311514</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42559038</v>
      </c>
      <c r="CS8" s="635"/>
      <c r="CT8" s="635"/>
      <c r="CU8" s="635"/>
      <c r="CV8" s="635"/>
      <c r="CW8" s="635"/>
      <c r="CX8" s="635"/>
      <c r="CY8" s="636"/>
      <c r="CZ8" s="672">
        <v>38.4</v>
      </c>
      <c r="DA8" s="672"/>
      <c r="DB8" s="672"/>
      <c r="DC8" s="672"/>
      <c r="DD8" s="640">
        <v>324511</v>
      </c>
      <c r="DE8" s="635"/>
      <c r="DF8" s="635"/>
      <c r="DG8" s="635"/>
      <c r="DH8" s="635"/>
      <c r="DI8" s="635"/>
      <c r="DJ8" s="635"/>
      <c r="DK8" s="635"/>
      <c r="DL8" s="635"/>
      <c r="DM8" s="635"/>
      <c r="DN8" s="635"/>
      <c r="DO8" s="635"/>
      <c r="DP8" s="636"/>
      <c r="DQ8" s="640">
        <v>22579296</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332999</v>
      </c>
      <c r="S9" s="635"/>
      <c r="T9" s="635"/>
      <c r="U9" s="635"/>
      <c r="V9" s="635"/>
      <c r="W9" s="635"/>
      <c r="X9" s="635"/>
      <c r="Y9" s="636"/>
      <c r="Z9" s="672">
        <v>0.3</v>
      </c>
      <c r="AA9" s="672"/>
      <c r="AB9" s="672"/>
      <c r="AC9" s="672"/>
      <c r="AD9" s="673">
        <v>332999</v>
      </c>
      <c r="AE9" s="673"/>
      <c r="AF9" s="673"/>
      <c r="AG9" s="673"/>
      <c r="AH9" s="673"/>
      <c r="AI9" s="673"/>
      <c r="AJ9" s="673"/>
      <c r="AK9" s="673"/>
      <c r="AL9" s="637">
        <v>0.6</v>
      </c>
      <c r="AM9" s="638"/>
      <c r="AN9" s="638"/>
      <c r="AO9" s="674"/>
      <c r="AP9" s="631" t="s">
        <v>230</v>
      </c>
      <c r="AQ9" s="632"/>
      <c r="AR9" s="632"/>
      <c r="AS9" s="632"/>
      <c r="AT9" s="632"/>
      <c r="AU9" s="632"/>
      <c r="AV9" s="632"/>
      <c r="AW9" s="632"/>
      <c r="AX9" s="632"/>
      <c r="AY9" s="632"/>
      <c r="AZ9" s="632"/>
      <c r="BA9" s="632"/>
      <c r="BB9" s="632"/>
      <c r="BC9" s="632"/>
      <c r="BD9" s="632"/>
      <c r="BE9" s="632"/>
      <c r="BF9" s="633"/>
      <c r="BG9" s="634">
        <v>10302618</v>
      </c>
      <c r="BH9" s="635"/>
      <c r="BI9" s="635"/>
      <c r="BJ9" s="635"/>
      <c r="BK9" s="635"/>
      <c r="BL9" s="635"/>
      <c r="BM9" s="635"/>
      <c r="BN9" s="636"/>
      <c r="BO9" s="672">
        <v>34.200000000000003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7371766</v>
      </c>
      <c r="CS9" s="635"/>
      <c r="CT9" s="635"/>
      <c r="CU9" s="635"/>
      <c r="CV9" s="635"/>
      <c r="CW9" s="635"/>
      <c r="CX9" s="635"/>
      <c r="CY9" s="636"/>
      <c r="CZ9" s="672">
        <v>6.6</v>
      </c>
      <c r="DA9" s="672"/>
      <c r="DB9" s="672"/>
      <c r="DC9" s="672"/>
      <c r="DD9" s="640">
        <v>678855</v>
      </c>
      <c r="DE9" s="635"/>
      <c r="DF9" s="635"/>
      <c r="DG9" s="635"/>
      <c r="DH9" s="635"/>
      <c r="DI9" s="635"/>
      <c r="DJ9" s="635"/>
      <c r="DK9" s="635"/>
      <c r="DL9" s="635"/>
      <c r="DM9" s="635"/>
      <c r="DN9" s="635"/>
      <c r="DO9" s="635"/>
      <c r="DP9" s="636"/>
      <c r="DQ9" s="640">
        <v>5102052</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495764</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608754</v>
      </c>
      <c r="CS10" s="635"/>
      <c r="CT10" s="635"/>
      <c r="CU10" s="635"/>
      <c r="CV10" s="635"/>
      <c r="CW10" s="635"/>
      <c r="CX10" s="635"/>
      <c r="CY10" s="636"/>
      <c r="CZ10" s="672">
        <v>0.5</v>
      </c>
      <c r="DA10" s="672"/>
      <c r="DB10" s="672"/>
      <c r="DC10" s="672"/>
      <c r="DD10" s="640">
        <v>17228</v>
      </c>
      <c r="DE10" s="635"/>
      <c r="DF10" s="635"/>
      <c r="DG10" s="635"/>
      <c r="DH10" s="635"/>
      <c r="DI10" s="635"/>
      <c r="DJ10" s="635"/>
      <c r="DK10" s="635"/>
      <c r="DL10" s="635"/>
      <c r="DM10" s="635"/>
      <c r="DN10" s="635"/>
      <c r="DO10" s="635"/>
      <c r="DP10" s="636"/>
      <c r="DQ10" s="640">
        <v>103501</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5562911</v>
      </c>
      <c r="S11" s="635"/>
      <c r="T11" s="635"/>
      <c r="U11" s="635"/>
      <c r="V11" s="635"/>
      <c r="W11" s="635"/>
      <c r="X11" s="635"/>
      <c r="Y11" s="636"/>
      <c r="Z11" s="637">
        <v>4.8</v>
      </c>
      <c r="AA11" s="638"/>
      <c r="AB11" s="638"/>
      <c r="AC11" s="639"/>
      <c r="AD11" s="640">
        <v>5562911</v>
      </c>
      <c r="AE11" s="635"/>
      <c r="AF11" s="635"/>
      <c r="AG11" s="635"/>
      <c r="AH11" s="635"/>
      <c r="AI11" s="635"/>
      <c r="AJ11" s="635"/>
      <c r="AK11" s="636"/>
      <c r="AL11" s="637">
        <v>9.5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2424913</v>
      </c>
      <c r="BH11" s="635"/>
      <c r="BI11" s="635"/>
      <c r="BJ11" s="635"/>
      <c r="BK11" s="635"/>
      <c r="BL11" s="635"/>
      <c r="BM11" s="635"/>
      <c r="BN11" s="636"/>
      <c r="BO11" s="672">
        <v>8.1</v>
      </c>
      <c r="BP11" s="672"/>
      <c r="BQ11" s="672"/>
      <c r="BR11" s="672"/>
      <c r="BS11" s="673">
        <v>693027</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2099590</v>
      </c>
      <c r="CS11" s="635"/>
      <c r="CT11" s="635"/>
      <c r="CU11" s="635"/>
      <c r="CV11" s="635"/>
      <c r="CW11" s="635"/>
      <c r="CX11" s="635"/>
      <c r="CY11" s="636"/>
      <c r="CZ11" s="672">
        <v>1.9</v>
      </c>
      <c r="DA11" s="672"/>
      <c r="DB11" s="672"/>
      <c r="DC11" s="672"/>
      <c r="DD11" s="640">
        <v>926955</v>
      </c>
      <c r="DE11" s="635"/>
      <c r="DF11" s="635"/>
      <c r="DG11" s="635"/>
      <c r="DH11" s="635"/>
      <c r="DI11" s="635"/>
      <c r="DJ11" s="635"/>
      <c r="DK11" s="635"/>
      <c r="DL11" s="635"/>
      <c r="DM11" s="635"/>
      <c r="DN11" s="635"/>
      <c r="DO11" s="635"/>
      <c r="DP11" s="636"/>
      <c r="DQ11" s="640">
        <v>1210041</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24118</v>
      </c>
      <c r="S12" s="635"/>
      <c r="T12" s="635"/>
      <c r="U12" s="635"/>
      <c r="V12" s="635"/>
      <c r="W12" s="635"/>
      <c r="X12" s="635"/>
      <c r="Y12" s="636"/>
      <c r="Z12" s="672">
        <v>0</v>
      </c>
      <c r="AA12" s="672"/>
      <c r="AB12" s="672"/>
      <c r="AC12" s="672"/>
      <c r="AD12" s="673">
        <v>24118</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12405563</v>
      </c>
      <c r="BH12" s="635"/>
      <c r="BI12" s="635"/>
      <c r="BJ12" s="635"/>
      <c r="BK12" s="635"/>
      <c r="BL12" s="635"/>
      <c r="BM12" s="635"/>
      <c r="BN12" s="636"/>
      <c r="BO12" s="672">
        <v>41.2</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4721091</v>
      </c>
      <c r="CS12" s="635"/>
      <c r="CT12" s="635"/>
      <c r="CU12" s="635"/>
      <c r="CV12" s="635"/>
      <c r="CW12" s="635"/>
      <c r="CX12" s="635"/>
      <c r="CY12" s="636"/>
      <c r="CZ12" s="672">
        <v>4.3</v>
      </c>
      <c r="DA12" s="672"/>
      <c r="DB12" s="672"/>
      <c r="DC12" s="672"/>
      <c r="DD12" s="640">
        <v>318449</v>
      </c>
      <c r="DE12" s="635"/>
      <c r="DF12" s="635"/>
      <c r="DG12" s="635"/>
      <c r="DH12" s="635"/>
      <c r="DI12" s="635"/>
      <c r="DJ12" s="635"/>
      <c r="DK12" s="635"/>
      <c r="DL12" s="635"/>
      <c r="DM12" s="635"/>
      <c r="DN12" s="635"/>
      <c r="DO12" s="635"/>
      <c r="DP12" s="636"/>
      <c r="DQ12" s="640">
        <v>1308758</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12364577</v>
      </c>
      <c r="BH13" s="635"/>
      <c r="BI13" s="635"/>
      <c r="BJ13" s="635"/>
      <c r="BK13" s="635"/>
      <c r="BL13" s="635"/>
      <c r="BM13" s="635"/>
      <c r="BN13" s="636"/>
      <c r="BO13" s="672">
        <v>41.1</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11327515</v>
      </c>
      <c r="CS13" s="635"/>
      <c r="CT13" s="635"/>
      <c r="CU13" s="635"/>
      <c r="CV13" s="635"/>
      <c r="CW13" s="635"/>
      <c r="CX13" s="635"/>
      <c r="CY13" s="636"/>
      <c r="CZ13" s="672">
        <v>10.199999999999999</v>
      </c>
      <c r="DA13" s="672"/>
      <c r="DB13" s="672"/>
      <c r="DC13" s="672"/>
      <c r="DD13" s="640">
        <v>4202831</v>
      </c>
      <c r="DE13" s="635"/>
      <c r="DF13" s="635"/>
      <c r="DG13" s="635"/>
      <c r="DH13" s="635"/>
      <c r="DI13" s="635"/>
      <c r="DJ13" s="635"/>
      <c r="DK13" s="635"/>
      <c r="DL13" s="635"/>
      <c r="DM13" s="635"/>
      <c r="DN13" s="635"/>
      <c r="DO13" s="635"/>
      <c r="DP13" s="636"/>
      <c r="DQ13" s="640">
        <v>6700772</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661128</v>
      </c>
      <c r="BH14" s="635"/>
      <c r="BI14" s="635"/>
      <c r="BJ14" s="635"/>
      <c r="BK14" s="635"/>
      <c r="BL14" s="635"/>
      <c r="BM14" s="635"/>
      <c r="BN14" s="636"/>
      <c r="BO14" s="672">
        <v>2.2000000000000002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4336424</v>
      </c>
      <c r="CS14" s="635"/>
      <c r="CT14" s="635"/>
      <c r="CU14" s="635"/>
      <c r="CV14" s="635"/>
      <c r="CW14" s="635"/>
      <c r="CX14" s="635"/>
      <c r="CY14" s="636"/>
      <c r="CZ14" s="672">
        <v>3.9</v>
      </c>
      <c r="DA14" s="672"/>
      <c r="DB14" s="672"/>
      <c r="DC14" s="672"/>
      <c r="DD14" s="640">
        <v>890512</v>
      </c>
      <c r="DE14" s="635"/>
      <c r="DF14" s="635"/>
      <c r="DG14" s="635"/>
      <c r="DH14" s="635"/>
      <c r="DI14" s="635"/>
      <c r="DJ14" s="635"/>
      <c r="DK14" s="635"/>
      <c r="DL14" s="635"/>
      <c r="DM14" s="635"/>
      <c r="DN14" s="635"/>
      <c r="DO14" s="635"/>
      <c r="DP14" s="636"/>
      <c r="DQ14" s="640">
        <v>3541264</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92795</v>
      </c>
      <c r="S15" s="635"/>
      <c r="T15" s="635"/>
      <c r="U15" s="635"/>
      <c r="V15" s="635"/>
      <c r="W15" s="635"/>
      <c r="X15" s="635"/>
      <c r="Y15" s="636"/>
      <c r="Z15" s="672">
        <v>0.1</v>
      </c>
      <c r="AA15" s="672"/>
      <c r="AB15" s="672"/>
      <c r="AC15" s="672"/>
      <c r="AD15" s="673">
        <v>92795</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1313134</v>
      </c>
      <c r="BH15" s="635"/>
      <c r="BI15" s="635"/>
      <c r="BJ15" s="635"/>
      <c r="BK15" s="635"/>
      <c r="BL15" s="635"/>
      <c r="BM15" s="635"/>
      <c r="BN15" s="636"/>
      <c r="BO15" s="672">
        <v>4.4000000000000004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14134526</v>
      </c>
      <c r="CS15" s="635"/>
      <c r="CT15" s="635"/>
      <c r="CU15" s="635"/>
      <c r="CV15" s="635"/>
      <c r="CW15" s="635"/>
      <c r="CX15" s="635"/>
      <c r="CY15" s="636"/>
      <c r="CZ15" s="672">
        <v>12.7</v>
      </c>
      <c r="DA15" s="672"/>
      <c r="DB15" s="672"/>
      <c r="DC15" s="672"/>
      <c r="DD15" s="640">
        <v>5036822</v>
      </c>
      <c r="DE15" s="635"/>
      <c r="DF15" s="635"/>
      <c r="DG15" s="635"/>
      <c r="DH15" s="635"/>
      <c r="DI15" s="635"/>
      <c r="DJ15" s="635"/>
      <c r="DK15" s="635"/>
      <c r="DL15" s="635"/>
      <c r="DM15" s="635"/>
      <c r="DN15" s="635"/>
      <c r="DO15" s="635"/>
      <c r="DP15" s="636"/>
      <c r="DQ15" s="640">
        <v>7682827</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604541</v>
      </c>
      <c r="S16" s="635"/>
      <c r="T16" s="635"/>
      <c r="U16" s="635"/>
      <c r="V16" s="635"/>
      <c r="W16" s="635"/>
      <c r="X16" s="635"/>
      <c r="Y16" s="636"/>
      <c r="Z16" s="672">
        <v>0.5</v>
      </c>
      <c r="AA16" s="672"/>
      <c r="AB16" s="672"/>
      <c r="AC16" s="672"/>
      <c r="AD16" s="673">
        <v>604541</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21703</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764</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1068855</v>
      </c>
      <c r="S17" s="635"/>
      <c r="T17" s="635"/>
      <c r="U17" s="635"/>
      <c r="V17" s="635"/>
      <c r="W17" s="635"/>
      <c r="X17" s="635"/>
      <c r="Y17" s="636"/>
      <c r="Z17" s="672">
        <v>0.9</v>
      </c>
      <c r="AA17" s="672"/>
      <c r="AB17" s="672"/>
      <c r="AC17" s="672"/>
      <c r="AD17" s="673">
        <v>1068855</v>
      </c>
      <c r="AE17" s="673"/>
      <c r="AF17" s="673"/>
      <c r="AG17" s="673"/>
      <c r="AH17" s="673"/>
      <c r="AI17" s="673"/>
      <c r="AJ17" s="673"/>
      <c r="AK17" s="673"/>
      <c r="AL17" s="637">
        <v>1.8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11264325</v>
      </c>
      <c r="CS17" s="635"/>
      <c r="CT17" s="635"/>
      <c r="CU17" s="635"/>
      <c r="CV17" s="635"/>
      <c r="CW17" s="635"/>
      <c r="CX17" s="635"/>
      <c r="CY17" s="636"/>
      <c r="CZ17" s="672">
        <v>10.199999999999999</v>
      </c>
      <c r="DA17" s="672"/>
      <c r="DB17" s="672"/>
      <c r="DC17" s="672"/>
      <c r="DD17" s="640" t="s">
        <v>122</v>
      </c>
      <c r="DE17" s="635"/>
      <c r="DF17" s="635"/>
      <c r="DG17" s="635"/>
      <c r="DH17" s="635"/>
      <c r="DI17" s="635"/>
      <c r="DJ17" s="635"/>
      <c r="DK17" s="635"/>
      <c r="DL17" s="635"/>
      <c r="DM17" s="635"/>
      <c r="DN17" s="635"/>
      <c r="DO17" s="635"/>
      <c r="DP17" s="636"/>
      <c r="DQ17" s="640">
        <v>11079845</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166938</v>
      </c>
      <c r="S18" s="635"/>
      <c r="T18" s="635"/>
      <c r="U18" s="635"/>
      <c r="V18" s="635"/>
      <c r="W18" s="635"/>
      <c r="X18" s="635"/>
      <c r="Y18" s="636"/>
      <c r="Z18" s="672">
        <v>0.1</v>
      </c>
      <c r="AA18" s="672"/>
      <c r="AB18" s="672"/>
      <c r="AC18" s="672"/>
      <c r="AD18" s="673">
        <v>166938</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886126</v>
      </c>
      <c r="S19" s="635"/>
      <c r="T19" s="635"/>
      <c r="U19" s="635"/>
      <c r="V19" s="635"/>
      <c r="W19" s="635"/>
      <c r="X19" s="635"/>
      <c r="Y19" s="636"/>
      <c r="Z19" s="672">
        <v>0.8</v>
      </c>
      <c r="AA19" s="672"/>
      <c r="AB19" s="672"/>
      <c r="AC19" s="672"/>
      <c r="AD19" s="673">
        <v>886126</v>
      </c>
      <c r="AE19" s="673"/>
      <c r="AF19" s="673"/>
      <c r="AG19" s="673"/>
      <c r="AH19" s="673"/>
      <c r="AI19" s="673"/>
      <c r="AJ19" s="673"/>
      <c r="AK19" s="673"/>
      <c r="AL19" s="637">
        <v>1.5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2186027</v>
      </c>
      <c r="BH19" s="635"/>
      <c r="BI19" s="635"/>
      <c r="BJ19" s="635"/>
      <c r="BK19" s="635"/>
      <c r="BL19" s="635"/>
      <c r="BM19" s="635"/>
      <c r="BN19" s="636"/>
      <c r="BO19" s="672">
        <v>7.3</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15791</v>
      </c>
      <c r="S20" s="635"/>
      <c r="T20" s="635"/>
      <c r="U20" s="635"/>
      <c r="V20" s="635"/>
      <c r="W20" s="635"/>
      <c r="X20" s="635"/>
      <c r="Y20" s="636"/>
      <c r="Z20" s="672">
        <v>0</v>
      </c>
      <c r="AA20" s="672"/>
      <c r="AB20" s="672"/>
      <c r="AC20" s="672"/>
      <c r="AD20" s="673">
        <v>15791</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2186027</v>
      </c>
      <c r="BH20" s="635"/>
      <c r="BI20" s="635"/>
      <c r="BJ20" s="635"/>
      <c r="BK20" s="635"/>
      <c r="BL20" s="635"/>
      <c r="BM20" s="635"/>
      <c r="BN20" s="636"/>
      <c r="BO20" s="672">
        <v>7.3</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110877191</v>
      </c>
      <c r="CS20" s="635"/>
      <c r="CT20" s="635"/>
      <c r="CU20" s="635"/>
      <c r="CV20" s="635"/>
      <c r="CW20" s="635"/>
      <c r="CX20" s="635"/>
      <c r="CY20" s="636"/>
      <c r="CZ20" s="672">
        <v>100</v>
      </c>
      <c r="DA20" s="672"/>
      <c r="DB20" s="672"/>
      <c r="DC20" s="672"/>
      <c r="DD20" s="640">
        <v>13262299</v>
      </c>
      <c r="DE20" s="635"/>
      <c r="DF20" s="635"/>
      <c r="DG20" s="635"/>
      <c r="DH20" s="635"/>
      <c r="DI20" s="635"/>
      <c r="DJ20" s="635"/>
      <c r="DK20" s="635"/>
      <c r="DL20" s="635"/>
      <c r="DM20" s="635"/>
      <c r="DN20" s="635"/>
      <c r="DO20" s="635"/>
      <c r="DP20" s="636"/>
      <c r="DQ20" s="640">
        <v>69963854</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23832851</v>
      </c>
      <c r="S21" s="635"/>
      <c r="T21" s="635"/>
      <c r="U21" s="635"/>
      <c r="V21" s="635"/>
      <c r="W21" s="635"/>
      <c r="X21" s="635"/>
      <c r="Y21" s="636"/>
      <c r="Z21" s="672">
        <v>20.7</v>
      </c>
      <c r="AA21" s="672"/>
      <c r="AB21" s="672"/>
      <c r="AC21" s="672"/>
      <c r="AD21" s="673">
        <v>21319243</v>
      </c>
      <c r="AE21" s="673"/>
      <c r="AF21" s="673"/>
      <c r="AG21" s="673"/>
      <c r="AH21" s="673"/>
      <c r="AI21" s="673"/>
      <c r="AJ21" s="673"/>
      <c r="AK21" s="673"/>
      <c r="AL21" s="637">
        <v>36.5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7570</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21319243</v>
      </c>
      <c r="S22" s="635"/>
      <c r="T22" s="635"/>
      <c r="U22" s="635"/>
      <c r="V22" s="635"/>
      <c r="W22" s="635"/>
      <c r="X22" s="635"/>
      <c r="Y22" s="636"/>
      <c r="Z22" s="672">
        <v>18.5</v>
      </c>
      <c r="AA22" s="672"/>
      <c r="AB22" s="672"/>
      <c r="AC22" s="672"/>
      <c r="AD22" s="673">
        <v>21319243</v>
      </c>
      <c r="AE22" s="673"/>
      <c r="AF22" s="673"/>
      <c r="AG22" s="673"/>
      <c r="AH22" s="673"/>
      <c r="AI22" s="673"/>
      <c r="AJ22" s="673"/>
      <c r="AK22" s="673"/>
      <c r="AL22" s="637">
        <v>36.5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2513608</v>
      </c>
      <c r="S23" s="635"/>
      <c r="T23" s="635"/>
      <c r="U23" s="635"/>
      <c r="V23" s="635"/>
      <c r="W23" s="635"/>
      <c r="X23" s="635"/>
      <c r="Y23" s="636"/>
      <c r="Z23" s="672">
        <v>2.2000000000000002</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2178457</v>
      </c>
      <c r="BH23" s="635"/>
      <c r="BI23" s="635"/>
      <c r="BJ23" s="635"/>
      <c r="BK23" s="635"/>
      <c r="BL23" s="635"/>
      <c r="BM23" s="635"/>
      <c r="BN23" s="636"/>
      <c r="BO23" s="672">
        <v>7.2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56599818</v>
      </c>
      <c r="CS24" s="690"/>
      <c r="CT24" s="690"/>
      <c r="CU24" s="690"/>
      <c r="CV24" s="690"/>
      <c r="CW24" s="690"/>
      <c r="CX24" s="690"/>
      <c r="CY24" s="715"/>
      <c r="CZ24" s="716">
        <v>51</v>
      </c>
      <c r="DA24" s="698"/>
      <c r="DB24" s="698"/>
      <c r="DC24" s="718"/>
      <c r="DD24" s="714">
        <v>37859328</v>
      </c>
      <c r="DE24" s="690"/>
      <c r="DF24" s="690"/>
      <c r="DG24" s="690"/>
      <c r="DH24" s="690"/>
      <c r="DI24" s="690"/>
      <c r="DJ24" s="690"/>
      <c r="DK24" s="715"/>
      <c r="DL24" s="714">
        <v>34722267</v>
      </c>
      <c r="DM24" s="690"/>
      <c r="DN24" s="690"/>
      <c r="DO24" s="690"/>
      <c r="DP24" s="690"/>
      <c r="DQ24" s="690"/>
      <c r="DR24" s="690"/>
      <c r="DS24" s="690"/>
      <c r="DT24" s="690"/>
      <c r="DU24" s="690"/>
      <c r="DV24" s="715"/>
      <c r="DW24" s="716">
        <v>59.3</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62450179</v>
      </c>
      <c r="S25" s="635"/>
      <c r="T25" s="635"/>
      <c r="U25" s="635"/>
      <c r="V25" s="635"/>
      <c r="W25" s="635"/>
      <c r="X25" s="635"/>
      <c r="Y25" s="636"/>
      <c r="Z25" s="672">
        <v>54.3</v>
      </c>
      <c r="AA25" s="672"/>
      <c r="AB25" s="672"/>
      <c r="AC25" s="672"/>
      <c r="AD25" s="673">
        <v>57758114</v>
      </c>
      <c r="AE25" s="673"/>
      <c r="AF25" s="673"/>
      <c r="AG25" s="673"/>
      <c r="AH25" s="673"/>
      <c r="AI25" s="673"/>
      <c r="AJ25" s="673"/>
      <c r="AK25" s="673"/>
      <c r="AL25" s="637">
        <v>99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17290917</v>
      </c>
      <c r="CS25" s="647"/>
      <c r="CT25" s="647"/>
      <c r="CU25" s="647"/>
      <c r="CV25" s="647"/>
      <c r="CW25" s="647"/>
      <c r="CX25" s="647"/>
      <c r="CY25" s="648"/>
      <c r="CZ25" s="637">
        <v>15.6</v>
      </c>
      <c r="DA25" s="649"/>
      <c r="DB25" s="649"/>
      <c r="DC25" s="650"/>
      <c r="DD25" s="640">
        <v>15832559</v>
      </c>
      <c r="DE25" s="647"/>
      <c r="DF25" s="647"/>
      <c r="DG25" s="647"/>
      <c r="DH25" s="647"/>
      <c r="DI25" s="647"/>
      <c r="DJ25" s="647"/>
      <c r="DK25" s="648"/>
      <c r="DL25" s="640">
        <v>15586578</v>
      </c>
      <c r="DM25" s="647"/>
      <c r="DN25" s="647"/>
      <c r="DO25" s="647"/>
      <c r="DP25" s="647"/>
      <c r="DQ25" s="647"/>
      <c r="DR25" s="647"/>
      <c r="DS25" s="647"/>
      <c r="DT25" s="647"/>
      <c r="DU25" s="647"/>
      <c r="DV25" s="648"/>
      <c r="DW25" s="637">
        <v>26.6</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15379</v>
      </c>
      <c r="S26" s="635"/>
      <c r="T26" s="635"/>
      <c r="U26" s="635"/>
      <c r="V26" s="635"/>
      <c r="W26" s="635"/>
      <c r="X26" s="635"/>
      <c r="Y26" s="636"/>
      <c r="Z26" s="672">
        <v>0</v>
      </c>
      <c r="AA26" s="672"/>
      <c r="AB26" s="672"/>
      <c r="AC26" s="672"/>
      <c r="AD26" s="673">
        <v>15379</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9922305</v>
      </c>
      <c r="CS26" s="635"/>
      <c r="CT26" s="635"/>
      <c r="CU26" s="635"/>
      <c r="CV26" s="635"/>
      <c r="CW26" s="635"/>
      <c r="CX26" s="635"/>
      <c r="CY26" s="636"/>
      <c r="CZ26" s="637">
        <v>8.9</v>
      </c>
      <c r="DA26" s="649"/>
      <c r="DB26" s="649"/>
      <c r="DC26" s="650"/>
      <c r="DD26" s="640">
        <v>9175719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516774</v>
      </c>
      <c r="S27" s="635"/>
      <c r="T27" s="635"/>
      <c r="U27" s="635"/>
      <c r="V27" s="635"/>
      <c r="W27" s="635"/>
      <c r="X27" s="635"/>
      <c r="Y27" s="636"/>
      <c r="Z27" s="672">
        <v>0.4</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30100661</v>
      </c>
      <c r="BH27" s="635"/>
      <c r="BI27" s="635"/>
      <c r="BJ27" s="635"/>
      <c r="BK27" s="635"/>
      <c r="BL27" s="635"/>
      <c r="BM27" s="635"/>
      <c r="BN27" s="636"/>
      <c r="BO27" s="672">
        <v>100</v>
      </c>
      <c r="BP27" s="672"/>
      <c r="BQ27" s="672"/>
      <c r="BR27" s="672"/>
      <c r="BS27" s="673">
        <v>693027</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28044576</v>
      </c>
      <c r="CS27" s="647"/>
      <c r="CT27" s="647"/>
      <c r="CU27" s="647"/>
      <c r="CV27" s="647"/>
      <c r="CW27" s="647"/>
      <c r="CX27" s="647"/>
      <c r="CY27" s="648"/>
      <c r="CZ27" s="637">
        <v>25.3</v>
      </c>
      <c r="DA27" s="649"/>
      <c r="DB27" s="649"/>
      <c r="DC27" s="650"/>
      <c r="DD27" s="640">
        <v>10946924</v>
      </c>
      <c r="DE27" s="647"/>
      <c r="DF27" s="647"/>
      <c r="DG27" s="647"/>
      <c r="DH27" s="647"/>
      <c r="DI27" s="647"/>
      <c r="DJ27" s="647"/>
      <c r="DK27" s="648"/>
      <c r="DL27" s="640">
        <v>8061401</v>
      </c>
      <c r="DM27" s="647"/>
      <c r="DN27" s="647"/>
      <c r="DO27" s="647"/>
      <c r="DP27" s="647"/>
      <c r="DQ27" s="647"/>
      <c r="DR27" s="647"/>
      <c r="DS27" s="647"/>
      <c r="DT27" s="647"/>
      <c r="DU27" s="647"/>
      <c r="DV27" s="648"/>
      <c r="DW27" s="637">
        <v>13.8</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1251063</v>
      </c>
      <c r="S28" s="635"/>
      <c r="T28" s="635"/>
      <c r="U28" s="635"/>
      <c r="V28" s="635"/>
      <c r="W28" s="635"/>
      <c r="X28" s="635"/>
      <c r="Y28" s="636"/>
      <c r="Z28" s="672">
        <v>1.1000000000000001</v>
      </c>
      <c r="AA28" s="672"/>
      <c r="AB28" s="672"/>
      <c r="AC28" s="672"/>
      <c r="AD28" s="673">
        <v>123059</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11264325</v>
      </c>
      <c r="CS28" s="635"/>
      <c r="CT28" s="635"/>
      <c r="CU28" s="635"/>
      <c r="CV28" s="635"/>
      <c r="CW28" s="635"/>
      <c r="CX28" s="635"/>
      <c r="CY28" s="636"/>
      <c r="CZ28" s="637">
        <v>10.199999999999999</v>
      </c>
      <c r="DA28" s="649"/>
      <c r="DB28" s="649"/>
      <c r="DC28" s="650"/>
      <c r="DD28" s="640">
        <v>11079845</v>
      </c>
      <c r="DE28" s="635"/>
      <c r="DF28" s="635"/>
      <c r="DG28" s="635"/>
      <c r="DH28" s="635"/>
      <c r="DI28" s="635"/>
      <c r="DJ28" s="635"/>
      <c r="DK28" s="636"/>
      <c r="DL28" s="640">
        <v>11074288</v>
      </c>
      <c r="DM28" s="635"/>
      <c r="DN28" s="635"/>
      <c r="DO28" s="635"/>
      <c r="DP28" s="635"/>
      <c r="DQ28" s="635"/>
      <c r="DR28" s="635"/>
      <c r="DS28" s="635"/>
      <c r="DT28" s="635"/>
      <c r="DU28" s="635"/>
      <c r="DV28" s="636"/>
      <c r="DW28" s="637">
        <v>18.899999999999999</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897379</v>
      </c>
      <c r="S29" s="635"/>
      <c r="T29" s="635"/>
      <c r="U29" s="635"/>
      <c r="V29" s="635"/>
      <c r="W29" s="635"/>
      <c r="X29" s="635"/>
      <c r="Y29" s="636"/>
      <c r="Z29" s="672">
        <v>0.8</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11264325</v>
      </c>
      <c r="CS29" s="647"/>
      <c r="CT29" s="647"/>
      <c r="CU29" s="647"/>
      <c r="CV29" s="647"/>
      <c r="CW29" s="647"/>
      <c r="CX29" s="647"/>
      <c r="CY29" s="648"/>
      <c r="CZ29" s="637">
        <v>10.199999999999999</v>
      </c>
      <c r="DA29" s="649"/>
      <c r="DB29" s="649"/>
      <c r="DC29" s="650"/>
      <c r="DD29" s="640">
        <v>11079845</v>
      </c>
      <c r="DE29" s="647"/>
      <c r="DF29" s="647"/>
      <c r="DG29" s="647"/>
      <c r="DH29" s="647"/>
      <c r="DI29" s="647"/>
      <c r="DJ29" s="647"/>
      <c r="DK29" s="648"/>
      <c r="DL29" s="640">
        <v>11074288</v>
      </c>
      <c r="DM29" s="647"/>
      <c r="DN29" s="647"/>
      <c r="DO29" s="647"/>
      <c r="DP29" s="647"/>
      <c r="DQ29" s="647"/>
      <c r="DR29" s="647"/>
      <c r="DS29" s="647"/>
      <c r="DT29" s="647"/>
      <c r="DU29" s="647"/>
      <c r="DV29" s="648"/>
      <c r="DW29" s="637">
        <v>18.899999999999999</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19354162</v>
      </c>
      <c r="S30" s="635"/>
      <c r="T30" s="635"/>
      <c r="U30" s="635"/>
      <c r="V30" s="635"/>
      <c r="W30" s="635"/>
      <c r="X30" s="635"/>
      <c r="Y30" s="636"/>
      <c r="Z30" s="672">
        <v>16.8</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10913436</v>
      </c>
      <c r="CS30" s="635"/>
      <c r="CT30" s="635"/>
      <c r="CU30" s="635"/>
      <c r="CV30" s="635"/>
      <c r="CW30" s="635"/>
      <c r="CX30" s="635"/>
      <c r="CY30" s="636"/>
      <c r="CZ30" s="637">
        <v>9.8000000000000007</v>
      </c>
      <c r="DA30" s="649"/>
      <c r="DB30" s="649"/>
      <c r="DC30" s="650"/>
      <c r="DD30" s="640">
        <v>10743367</v>
      </c>
      <c r="DE30" s="635"/>
      <c r="DF30" s="635"/>
      <c r="DG30" s="635"/>
      <c r="DH30" s="635"/>
      <c r="DI30" s="635"/>
      <c r="DJ30" s="635"/>
      <c r="DK30" s="636"/>
      <c r="DL30" s="640">
        <v>10737810</v>
      </c>
      <c r="DM30" s="635"/>
      <c r="DN30" s="635"/>
      <c r="DO30" s="635"/>
      <c r="DP30" s="635"/>
      <c r="DQ30" s="635"/>
      <c r="DR30" s="635"/>
      <c r="DS30" s="635"/>
      <c r="DT30" s="635"/>
      <c r="DU30" s="635"/>
      <c r="DV30" s="636"/>
      <c r="DW30" s="637">
        <v>18.3</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v>131772</v>
      </c>
      <c r="S31" s="635"/>
      <c r="T31" s="635"/>
      <c r="U31" s="635"/>
      <c r="V31" s="635"/>
      <c r="W31" s="635"/>
      <c r="X31" s="635"/>
      <c r="Y31" s="636"/>
      <c r="Z31" s="672">
        <v>0.1</v>
      </c>
      <c r="AA31" s="672"/>
      <c r="AB31" s="672"/>
      <c r="AC31" s="672"/>
      <c r="AD31" s="673">
        <v>131772</v>
      </c>
      <c r="AE31" s="673"/>
      <c r="AF31" s="673"/>
      <c r="AG31" s="673"/>
      <c r="AH31" s="673"/>
      <c r="AI31" s="673"/>
      <c r="AJ31" s="673"/>
      <c r="AK31" s="673"/>
      <c r="AL31" s="637">
        <v>0.2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99.8</v>
      </c>
      <c r="BH31" s="697"/>
      <c r="BI31" s="697"/>
      <c r="BJ31" s="697"/>
      <c r="BK31" s="697"/>
      <c r="BL31" s="697"/>
      <c r="BM31" s="698">
        <v>99.4</v>
      </c>
      <c r="BN31" s="697"/>
      <c r="BO31" s="697"/>
      <c r="BP31" s="697"/>
      <c r="BQ31" s="699"/>
      <c r="BR31" s="696">
        <v>99.8</v>
      </c>
      <c r="BS31" s="697"/>
      <c r="BT31" s="697"/>
      <c r="BU31" s="697"/>
      <c r="BV31" s="697"/>
      <c r="BW31" s="697"/>
      <c r="BX31" s="698">
        <v>99.4</v>
      </c>
      <c r="BY31" s="697"/>
      <c r="BZ31" s="697"/>
      <c r="CA31" s="697"/>
      <c r="CB31" s="699"/>
      <c r="CD31" s="655"/>
      <c r="CE31" s="656"/>
      <c r="CF31" s="631" t="s">
        <v>300</v>
      </c>
      <c r="CG31" s="632"/>
      <c r="CH31" s="632"/>
      <c r="CI31" s="632"/>
      <c r="CJ31" s="632"/>
      <c r="CK31" s="632"/>
      <c r="CL31" s="632"/>
      <c r="CM31" s="632"/>
      <c r="CN31" s="632"/>
      <c r="CO31" s="632"/>
      <c r="CP31" s="632"/>
      <c r="CQ31" s="633"/>
      <c r="CR31" s="634">
        <v>350889</v>
      </c>
      <c r="CS31" s="647"/>
      <c r="CT31" s="647"/>
      <c r="CU31" s="647"/>
      <c r="CV31" s="647"/>
      <c r="CW31" s="647"/>
      <c r="CX31" s="647"/>
      <c r="CY31" s="648"/>
      <c r="CZ31" s="637">
        <v>0.3</v>
      </c>
      <c r="DA31" s="649"/>
      <c r="DB31" s="649"/>
      <c r="DC31" s="650"/>
      <c r="DD31" s="640">
        <v>336478</v>
      </c>
      <c r="DE31" s="647"/>
      <c r="DF31" s="647"/>
      <c r="DG31" s="647"/>
      <c r="DH31" s="647"/>
      <c r="DI31" s="647"/>
      <c r="DJ31" s="647"/>
      <c r="DK31" s="648"/>
      <c r="DL31" s="640">
        <v>336478</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6819899</v>
      </c>
      <c r="S32" s="635"/>
      <c r="T32" s="635"/>
      <c r="U32" s="635"/>
      <c r="V32" s="635"/>
      <c r="W32" s="635"/>
      <c r="X32" s="635"/>
      <c r="Y32" s="636"/>
      <c r="Z32" s="672">
        <v>5.9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99.8</v>
      </c>
      <c r="BH32" s="647"/>
      <c r="BI32" s="647"/>
      <c r="BJ32" s="647"/>
      <c r="BK32" s="647"/>
      <c r="BL32" s="647"/>
      <c r="BM32" s="638">
        <v>99.5</v>
      </c>
      <c r="BN32" s="647"/>
      <c r="BO32" s="647"/>
      <c r="BP32" s="647"/>
      <c r="BQ32" s="670"/>
      <c r="BR32" s="700">
        <v>99.8</v>
      </c>
      <c r="BS32" s="647"/>
      <c r="BT32" s="647"/>
      <c r="BU32" s="647"/>
      <c r="BV32" s="647"/>
      <c r="BW32" s="647"/>
      <c r="BX32" s="638">
        <v>99.4</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341670</v>
      </c>
      <c r="S33" s="635"/>
      <c r="T33" s="635"/>
      <c r="U33" s="635"/>
      <c r="V33" s="635"/>
      <c r="W33" s="635"/>
      <c r="X33" s="635"/>
      <c r="Y33" s="636"/>
      <c r="Z33" s="672">
        <v>0.3</v>
      </c>
      <c r="AA33" s="672"/>
      <c r="AB33" s="672"/>
      <c r="AC33" s="672"/>
      <c r="AD33" s="673">
        <v>261513</v>
      </c>
      <c r="AE33" s="673"/>
      <c r="AF33" s="673"/>
      <c r="AG33" s="673"/>
      <c r="AH33" s="673"/>
      <c r="AI33" s="673"/>
      <c r="AJ33" s="673"/>
      <c r="AK33" s="673"/>
      <c r="AL33" s="637">
        <v>0.4</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99.8</v>
      </c>
      <c r="BH33" s="619"/>
      <c r="BI33" s="619"/>
      <c r="BJ33" s="619"/>
      <c r="BK33" s="619"/>
      <c r="BL33" s="619"/>
      <c r="BM33" s="665">
        <v>99.4</v>
      </c>
      <c r="BN33" s="619"/>
      <c r="BO33" s="619"/>
      <c r="BP33" s="619"/>
      <c r="BQ33" s="682"/>
      <c r="BR33" s="695">
        <v>99.8</v>
      </c>
      <c r="BS33" s="619"/>
      <c r="BT33" s="619"/>
      <c r="BU33" s="619"/>
      <c r="BV33" s="619"/>
      <c r="BW33" s="619"/>
      <c r="BX33" s="665">
        <v>99.3</v>
      </c>
      <c r="BY33" s="619"/>
      <c r="BZ33" s="619"/>
      <c r="CA33" s="619"/>
      <c r="CB33" s="682"/>
      <c r="CD33" s="631" t="s">
        <v>307</v>
      </c>
      <c r="CE33" s="632"/>
      <c r="CF33" s="632"/>
      <c r="CG33" s="632"/>
      <c r="CH33" s="632"/>
      <c r="CI33" s="632"/>
      <c r="CJ33" s="632"/>
      <c r="CK33" s="632"/>
      <c r="CL33" s="632"/>
      <c r="CM33" s="632"/>
      <c r="CN33" s="632"/>
      <c r="CO33" s="632"/>
      <c r="CP33" s="632"/>
      <c r="CQ33" s="633"/>
      <c r="CR33" s="634">
        <v>40993371</v>
      </c>
      <c r="CS33" s="647"/>
      <c r="CT33" s="647"/>
      <c r="CU33" s="647"/>
      <c r="CV33" s="647"/>
      <c r="CW33" s="647"/>
      <c r="CX33" s="647"/>
      <c r="CY33" s="648"/>
      <c r="CZ33" s="637">
        <v>37</v>
      </c>
      <c r="DA33" s="649"/>
      <c r="DB33" s="649"/>
      <c r="DC33" s="650"/>
      <c r="DD33" s="640">
        <v>29417535</v>
      </c>
      <c r="DE33" s="647"/>
      <c r="DF33" s="647"/>
      <c r="DG33" s="647"/>
      <c r="DH33" s="647"/>
      <c r="DI33" s="647"/>
      <c r="DJ33" s="647"/>
      <c r="DK33" s="648"/>
      <c r="DL33" s="640">
        <v>21462980</v>
      </c>
      <c r="DM33" s="647"/>
      <c r="DN33" s="647"/>
      <c r="DO33" s="647"/>
      <c r="DP33" s="647"/>
      <c r="DQ33" s="647"/>
      <c r="DR33" s="647"/>
      <c r="DS33" s="647"/>
      <c r="DT33" s="647"/>
      <c r="DU33" s="647"/>
      <c r="DV33" s="648"/>
      <c r="DW33" s="637">
        <v>36.700000000000003</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2520134</v>
      </c>
      <c r="S34" s="635"/>
      <c r="T34" s="635"/>
      <c r="U34" s="635"/>
      <c r="V34" s="635"/>
      <c r="W34" s="635"/>
      <c r="X34" s="635"/>
      <c r="Y34" s="636"/>
      <c r="Z34" s="672">
        <v>2.2000000000000002</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13667721</v>
      </c>
      <c r="CS34" s="635"/>
      <c r="CT34" s="635"/>
      <c r="CU34" s="635"/>
      <c r="CV34" s="635"/>
      <c r="CW34" s="635"/>
      <c r="CX34" s="635"/>
      <c r="CY34" s="636"/>
      <c r="CZ34" s="637">
        <v>12.3</v>
      </c>
      <c r="DA34" s="649"/>
      <c r="DB34" s="649"/>
      <c r="DC34" s="650"/>
      <c r="DD34" s="640">
        <v>10493980</v>
      </c>
      <c r="DE34" s="635"/>
      <c r="DF34" s="635"/>
      <c r="DG34" s="635"/>
      <c r="DH34" s="635"/>
      <c r="DI34" s="635"/>
      <c r="DJ34" s="635"/>
      <c r="DK34" s="636"/>
      <c r="DL34" s="640">
        <v>8808276</v>
      </c>
      <c r="DM34" s="635"/>
      <c r="DN34" s="635"/>
      <c r="DO34" s="635"/>
      <c r="DP34" s="635"/>
      <c r="DQ34" s="635"/>
      <c r="DR34" s="635"/>
      <c r="DS34" s="635"/>
      <c r="DT34" s="635"/>
      <c r="DU34" s="635"/>
      <c r="DV34" s="636"/>
      <c r="DW34" s="637">
        <v>15</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2344864</v>
      </c>
      <c r="S35" s="635"/>
      <c r="T35" s="635"/>
      <c r="U35" s="635"/>
      <c r="V35" s="635"/>
      <c r="W35" s="635"/>
      <c r="X35" s="635"/>
      <c r="Y35" s="636"/>
      <c r="Z35" s="672">
        <v>2</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1067656</v>
      </c>
      <c r="CS35" s="647"/>
      <c r="CT35" s="647"/>
      <c r="CU35" s="647"/>
      <c r="CV35" s="647"/>
      <c r="CW35" s="647"/>
      <c r="CX35" s="647"/>
      <c r="CY35" s="648"/>
      <c r="CZ35" s="637">
        <v>1</v>
      </c>
      <c r="DA35" s="649"/>
      <c r="DB35" s="649"/>
      <c r="DC35" s="650"/>
      <c r="DD35" s="640">
        <v>869297</v>
      </c>
      <c r="DE35" s="647"/>
      <c r="DF35" s="647"/>
      <c r="DG35" s="647"/>
      <c r="DH35" s="647"/>
      <c r="DI35" s="647"/>
      <c r="DJ35" s="647"/>
      <c r="DK35" s="648"/>
      <c r="DL35" s="640">
        <v>869192</v>
      </c>
      <c r="DM35" s="647"/>
      <c r="DN35" s="647"/>
      <c r="DO35" s="647"/>
      <c r="DP35" s="647"/>
      <c r="DQ35" s="647"/>
      <c r="DR35" s="647"/>
      <c r="DS35" s="647"/>
      <c r="DT35" s="647"/>
      <c r="DU35" s="647"/>
      <c r="DV35" s="648"/>
      <c r="DW35" s="637">
        <v>1.5</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4226790</v>
      </c>
      <c r="S36" s="635"/>
      <c r="T36" s="635"/>
      <c r="U36" s="635"/>
      <c r="V36" s="635"/>
      <c r="W36" s="635"/>
      <c r="X36" s="635"/>
      <c r="Y36" s="636"/>
      <c r="Z36" s="672">
        <v>3.7</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14088481</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155980</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6950930</v>
      </c>
      <c r="CS36" s="635"/>
      <c r="CT36" s="635"/>
      <c r="CU36" s="635"/>
      <c r="CV36" s="635"/>
      <c r="CW36" s="635"/>
      <c r="CX36" s="635"/>
      <c r="CY36" s="636"/>
      <c r="CZ36" s="637">
        <v>6.3</v>
      </c>
      <c r="DA36" s="649"/>
      <c r="DB36" s="649"/>
      <c r="DC36" s="650"/>
      <c r="DD36" s="640">
        <v>6197152</v>
      </c>
      <c r="DE36" s="635"/>
      <c r="DF36" s="635"/>
      <c r="DG36" s="635"/>
      <c r="DH36" s="635"/>
      <c r="DI36" s="635"/>
      <c r="DJ36" s="635"/>
      <c r="DK36" s="636"/>
      <c r="DL36" s="640">
        <v>3663002</v>
      </c>
      <c r="DM36" s="635"/>
      <c r="DN36" s="635"/>
      <c r="DO36" s="635"/>
      <c r="DP36" s="635"/>
      <c r="DQ36" s="635"/>
      <c r="DR36" s="635"/>
      <c r="DS36" s="635"/>
      <c r="DT36" s="635"/>
      <c r="DU36" s="635"/>
      <c r="DV36" s="636"/>
      <c r="DW36" s="637">
        <v>6.3</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5597764</v>
      </c>
      <c r="S37" s="635"/>
      <c r="T37" s="635"/>
      <c r="U37" s="635"/>
      <c r="V37" s="635"/>
      <c r="W37" s="635"/>
      <c r="X37" s="635"/>
      <c r="Y37" s="636"/>
      <c r="Z37" s="672">
        <v>4.9000000000000004</v>
      </c>
      <c r="AA37" s="672"/>
      <c r="AB37" s="672"/>
      <c r="AC37" s="672"/>
      <c r="AD37" s="673">
        <v>57749</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2344718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-151520</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4431</v>
      </c>
      <c r="CS37" s="647"/>
      <c r="CT37" s="647"/>
      <c r="CU37" s="647"/>
      <c r="CV37" s="647"/>
      <c r="CW37" s="647"/>
      <c r="CX37" s="647"/>
      <c r="CY37" s="648"/>
      <c r="CZ37" s="637">
        <v>0</v>
      </c>
      <c r="DA37" s="649"/>
      <c r="DB37" s="649"/>
      <c r="DC37" s="650"/>
      <c r="DD37" s="640">
        <v>4431</v>
      </c>
      <c r="DE37" s="647"/>
      <c r="DF37" s="647"/>
      <c r="DG37" s="647"/>
      <c r="DH37" s="647"/>
      <c r="DI37" s="647"/>
      <c r="DJ37" s="647"/>
      <c r="DK37" s="648"/>
      <c r="DL37" s="640">
        <v>2713</v>
      </c>
      <c r="DM37" s="647"/>
      <c r="DN37" s="647"/>
      <c r="DO37" s="647"/>
      <c r="DP37" s="647"/>
      <c r="DQ37" s="647"/>
      <c r="DR37" s="647"/>
      <c r="DS37" s="647"/>
      <c r="DT37" s="647"/>
      <c r="DU37" s="647"/>
      <c r="DV37" s="648"/>
      <c r="DW37" s="637">
        <v>0</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8603400</v>
      </c>
      <c r="S38" s="635"/>
      <c r="T38" s="635"/>
      <c r="U38" s="635"/>
      <c r="V38" s="635"/>
      <c r="W38" s="635"/>
      <c r="X38" s="635"/>
      <c r="Y38" s="636"/>
      <c r="Z38" s="672">
        <v>7.5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1000000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22693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11310338</v>
      </c>
      <c r="CS38" s="635"/>
      <c r="CT38" s="635"/>
      <c r="CU38" s="635"/>
      <c r="CV38" s="635"/>
      <c r="CW38" s="635"/>
      <c r="CX38" s="635"/>
      <c r="CY38" s="636"/>
      <c r="CZ38" s="637">
        <v>10.199999999999999</v>
      </c>
      <c r="DA38" s="649"/>
      <c r="DB38" s="649"/>
      <c r="DC38" s="650"/>
      <c r="DD38" s="640">
        <v>9606701</v>
      </c>
      <c r="DE38" s="635"/>
      <c r="DF38" s="635"/>
      <c r="DG38" s="635"/>
      <c r="DH38" s="635"/>
      <c r="DI38" s="635"/>
      <c r="DJ38" s="635"/>
      <c r="DK38" s="636"/>
      <c r="DL38" s="640">
        <v>8066557</v>
      </c>
      <c r="DM38" s="635"/>
      <c r="DN38" s="635"/>
      <c r="DO38" s="635"/>
      <c r="DP38" s="635"/>
      <c r="DQ38" s="635"/>
      <c r="DR38" s="635"/>
      <c r="DS38" s="635"/>
      <c r="DT38" s="635"/>
      <c r="DU38" s="635"/>
      <c r="DV38" s="636"/>
      <c r="DW38" s="637">
        <v>13.8</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235411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31151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3750177</v>
      </c>
      <c r="CS39" s="647"/>
      <c r="CT39" s="647"/>
      <c r="CU39" s="647"/>
      <c r="CV39" s="647"/>
      <c r="CW39" s="647"/>
      <c r="CX39" s="647"/>
      <c r="CY39" s="648"/>
      <c r="CZ39" s="637">
        <v>3.4</v>
      </c>
      <c r="DA39" s="649"/>
      <c r="DB39" s="649"/>
      <c r="DC39" s="650"/>
      <c r="DD39" s="640">
        <v>1961046</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188300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197378</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4246549</v>
      </c>
      <c r="CS40" s="635"/>
      <c r="CT40" s="635"/>
      <c r="CU40" s="635"/>
      <c r="CV40" s="635"/>
      <c r="CW40" s="635"/>
      <c r="CX40" s="635"/>
      <c r="CY40" s="636"/>
      <c r="CZ40" s="637">
        <v>3.8</v>
      </c>
      <c r="DA40" s="649"/>
      <c r="DB40" s="649"/>
      <c r="DC40" s="650"/>
      <c r="DD40" s="640">
        <v>289359</v>
      </c>
      <c r="DE40" s="635"/>
      <c r="DF40" s="635"/>
      <c r="DG40" s="635"/>
      <c r="DH40" s="635"/>
      <c r="DI40" s="635"/>
      <c r="DJ40" s="635"/>
      <c r="DK40" s="636"/>
      <c r="DL40" s="640">
        <v>55953</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115071229</v>
      </c>
      <c r="S41" s="659"/>
      <c r="T41" s="659"/>
      <c r="U41" s="659"/>
      <c r="V41" s="659"/>
      <c r="W41" s="659"/>
      <c r="X41" s="659"/>
      <c r="Y41" s="662"/>
      <c r="Z41" s="663">
        <v>100</v>
      </c>
      <c r="AA41" s="663"/>
      <c r="AB41" s="663"/>
      <c r="AC41" s="663"/>
      <c r="AD41" s="664">
        <v>58347586</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1679112</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8631862</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453</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13284002</v>
      </c>
      <c r="CS42" s="647"/>
      <c r="CT42" s="647"/>
      <c r="CU42" s="647"/>
      <c r="CV42" s="647"/>
      <c r="CW42" s="647"/>
      <c r="CX42" s="647"/>
      <c r="CY42" s="648"/>
      <c r="CZ42" s="637">
        <v>12</v>
      </c>
      <c r="DA42" s="649"/>
      <c r="DB42" s="649"/>
      <c r="DC42" s="650"/>
      <c r="DD42" s="640">
        <v>2686991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457567</v>
      </c>
      <c r="CS43" s="647"/>
      <c r="CT43" s="647"/>
      <c r="CU43" s="647"/>
      <c r="CV43" s="647"/>
      <c r="CW43" s="647"/>
      <c r="CX43" s="647"/>
      <c r="CY43" s="648"/>
      <c r="CZ43" s="637">
        <v>0.4</v>
      </c>
      <c r="DA43" s="649"/>
      <c r="DB43" s="649"/>
      <c r="DC43" s="650"/>
      <c r="DD43" s="640">
        <v>445073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13262299</v>
      </c>
      <c r="CS44" s="635"/>
      <c r="CT44" s="635"/>
      <c r="CU44" s="635"/>
      <c r="CV44" s="635"/>
      <c r="CW44" s="635"/>
      <c r="CX44" s="635"/>
      <c r="CY44" s="636"/>
      <c r="CZ44" s="637">
        <v>12</v>
      </c>
      <c r="DA44" s="638"/>
      <c r="DB44" s="638"/>
      <c r="DC44" s="639"/>
      <c r="DD44" s="640">
        <v>2686227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3302062</v>
      </c>
      <c r="CS45" s="647"/>
      <c r="CT45" s="647"/>
      <c r="CU45" s="647"/>
      <c r="CV45" s="647"/>
      <c r="CW45" s="647"/>
      <c r="CX45" s="647"/>
      <c r="CY45" s="648"/>
      <c r="CZ45" s="637">
        <v>3</v>
      </c>
      <c r="DA45" s="649"/>
      <c r="DB45" s="649"/>
      <c r="DC45" s="650"/>
      <c r="DD45" s="640">
        <v>375866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9628133</v>
      </c>
      <c r="CS46" s="635"/>
      <c r="CT46" s="635"/>
      <c r="CU46" s="635"/>
      <c r="CV46" s="635"/>
      <c r="CW46" s="635"/>
      <c r="CX46" s="635"/>
      <c r="CY46" s="636"/>
      <c r="CZ46" s="637">
        <v>8.6999999999999993</v>
      </c>
      <c r="DA46" s="638"/>
      <c r="DB46" s="638"/>
      <c r="DC46" s="639"/>
      <c r="DD46" s="640">
        <v>2305664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21703</v>
      </c>
      <c r="CS47" s="647"/>
      <c r="CT47" s="647"/>
      <c r="CU47" s="647"/>
      <c r="CV47" s="647"/>
      <c r="CW47" s="647"/>
      <c r="CX47" s="647"/>
      <c r="CY47" s="648"/>
      <c r="CZ47" s="637">
        <v>0</v>
      </c>
      <c r="DA47" s="649"/>
      <c r="DB47" s="649"/>
      <c r="DC47" s="650"/>
      <c r="DD47" s="640">
        <v>764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110877191</v>
      </c>
      <c r="CS49" s="619"/>
      <c r="CT49" s="619"/>
      <c r="CU49" s="619"/>
      <c r="CV49" s="619"/>
      <c r="CW49" s="619"/>
      <c r="CX49" s="619"/>
      <c r="CY49" s="620"/>
      <c r="CZ49" s="621">
        <v>100</v>
      </c>
      <c r="DA49" s="622"/>
      <c r="DB49" s="622"/>
      <c r="DC49" s="623"/>
      <c r="DD49" s="624">
        <v>69963854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7b/06v0f9yK/mmJd9jMO/Xev182seBY9yAPXmvreW4Pk7JCd63NL6+3H+X5TbbB4biUm8/EWjAzroosbbf0Mlw==" saltValue="lBY0chszpzXuBzrA5bMvv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EA135"/>
  <sheetViews>
    <sheetView zoomScale="90" zoomScaleNormal="9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115037</v>
      </c>
      <c r="R7" s="1116"/>
      <c r="S7" s="1116"/>
      <c r="T7" s="1116"/>
      <c r="U7" s="1116"/>
      <c r="V7" s="1116">
        <v>110881</v>
      </c>
      <c r="W7" s="1116"/>
      <c r="X7" s="1116"/>
      <c r="Y7" s="1116"/>
      <c r="Z7" s="1116"/>
      <c r="AA7" s="1116">
        <v>4156</v>
      </c>
      <c r="AB7" s="1116"/>
      <c r="AC7" s="1116"/>
      <c r="AD7" s="1116"/>
      <c r="AE7" s="1117"/>
      <c r="AF7" s="1118">
        <v>2901</v>
      </c>
      <c r="AG7" s="1119"/>
      <c r="AH7" s="1119"/>
      <c r="AI7" s="1119"/>
      <c r="AJ7" s="1120"/>
      <c r="AK7" s="1121">
        <v>85</v>
      </c>
      <c r="AL7" s="1122"/>
      <c r="AM7" s="1122"/>
      <c r="AN7" s="1122"/>
      <c r="AO7" s="1122"/>
      <c r="AP7" s="1122">
        <v>105494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566</v>
      </c>
      <c r="BT7" s="1113"/>
      <c r="BU7" s="1113"/>
      <c r="BV7" s="1113"/>
      <c r="BW7" s="1113"/>
      <c r="BX7" s="1113"/>
      <c r="BY7" s="1113"/>
      <c r="BZ7" s="1113"/>
      <c r="CA7" s="1113"/>
      <c r="CB7" s="1113"/>
      <c r="CC7" s="1113"/>
      <c r="CD7" s="1113"/>
      <c r="CE7" s="1113"/>
      <c r="CF7" s="1113"/>
      <c r="CG7" s="1125"/>
      <c r="CH7" s="1109">
        <v>1</v>
      </c>
      <c r="CI7" s="1110"/>
      <c r="CJ7" s="1110"/>
      <c r="CK7" s="1110"/>
      <c r="CL7" s="1111"/>
      <c r="CM7" s="1109">
        <v>346</v>
      </c>
      <c r="CN7" s="1110"/>
      <c r="CO7" s="1110"/>
      <c r="CP7" s="1110"/>
      <c r="CQ7" s="1111"/>
      <c r="CR7" s="1109">
        <v>170</v>
      </c>
      <c r="CS7" s="1110"/>
      <c r="CT7" s="1110"/>
      <c r="CU7" s="1110"/>
      <c r="CV7" s="1111"/>
      <c r="CW7" s="1109" t="s">
        <v>578</v>
      </c>
      <c r="CX7" s="1110"/>
      <c r="CY7" s="1110"/>
      <c r="CZ7" s="1110"/>
      <c r="DA7" s="1111"/>
      <c r="DB7" s="1109" t="s">
        <v>578</v>
      </c>
      <c r="DC7" s="1110"/>
      <c r="DD7" s="1110"/>
      <c r="DE7" s="1110"/>
      <c r="DF7" s="1111"/>
      <c r="DG7" s="1109" t="s">
        <v>578</v>
      </c>
      <c r="DH7" s="1110"/>
      <c r="DI7" s="1110"/>
      <c r="DJ7" s="1110"/>
      <c r="DK7" s="1111"/>
      <c r="DL7" s="1109" t="s">
        <v>578</v>
      </c>
      <c r="DM7" s="1110"/>
      <c r="DN7" s="1110"/>
      <c r="DO7" s="1110"/>
      <c r="DP7" s="1111"/>
      <c r="DQ7" s="1109" t="s">
        <v>578</v>
      </c>
      <c r="DR7" s="1110"/>
      <c r="DS7" s="1110"/>
      <c r="DT7" s="1110"/>
      <c r="DU7" s="1111"/>
      <c r="DV7" s="1112"/>
      <c r="DW7" s="1113"/>
      <c r="DX7" s="1113"/>
      <c r="DY7" s="1113"/>
      <c r="DZ7" s="1114"/>
      <c r="EA7" s="217"/>
    </row>
    <row r="8" spans="1:131" s="218" customFormat="1" ht="26.25" customHeight="1" x14ac:dyDescent="0.15">
      <c r="A8" s="221">
        <v>2</v>
      </c>
      <c r="B8" s="1043" t="s">
        <v>375</v>
      </c>
      <c r="C8" s="1044"/>
      <c r="D8" s="1044"/>
      <c r="E8" s="1044"/>
      <c r="F8" s="1044"/>
      <c r="G8" s="1044"/>
      <c r="H8" s="1044"/>
      <c r="I8" s="1044"/>
      <c r="J8" s="1044"/>
      <c r="K8" s="1044"/>
      <c r="L8" s="1044"/>
      <c r="M8" s="1044"/>
      <c r="N8" s="1044"/>
      <c r="O8" s="1044"/>
      <c r="P8" s="1045"/>
      <c r="Q8" s="1051">
        <v>134</v>
      </c>
      <c r="R8" s="1052"/>
      <c r="S8" s="1052"/>
      <c r="T8" s="1052"/>
      <c r="U8" s="1052"/>
      <c r="V8" s="1052">
        <v>96</v>
      </c>
      <c r="W8" s="1052"/>
      <c r="X8" s="1052"/>
      <c r="Y8" s="1052"/>
      <c r="Z8" s="1052"/>
      <c r="AA8" s="1052">
        <v>37</v>
      </c>
      <c r="AB8" s="1052"/>
      <c r="AC8" s="1052"/>
      <c r="AD8" s="1052"/>
      <c r="AE8" s="1053"/>
      <c r="AF8" s="1048" t="s">
        <v>122</v>
      </c>
      <c r="AG8" s="1049"/>
      <c r="AH8" s="1049"/>
      <c r="AI8" s="1049"/>
      <c r="AJ8" s="1050"/>
      <c r="AK8" s="1093">
        <v>3</v>
      </c>
      <c r="AL8" s="1094"/>
      <c r="AM8" s="1094"/>
      <c r="AN8" s="1094"/>
      <c r="AO8" s="1094"/>
      <c r="AP8" s="1094">
        <v>372</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567</v>
      </c>
      <c r="BT8" s="1006"/>
      <c r="BU8" s="1006"/>
      <c r="BV8" s="1006"/>
      <c r="BW8" s="1006"/>
      <c r="BX8" s="1006"/>
      <c r="BY8" s="1006"/>
      <c r="BZ8" s="1006"/>
      <c r="CA8" s="1006"/>
      <c r="CB8" s="1006"/>
      <c r="CC8" s="1006"/>
      <c r="CD8" s="1006"/>
      <c r="CE8" s="1006"/>
      <c r="CF8" s="1006"/>
      <c r="CG8" s="1027"/>
      <c r="CH8" s="1002">
        <v>-1</v>
      </c>
      <c r="CI8" s="1003"/>
      <c r="CJ8" s="1003"/>
      <c r="CK8" s="1003"/>
      <c r="CL8" s="1004"/>
      <c r="CM8" s="1002">
        <v>35</v>
      </c>
      <c r="CN8" s="1003"/>
      <c r="CO8" s="1003"/>
      <c r="CP8" s="1003"/>
      <c r="CQ8" s="1004"/>
      <c r="CR8" s="1002">
        <v>30</v>
      </c>
      <c r="CS8" s="1003"/>
      <c r="CT8" s="1003"/>
      <c r="CU8" s="1003"/>
      <c r="CV8" s="1004"/>
      <c r="CW8" s="1002" t="s">
        <v>578</v>
      </c>
      <c r="CX8" s="1003"/>
      <c r="CY8" s="1003"/>
      <c r="CZ8" s="1003"/>
      <c r="DA8" s="1004"/>
      <c r="DB8" s="1002" t="s">
        <v>578</v>
      </c>
      <c r="DC8" s="1003"/>
      <c r="DD8" s="1003"/>
      <c r="DE8" s="1003"/>
      <c r="DF8" s="1004"/>
      <c r="DG8" s="1002" t="s">
        <v>578</v>
      </c>
      <c r="DH8" s="1003"/>
      <c r="DI8" s="1003"/>
      <c r="DJ8" s="1003"/>
      <c r="DK8" s="1004"/>
      <c r="DL8" s="1002" t="s">
        <v>578</v>
      </c>
      <c r="DM8" s="1003"/>
      <c r="DN8" s="1003"/>
      <c r="DO8" s="1003"/>
      <c r="DP8" s="1004"/>
      <c r="DQ8" s="1002" t="s">
        <v>578</v>
      </c>
      <c r="DR8" s="1003"/>
      <c r="DS8" s="1003"/>
      <c r="DT8" s="1003"/>
      <c r="DU8" s="1004"/>
      <c r="DV8" s="1005"/>
      <c r="DW8" s="1006"/>
      <c r="DX8" s="1006"/>
      <c r="DY8" s="1006"/>
      <c r="DZ8" s="1007"/>
      <c r="EA8" s="217"/>
    </row>
    <row r="9" spans="1:131" s="218" customFormat="1" ht="26.25" customHeight="1" x14ac:dyDescent="0.15">
      <c r="A9" s="221">
        <v>3</v>
      </c>
      <c r="B9" s="1043" t="s">
        <v>376</v>
      </c>
      <c r="C9" s="1044"/>
      <c r="D9" s="1044"/>
      <c r="E9" s="1044"/>
      <c r="F9" s="1044"/>
      <c r="G9" s="1044"/>
      <c r="H9" s="1044"/>
      <c r="I9" s="1044"/>
      <c r="J9" s="1044"/>
      <c r="K9" s="1044"/>
      <c r="L9" s="1044"/>
      <c r="M9" s="1044"/>
      <c r="N9" s="1044"/>
      <c r="O9" s="1044"/>
      <c r="P9" s="1045"/>
      <c r="Q9" s="1051">
        <v>17</v>
      </c>
      <c r="R9" s="1052"/>
      <c r="S9" s="1052"/>
      <c r="T9" s="1052"/>
      <c r="U9" s="1052"/>
      <c r="V9" s="1052">
        <v>17</v>
      </c>
      <c r="W9" s="1052"/>
      <c r="X9" s="1052"/>
      <c r="Y9" s="1052"/>
      <c r="Z9" s="1052"/>
      <c r="AA9" s="1052" t="s">
        <v>560</v>
      </c>
      <c r="AB9" s="1052"/>
      <c r="AC9" s="1052"/>
      <c r="AD9" s="1052"/>
      <c r="AE9" s="1053"/>
      <c r="AF9" s="1048" t="s">
        <v>122</v>
      </c>
      <c r="AG9" s="1049"/>
      <c r="AH9" s="1049"/>
      <c r="AI9" s="1049"/>
      <c r="AJ9" s="1050"/>
      <c r="AK9" s="1093">
        <v>7</v>
      </c>
      <c r="AL9" s="1094"/>
      <c r="AM9" s="1094"/>
      <c r="AN9" s="1094"/>
      <c r="AO9" s="1094"/>
      <c r="AP9" s="1094" t="s">
        <v>560</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t="s">
        <v>579</v>
      </c>
      <c r="BS9" s="1005" t="s">
        <v>568</v>
      </c>
      <c r="BT9" s="1006"/>
      <c r="BU9" s="1006"/>
      <c r="BV9" s="1006"/>
      <c r="BW9" s="1006"/>
      <c r="BX9" s="1006"/>
      <c r="BY9" s="1006"/>
      <c r="BZ9" s="1006"/>
      <c r="CA9" s="1006"/>
      <c r="CB9" s="1006"/>
      <c r="CC9" s="1006"/>
      <c r="CD9" s="1006"/>
      <c r="CE9" s="1006"/>
      <c r="CF9" s="1006"/>
      <c r="CG9" s="1027"/>
      <c r="CH9" s="1002">
        <v>0</v>
      </c>
      <c r="CI9" s="1003"/>
      <c r="CJ9" s="1003"/>
      <c r="CK9" s="1003"/>
      <c r="CL9" s="1004"/>
      <c r="CM9" s="1002">
        <v>1940</v>
      </c>
      <c r="CN9" s="1003"/>
      <c r="CO9" s="1003"/>
      <c r="CP9" s="1003"/>
      <c r="CQ9" s="1004"/>
      <c r="CR9" s="1002">
        <v>5</v>
      </c>
      <c r="CS9" s="1003"/>
      <c r="CT9" s="1003"/>
      <c r="CU9" s="1003"/>
      <c r="CV9" s="1004"/>
      <c r="CW9" s="1002" t="s">
        <v>578</v>
      </c>
      <c r="CX9" s="1003"/>
      <c r="CY9" s="1003"/>
      <c r="CZ9" s="1003"/>
      <c r="DA9" s="1004"/>
      <c r="DB9" s="1002" t="s">
        <v>578</v>
      </c>
      <c r="DC9" s="1003"/>
      <c r="DD9" s="1003"/>
      <c r="DE9" s="1003"/>
      <c r="DF9" s="1004"/>
      <c r="DG9" s="1002">
        <v>165</v>
      </c>
      <c r="DH9" s="1003"/>
      <c r="DI9" s="1003"/>
      <c r="DJ9" s="1003"/>
      <c r="DK9" s="1004"/>
      <c r="DL9" s="1002" t="s">
        <v>578</v>
      </c>
      <c r="DM9" s="1003"/>
      <c r="DN9" s="1003"/>
      <c r="DO9" s="1003"/>
      <c r="DP9" s="1004"/>
      <c r="DQ9" s="1002">
        <v>338</v>
      </c>
      <c r="DR9" s="1003"/>
      <c r="DS9" s="1003"/>
      <c r="DT9" s="1003"/>
      <c r="DU9" s="1004"/>
      <c r="DV9" s="1005"/>
      <c r="DW9" s="1006"/>
      <c r="DX9" s="1006"/>
      <c r="DY9" s="1006"/>
      <c r="DZ9" s="1007"/>
      <c r="EA9" s="217"/>
    </row>
    <row r="10" spans="1:131" s="218" customFormat="1" ht="26.25" customHeight="1" x14ac:dyDescent="0.15">
      <c r="A10" s="221">
        <v>4</v>
      </c>
      <c r="B10" s="1043" t="s">
        <v>377</v>
      </c>
      <c r="C10" s="1044"/>
      <c r="D10" s="1044"/>
      <c r="E10" s="1044"/>
      <c r="F10" s="1044"/>
      <c r="G10" s="1044"/>
      <c r="H10" s="1044"/>
      <c r="I10" s="1044"/>
      <c r="J10" s="1044"/>
      <c r="K10" s="1044"/>
      <c r="L10" s="1044"/>
      <c r="M10" s="1044"/>
      <c r="N10" s="1044"/>
      <c r="O10" s="1044"/>
      <c r="P10" s="1045"/>
      <c r="Q10" s="1051">
        <v>16</v>
      </c>
      <c r="R10" s="1052"/>
      <c r="S10" s="1052"/>
      <c r="T10" s="1052"/>
      <c r="U10" s="1052"/>
      <c r="V10" s="1052">
        <v>15</v>
      </c>
      <c r="W10" s="1052"/>
      <c r="X10" s="1052"/>
      <c r="Y10" s="1052"/>
      <c r="Z10" s="1052"/>
      <c r="AA10" s="1052">
        <v>0</v>
      </c>
      <c r="AB10" s="1052"/>
      <c r="AC10" s="1052"/>
      <c r="AD10" s="1052"/>
      <c r="AE10" s="1053"/>
      <c r="AF10" s="1048">
        <v>0</v>
      </c>
      <c r="AG10" s="1049"/>
      <c r="AH10" s="1049"/>
      <c r="AI10" s="1049"/>
      <c r="AJ10" s="1050"/>
      <c r="AK10" s="1093">
        <v>1</v>
      </c>
      <c r="AL10" s="1094"/>
      <c r="AM10" s="1094"/>
      <c r="AN10" s="1094"/>
      <c r="AO10" s="1094"/>
      <c r="AP10" s="1094" t="s">
        <v>560</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569</v>
      </c>
      <c r="BT10" s="1006"/>
      <c r="BU10" s="1006"/>
      <c r="BV10" s="1006"/>
      <c r="BW10" s="1006"/>
      <c r="BX10" s="1006"/>
      <c r="BY10" s="1006"/>
      <c r="BZ10" s="1006"/>
      <c r="CA10" s="1006"/>
      <c r="CB10" s="1006"/>
      <c r="CC10" s="1006"/>
      <c r="CD10" s="1006"/>
      <c r="CE10" s="1006"/>
      <c r="CF10" s="1006"/>
      <c r="CG10" s="1027"/>
      <c r="CH10" s="1002">
        <v>7</v>
      </c>
      <c r="CI10" s="1003"/>
      <c r="CJ10" s="1003"/>
      <c r="CK10" s="1003"/>
      <c r="CL10" s="1004"/>
      <c r="CM10" s="1002">
        <v>319</v>
      </c>
      <c r="CN10" s="1003"/>
      <c r="CO10" s="1003"/>
      <c r="CP10" s="1003"/>
      <c r="CQ10" s="1004"/>
      <c r="CR10" s="1002">
        <v>210</v>
      </c>
      <c r="CS10" s="1003"/>
      <c r="CT10" s="1003"/>
      <c r="CU10" s="1003"/>
      <c r="CV10" s="1004"/>
      <c r="CW10" s="1002" t="s">
        <v>578</v>
      </c>
      <c r="CX10" s="1003"/>
      <c r="CY10" s="1003"/>
      <c r="CZ10" s="1003"/>
      <c r="DA10" s="1004"/>
      <c r="DB10" s="1002" t="s">
        <v>578</v>
      </c>
      <c r="DC10" s="1003"/>
      <c r="DD10" s="1003"/>
      <c r="DE10" s="1003"/>
      <c r="DF10" s="1004"/>
      <c r="DG10" s="1002" t="s">
        <v>578</v>
      </c>
      <c r="DH10" s="1003"/>
      <c r="DI10" s="1003"/>
      <c r="DJ10" s="1003"/>
      <c r="DK10" s="1004"/>
      <c r="DL10" s="1002" t="s">
        <v>578</v>
      </c>
      <c r="DM10" s="1003"/>
      <c r="DN10" s="1003"/>
      <c r="DO10" s="1003"/>
      <c r="DP10" s="1004"/>
      <c r="DQ10" s="1002" t="s">
        <v>578</v>
      </c>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570</v>
      </c>
      <c r="BT11" s="1006"/>
      <c r="BU11" s="1006"/>
      <c r="BV11" s="1006"/>
      <c r="BW11" s="1006"/>
      <c r="BX11" s="1006"/>
      <c r="BY11" s="1006"/>
      <c r="BZ11" s="1006"/>
      <c r="CA11" s="1006"/>
      <c r="CB11" s="1006"/>
      <c r="CC11" s="1006"/>
      <c r="CD11" s="1006"/>
      <c r="CE11" s="1006"/>
      <c r="CF11" s="1006"/>
      <c r="CG11" s="1027"/>
      <c r="CH11" s="1002">
        <v>-4</v>
      </c>
      <c r="CI11" s="1003"/>
      <c r="CJ11" s="1003"/>
      <c r="CK11" s="1003"/>
      <c r="CL11" s="1004"/>
      <c r="CM11" s="1002">
        <v>135</v>
      </c>
      <c r="CN11" s="1003"/>
      <c r="CO11" s="1003"/>
      <c r="CP11" s="1003"/>
      <c r="CQ11" s="1004"/>
      <c r="CR11" s="1002">
        <v>50</v>
      </c>
      <c r="CS11" s="1003"/>
      <c r="CT11" s="1003"/>
      <c r="CU11" s="1003"/>
      <c r="CV11" s="1004"/>
      <c r="CW11" s="1002" t="s">
        <v>578</v>
      </c>
      <c r="CX11" s="1003"/>
      <c r="CY11" s="1003"/>
      <c r="CZ11" s="1003"/>
      <c r="DA11" s="1004"/>
      <c r="DB11" s="1002" t="s">
        <v>578</v>
      </c>
      <c r="DC11" s="1003"/>
      <c r="DD11" s="1003"/>
      <c r="DE11" s="1003"/>
      <c r="DF11" s="1004"/>
      <c r="DG11" s="1002" t="s">
        <v>578</v>
      </c>
      <c r="DH11" s="1003"/>
      <c r="DI11" s="1003"/>
      <c r="DJ11" s="1003"/>
      <c r="DK11" s="1004"/>
      <c r="DL11" s="1002" t="s">
        <v>578</v>
      </c>
      <c r="DM11" s="1003"/>
      <c r="DN11" s="1003"/>
      <c r="DO11" s="1003"/>
      <c r="DP11" s="1004"/>
      <c r="DQ11" s="1002" t="s">
        <v>578</v>
      </c>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t="s">
        <v>571</v>
      </c>
      <c r="BT12" s="1006"/>
      <c r="BU12" s="1006"/>
      <c r="BV12" s="1006"/>
      <c r="BW12" s="1006"/>
      <c r="BX12" s="1006"/>
      <c r="BY12" s="1006"/>
      <c r="BZ12" s="1006"/>
      <c r="CA12" s="1006"/>
      <c r="CB12" s="1006"/>
      <c r="CC12" s="1006"/>
      <c r="CD12" s="1006"/>
      <c r="CE12" s="1006"/>
      <c r="CF12" s="1006"/>
      <c r="CG12" s="1027"/>
      <c r="CH12" s="1002">
        <v>2</v>
      </c>
      <c r="CI12" s="1003"/>
      <c r="CJ12" s="1003"/>
      <c r="CK12" s="1003"/>
      <c r="CL12" s="1004"/>
      <c r="CM12" s="1002">
        <v>55</v>
      </c>
      <c r="CN12" s="1003"/>
      <c r="CO12" s="1003"/>
      <c r="CP12" s="1003"/>
      <c r="CQ12" s="1004"/>
      <c r="CR12" s="1002">
        <v>5</v>
      </c>
      <c r="CS12" s="1003"/>
      <c r="CT12" s="1003"/>
      <c r="CU12" s="1003"/>
      <c r="CV12" s="1004"/>
      <c r="CW12" s="1002" t="s">
        <v>578</v>
      </c>
      <c r="CX12" s="1003"/>
      <c r="CY12" s="1003"/>
      <c r="CZ12" s="1003"/>
      <c r="DA12" s="1004"/>
      <c r="DB12" s="1002" t="s">
        <v>578</v>
      </c>
      <c r="DC12" s="1003"/>
      <c r="DD12" s="1003"/>
      <c r="DE12" s="1003"/>
      <c r="DF12" s="1004"/>
      <c r="DG12" s="1002" t="s">
        <v>578</v>
      </c>
      <c r="DH12" s="1003"/>
      <c r="DI12" s="1003"/>
      <c r="DJ12" s="1003"/>
      <c r="DK12" s="1004"/>
      <c r="DL12" s="1002" t="s">
        <v>578</v>
      </c>
      <c r="DM12" s="1003"/>
      <c r="DN12" s="1003"/>
      <c r="DO12" s="1003"/>
      <c r="DP12" s="1004"/>
      <c r="DQ12" s="1002" t="s">
        <v>578</v>
      </c>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t="s">
        <v>572</v>
      </c>
      <c r="BT13" s="1006"/>
      <c r="BU13" s="1006"/>
      <c r="BV13" s="1006"/>
      <c r="BW13" s="1006"/>
      <c r="BX13" s="1006"/>
      <c r="BY13" s="1006"/>
      <c r="BZ13" s="1006"/>
      <c r="CA13" s="1006"/>
      <c r="CB13" s="1006"/>
      <c r="CC13" s="1006"/>
      <c r="CD13" s="1006"/>
      <c r="CE13" s="1006"/>
      <c r="CF13" s="1006"/>
      <c r="CG13" s="1027"/>
      <c r="CH13" s="1002">
        <v>1</v>
      </c>
      <c r="CI13" s="1003"/>
      <c r="CJ13" s="1003"/>
      <c r="CK13" s="1003"/>
      <c r="CL13" s="1004"/>
      <c r="CM13" s="1002">
        <v>103</v>
      </c>
      <c r="CN13" s="1003"/>
      <c r="CO13" s="1003"/>
      <c r="CP13" s="1003"/>
      <c r="CQ13" s="1004"/>
      <c r="CR13" s="1002">
        <v>106</v>
      </c>
      <c r="CS13" s="1003"/>
      <c r="CT13" s="1003"/>
      <c r="CU13" s="1003"/>
      <c r="CV13" s="1004"/>
      <c r="CW13" s="1002" t="s">
        <v>578</v>
      </c>
      <c r="CX13" s="1003"/>
      <c r="CY13" s="1003"/>
      <c r="CZ13" s="1003"/>
      <c r="DA13" s="1004"/>
      <c r="DB13" s="1002" t="s">
        <v>578</v>
      </c>
      <c r="DC13" s="1003"/>
      <c r="DD13" s="1003"/>
      <c r="DE13" s="1003"/>
      <c r="DF13" s="1004"/>
      <c r="DG13" s="1002" t="s">
        <v>578</v>
      </c>
      <c r="DH13" s="1003"/>
      <c r="DI13" s="1003"/>
      <c r="DJ13" s="1003"/>
      <c r="DK13" s="1004"/>
      <c r="DL13" s="1002" t="s">
        <v>578</v>
      </c>
      <c r="DM13" s="1003"/>
      <c r="DN13" s="1003"/>
      <c r="DO13" s="1003"/>
      <c r="DP13" s="1004"/>
      <c r="DQ13" s="1002" t="s">
        <v>578</v>
      </c>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t="s">
        <v>573</v>
      </c>
      <c r="BT14" s="1006"/>
      <c r="BU14" s="1006"/>
      <c r="BV14" s="1006"/>
      <c r="BW14" s="1006"/>
      <c r="BX14" s="1006"/>
      <c r="BY14" s="1006"/>
      <c r="BZ14" s="1006"/>
      <c r="CA14" s="1006"/>
      <c r="CB14" s="1006"/>
      <c r="CC14" s="1006"/>
      <c r="CD14" s="1006"/>
      <c r="CE14" s="1006"/>
      <c r="CF14" s="1006"/>
      <c r="CG14" s="1027"/>
      <c r="CH14" s="1002">
        <v>-6</v>
      </c>
      <c r="CI14" s="1003"/>
      <c r="CJ14" s="1003"/>
      <c r="CK14" s="1003"/>
      <c r="CL14" s="1004"/>
      <c r="CM14" s="1002">
        <v>74</v>
      </c>
      <c r="CN14" s="1003"/>
      <c r="CO14" s="1003"/>
      <c r="CP14" s="1003"/>
      <c r="CQ14" s="1004"/>
      <c r="CR14" s="1002">
        <v>50</v>
      </c>
      <c r="CS14" s="1003"/>
      <c r="CT14" s="1003"/>
      <c r="CU14" s="1003"/>
      <c r="CV14" s="1004"/>
      <c r="CW14" s="1002" t="s">
        <v>578</v>
      </c>
      <c r="CX14" s="1003"/>
      <c r="CY14" s="1003"/>
      <c r="CZ14" s="1003"/>
      <c r="DA14" s="1004"/>
      <c r="DB14" s="1002" t="s">
        <v>578</v>
      </c>
      <c r="DC14" s="1003"/>
      <c r="DD14" s="1003"/>
      <c r="DE14" s="1003"/>
      <c r="DF14" s="1004"/>
      <c r="DG14" s="1002" t="s">
        <v>578</v>
      </c>
      <c r="DH14" s="1003"/>
      <c r="DI14" s="1003"/>
      <c r="DJ14" s="1003"/>
      <c r="DK14" s="1004"/>
      <c r="DL14" s="1002" t="s">
        <v>578</v>
      </c>
      <c r="DM14" s="1003"/>
      <c r="DN14" s="1003"/>
      <c r="DO14" s="1003"/>
      <c r="DP14" s="1004"/>
      <c r="DQ14" s="1002" t="s">
        <v>578</v>
      </c>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t="s">
        <v>574</v>
      </c>
      <c r="BT15" s="1006"/>
      <c r="BU15" s="1006"/>
      <c r="BV15" s="1006"/>
      <c r="BW15" s="1006"/>
      <c r="BX15" s="1006"/>
      <c r="BY15" s="1006"/>
      <c r="BZ15" s="1006"/>
      <c r="CA15" s="1006"/>
      <c r="CB15" s="1006"/>
      <c r="CC15" s="1006"/>
      <c r="CD15" s="1006"/>
      <c r="CE15" s="1006"/>
      <c r="CF15" s="1006"/>
      <c r="CG15" s="1027"/>
      <c r="CH15" s="1002">
        <v>-86</v>
      </c>
      <c r="CI15" s="1003"/>
      <c r="CJ15" s="1003"/>
      <c r="CK15" s="1003"/>
      <c r="CL15" s="1004"/>
      <c r="CM15" s="1002">
        <v>-60</v>
      </c>
      <c r="CN15" s="1003"/>
      <c r="CO15" s="1003"/>
      <c r="CP15" s="1003"/>
      <c r="CQ15" s="1004"/>
      <c r="CR15" s="1002">
        <v>10</v>
      </c>
      <c r="CS15" s="1003"/>
      <c r="CT15" s="1003"/>
      <c r="CU15" s="1003"/>
      <c r="CV15" s="1004"/>
      <c r="CW15" s="1002">
        <v>41</v>
      </c>
      <c r="CX15" s="1003"/>
      <c r="CY15" s="1003"/>
      <c r="CZ15" s="1003"/>
      <c r="DA15" s="1004"/>
      <c r="DB15" s="1002">
        <v>73</v>
      </c>
      <c r="DC15" s="1003"/>
      <c r="DD15" s="1003"/>
      <c r="DE15" s="1003"/>
      <c r="DF15" s="1004"/>
      <c r="DG15" s="1002" t="s">
        <v>578</v>
      </c>
      <c r="DH15" s="1003"/>
      <c r="DI15" s="1003"/>
      <c r="DJ15" s="1003"/>
      <c r="DK15" s="1004"/>
      <c r="DL15" s="1002" t="s">
        <v>578</v>
      </c>
      <c r="DM15" s="1003"/>
      <c r="DN15" s="1003"/>
      <c r="DO15" s="1003"/>
      <c r="DP15" s="1004"/>
      <c r="DQ15" s="1002" t="s">
        <v>578</v>
      </c>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t="s">
        <v>575</v>
      </c>
      <c r="BT16" s="1006"/>
      <c r="BU16" s="1006"/>
      <c r="BV16" s="1006"/>
      <c r="BW16" s="1006"/>
      <c r="BX16" s="1006"/>
      <c r="BY16" s="1006"/>
      <c r="BZ16" s="1006"/>
      <c r="CA16" s="1006"/>
      <c r="CB16" s="1006"/>
      <c r="CC16" s="1006"/>
      <c r="CD16" s="1006"/>
      <c r="CE16" s="1006"/>
      <c r="CF16" s="1006"/>
      <c r="CG16" s="1027"/>
      <c r="CH16" s="1002">
        <v>2</v>
      </c>
      <c r="CI16" s="1003"/>
      <c r="CJ16" s="1003"/>
      <c r="CK16" s="1003"/>
      <c r="CL16" s="1004"/>
      <c r="CM16" s="1002">
        <v>37</v>
      </c>
      <c r="CN16" s="1003"/>
      <c r="CO16" s="1003"/>
      <c r="CP16" s="1003"/>
      <c r="CQ16" s="1004"/>
      <c r="CR16" s="1002">
        <v>20</v>
      </c>
      <c r="CS16" s="1003"/>
      <c r="CT16" s="1003"/>
      <c r="CU16" s="1003"/>
      <c r="CV16" s="1004"/>
      <c r="CW16" s="1002" t="s">
        <v>578</v>
      </c>
      <c r="CX16" s="1003"/>
      <c r="CY16" s="1003"/>
      <c r="CZ16" s="1003"/>
      <c r="DA16" s="1004"/>
      <c r="DB16" s="1002" t="s">
        <v>578</v>
      </c>
      <c r="DC16" s="1003"/>
      <c r="DD16" s="1003"/>
      <c r="DE16" s="1003"/>
      <c r="DF16" s="1004"/>
      <c r="DG16" s="1002" t="s">
        <v>578</v>
      </c>
      <c r="DH16" s="1003"/>
      <c r="DI16" s="1003"/>
      <c r="DJ16" s="1003"/>
      <c r="DK16" s="1004"/>
      <c r="DL16" s="1002" t="s">
        <v>578</v>
      </c>
      <c r="DM16" s="1003"/>
      <c r="DN16" s="1003"/>
      <c r="DO16" s="1003"/>
      <c r="DP16" s="1004"/>
      <c r="DQ16" s="1002" t="s">
        <v>578</v>
      </c>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379</v>
      </c>
      <c r="B23" s="950" t="s">
        <v>380</v>
      </c>
      <c r="C23" s="951"/>
      <c r="D23" s="951"/>
      <c r="E23" s="951"/>
      <c r="F23" s="951"/>
      <c r="G23" s="951"/>
      <c r="H23" s="951"/>
      <c r="I23" s="951"/>
      <c r="J23" s="951"/>
      <c r="K23" s="951"/>
      <c r="L23" s="951"/>
      <c r="M23" s="951"/>
      <c r="N23" s="951"/>
      <c r="O23" s="951"/>
      <c r="P23" s="961"/>
      <c r="Q23" s="1080">
        <v>115095</v>
      </c>
      <c r="R23" s="1074"/>
      <c r="S23" s="1074"/>
      <c r="T23" s="1074"/>
      <c r="U23" s="1074"/>
      <c r="V23" s="1074">
        <v>110901</v>
      </c>
      <c r="W23" s="1074"/>
      <c r="X23" s="1074"/>
      <c r="Y23" s="1074"/>
      <c r="Z23" s="1074"/>
      <c r="AA23" s="1074">
        <v>4194</v>
      </c>
      <c r="AB23" s="1074"/>
      <c r="AC23" s="1074"/>
      <c r="AD23" s="1074"/>
      <c r="AE23" s="1081"/>
      <c r="AF23" s="1082">
        <v>2901</v>
      </c>
      <c r="AG23" s="1074"/>
      <c r="AH23" s="1074"/>
      <c r="AI23" s="1074"/>
      <c r="AJ23" s="1083"/>
      <c r="AK23" s="1084"/>
      <c r="AL23" s="1085"/>
      <c r="AM23" s="1085"/>
      <c r="AN23" s="1085"/>
      <c r="AO23" s="1085"/>
      <c r="AP23" s="1074">
        <v>105866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391</v>
      </c>
      <c r="C28" s="1061"/>
      <c r="D28" s="1061"/>
      <c r="E28" s="1061"/>
      <c r="F28" s="1061"/>
      <c r="G28" s="1061"/>
      <c r="H28" s="1061"/>
      <c r="I28" s="1061"/>
      <c r="J28" s="1061"/>
      <c r="K28" s="1061"/>
      <c r="L28" s="1061"/>
      <c r="M28" s="1061"/>
      <c r="N28" s="1061"/>
      <c r="O28" s="1061"/>
      <c r="P28" s="1062"/>
      <c r="Q28" s="1063">
        <v>20043</v>
      </c>
      <c r="R28" s="1064"/>
      <c r="S28" s="1064"/>
      <c r="T28" s="1064"/>
      <c r="U28" s="1064"/>
      <c r="V28" s="1064">
        <v>19887</v>
      </c>
      <c r="W28" s="1064"/>
      <c r="X28" s="1064"/>
      <c r="Y28" s="1064"/>
      <c r="Z28" s="1064"/>
      <c r="AA28" s="1064">
        <v>156</v>
      </c>
      <c r="AB28" s="1064"/>
      <c r="AC28" s="1064"/>
      <c r="AD28" s="1064"/>
      <c r="AE28" s="1065"/>
      <c r="AF28" s="1066">
        <v>156</v>
      </c>
      <c r="AG28" s="1064"/>
      <c r="AH28" s="1064"/>
      <c r="AI28" s="1064"/>
      <c r="AJ28" s="1067"/>
      <c r="AK28" s="1055">
        <v>2293</v>
      </c>
      <c r="AL28" s="1056"/>
      <c r="AM28" s="1056"/>
      <c r="AN28" s="1056"/>
      <c r="AO28" s="1056"/>
      <c r="AP28" s="1056" t="s">
        <v>560</v>
      </c>
      <c r="AQ28" s="1056"/>
      <c r="AR28" s="1056"/>
      <c r="AS28" s="1056"/>
      <c r="AT28" s="1056"/>
      <c r="AU28" s="1056" t="s">
        <v>560</v>
      </c>
      <c r="AV28" s="1056"/>
      <c r="AW28" s="1056"/>
      <c r="AX28" s="1056"/>
      <c r="AY28" s="1056"/>
      <c r="AZ28" s="1057" t="s">
        <v>560</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392</v>
      </c>
      <c r="C29" s="1044"/>
      <c r="D29" s="1044"/>
      <c r="E29" s="1044"/>
      <c r="F29" s="1044"/>
      <c r="G29" s="1044"/>
      <c r="H29" s="1044"/>
      <c r="I29" s="1044"/>
      <c r="J29" s="1044"/>
      <c r="K29" s="1044"/>
      <c r="L29" s="1044"/>
      <c r="M29" s="1044"/>
      <c r="N29" s="1044"/>
      <c r="O29" s="1044"/>
      <c r="P29" s="1045"/>
      <c r="Q29" s="1051">
        <v>48</v>
      </c>
      <c r="R29" s="1052"/>
      <c r="S29" s="1052"/>
      <c r="T29" s="1052"/>
      <c r="U29" s="1052"/>
      <c r="V29" s="1052">
        <v>48</v>
      </c>
      <c r="W29" s="1052"/>
      <c r="X29" s="1052"/>
      <c r="Y29" s="1052"/>
      <c r="Z29" s="1052"/>
      <c r="AA29" s="1052" t="s">
        <v>560</v>
      </c>
      <c r="AB29" s="1052"/>
      <c r="AC29" s="1052"/>
      <c r="AD29" s="1052"/>
      <c r="AE29" s="1053"/>
      <c r="AF29" s="1048" t="s">
        <v>122</v>
      </c>
      <c r="AG29" s="1049"/>
      <c r="AH29" s="1049"/>
      <c r="AI29" s="1049"/>
      <c r="AJ29" s="1050"/>
      <c r="AK29" s="993">
        <v>36</v>
      </c>
      <c r="AL29" s="984"/>
      <c r="AM29" s="984"/>
      <c r="AN29" s="984"/>
      <c r="AO29" s="984"/>
      <c r="AP29" s="984">
        <v>107</v>
      </c>
      <c r="AQ29" s="984"/>
      <c r="AR29" s="984"/>
      <c r="AS29" s="984"/>
      <c r="AT29" s="984"/>
      <c r="AU29" s="984">
        <v>98</v>
      </c>
      <c r="AV29" s="984"/>
      <c r="AW29" s="984"/>
      <c r="AX29" s="984"/>
      <c r="AY29" s="984"/>
      <c r="AZ29" s="1054" t="s">
        <v>560</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393</v>
      </c>
      <c r="C30" s="1044"/>
      <c r="D30" s="1044"/>
      <c r="E30" s="1044"/>
      <c r="F30" s="1044"/>
      <c r="G30" s="1044"/>
      <c r="H30" s="1044"/>
      <c r="I30" s="1044"/>
      <c r="J30" s="1044"/>
      <c r="K30" s="1044"/>
      <c r="L30" s="1044"/>
      <c r="M30" s="1044"/>
      <c r="N30" s="1044"/>
      <c r="O30" s="1044"/>
      <c r="P30" s="1045"/>
      <c r="Q30" s="1051">
        <v>23155</v>
      </c>
      <c r="R30" s="1052"/>
      <c r="S30" s="1052"/>
      <c r="T30" s="1052"/>
      <c r="U30" s="1052"/>
      <c r="V30" s="1052">
        <v>23043</v>
      </c>
      <c r="W30" s="1052"/>
      <c r="X30" s="1052"/>
      <c r="Y30" s="1052"/>
      <c r="Z30" s="1052"/>
      <c r="AA30" s="1052">
        <v>111</v>
      </c>
      <c r="AB30" s="1052"/>
      <c r="AC30" s="1052"/>
      <c r="AD30" s="1052"/>
      <c r="AE30" s="1053"/>
      <c r="AF30" s="1048">
        <v>109</v>
      </c>
      <c r="AG30" s="1049"/>
      <c r="AH30" s="1049"/>
      <c r="AI30" s="1049"/>
      <c r="AJ30" s="1050"/>
      <c r="AK30" s="993">
        <v>3522</v>
      </c>
      <c r="AL30" s="984"/>
      <c r="AM30" s="984"/>
      <c r="AN30" s="984"/>
      <c r="AO30" s="984"/>
      <c r="AP30" s="984" t="s">
        <v>560</v>
      </c>
      <c r="AQ30" s="984"/>
      <c r="AR30" s="984"/>
      <c r="AS30" s="984"/>
      <c r="AT30" s="984"/>
      <c r="AU30" s="984" t="s">
        <v>560</v>
      </c>
      <c r="AV30" s="984"/>
      <c r="AW30" s="984"/>
      <c r="AX30" s="984"/>
      <c r="AY30" s="984"/>
      <c r="AZ30" s="1054" t="s">
        <v>560</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394</v>
      </c>
      <c r="C31" s="1044"/>
      <c r="D31" s="1044"/>
      <c r="E31" s="1044"/>
      <c r="F31" s="1044"/>
      <c r="G31" s="1044"/>
      <c r="H31" s="1044"/>
      <c r="I31" s="1044"/>
      <c r="J31" s="1044"/>
      <c r="K31" s="1044"/>
      <c r="L31" s="1044"/>
      <c r="M31" s="1044"/>
      <c r="N31" s="1044"/>
      <c r="O31" s="1044"/>
      <c r="P31" s="1045"/>
      <c r="Q31" s="1051">
        <v>4642</v>
      </c>
      <c r="R31" s="1052"/>
      <c r="S31" s="1052"/>
      <c r="T31" s="1052"/>
      <c r="U31" s="1052"/>
      <c r="V31" s="1052">
        <v>4620</v>
      </c>
      <c r="W31" s="1052"/>
      <c r="X31" s="1052"/>
      <c r="Y31" s="1052"/>
      <c r="Z31" s="1052"/>
      <c r="AA31" s="1052">
        <v>22</v>
      </c>
      <c r="AB31" s="1052"/>
      <c r="AC31" s="1052"/>
      <c r="AD31" s="1052"/>
      <c r="AE31" s="1053"/>
      <c r="AF31" s="1048">
        <v>22</v>
      </c>
      <c r="AG31" s="1049"/>
      <c r="AH31" s="1049"/>
      <c r="AI31" s="1049"/>
      <c r="AJ31" s="1050"/>
      <c r="AK31" s="993">
        <v>1053</v>
      </c>
      <c r="AL31" s="984"/>
      <c r="AM31" s="984"/>
      <c r="AN31" s="984"/>
      <c r="AO31" s="984"/>
      <c r="AP31" s="984" t="s">
        <v>560</v>
      </c>
      <c r="AQ31" s="984"/>
      <c r="AR31" s="984"/>
      <c r="AS31" s="984"/>
      <c r="AT31" s="984"/>
      <c r="AU31" s="984" t="s">
        <v>560</v>
      </c>
      <c r="AV31" s="984"/>
      <c r="AW31" s="984"/>
      <c r="AX31" s="984"/>
      <c r="AY31" s="984"/>
      <c r="AZ31" s="1054" t="s">
        <v>560</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395</v>
      </c>
      <c r="C32" s="1044"/>
      <c r="D32" s="1044"/>
      <c r="E32" s="1044"/>
      <c r="F32" s="1044"/>
      <c r="G32" s="1044"/>
      <c r="H32" s="1044"/>
      <c r="I32" s="1044"/>
      <c r="J32" s="1044"/>
      <c r="K32" s="1044"/>
      <c r="L32" s="1044"/>
      <c r="M32" s="1044"/>
      <c r="N32" s="1044"/>
      <c r="O32" s="1044"/>
      <c r="P32" s="1045"/>
      <c r="Q32" s="1051">
        <v>90</v>
      </c>
      <c r="R32" s="1052"/>
      <c r="S32" s="1052"/>
      <c r="T32" s="1052"/>
      <c r="U32" s="1052"/>
      <c r="V32" s="1052">
        <v>90</v>
      </c>
      <c r="W32" s="1052"/>
      <c r="X32" s="1052"/>
      <c r="Y32" s="1052"/>
      <c r="Z32" s="1052"/>
      <c r="AA32" s="1052" t="s">
        <v>560</v>
      </c>
      <c r="AB32" s="1052"/>
      <c r="AC32" s="1052"/>
      <c r="AD32" s="1052"/>
      <c r="AE32" s="1053"/>
      <c r="AF32" s="1048" t="s">
        <v>122</v>
      </c>
      <c r="AG32" s="1049"/>
      <c r="AH32" s="1049"/>
      <c r="AI32" s="1049"/>
      <c r="AJ32" s="1050"/>
      <c r="AK32" s="993">
        <v>55</v>
      </c>
      <c r="AL32" s="984"/>
      <c r="AM32" s="984"/>
      <c r="AN32" s="984"/>
      <c r="AO32" s="984"/>
      <c r="AP32" s="984">
        <v>237</v>
      </c>
      <c r="AQ32" s="984"/>
      <c r="AR32" s="984"/>
      <c r="AS32" s="984"/>
      <c r="AT32" s="984"/>
      <c r="AU32" s="984">
        <v>192</v>
      </c>
      <c r="AV32" s="984"/>
      <c r="AW32" s="984"/>
      <c r="AX32" s="984"/>
      <c r="AY32" s="984"/>
      <c r="AZ32" s="1054" t="s">
        <v>560</v>
      </c>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396</v>
      </c>
      <c r="C33" s="1044"/>
      <c r="D33" s="1044"/>
      <c r="E33" s="1044"/>
      <c r="F33" s="1044"/>
      <c r="G33" s="1044"/>
      <c r="H33" s="1044"/>
      <c r="I33" s="1044"/>
      <c r="J33" s="1044"/>
      <c r="K33" s="1044"/>
      <c r="L33" s="1044"/>
      <c r="M33" s="1044"/>
      <c r="N33" s="1044"/>
      <c r="O33" s="1044"/>
      <c r="P33" s="1045"/>
      <c r="Q33" s="1051">
        <v>268</v>
      </c>
      <c r="R33" s="1052"/>
      <c r="S33" s="1052"/>
      <c r="T33" s="1052"/>
      <c r="U33" s="1052"/>
      <c r="V33" s="1052">
        <v>268</v>
      </c>
      <c r="W33" s="1052"/>
      <c r="X33" s="1052"/>
      <c r="Y33" s="1052"/>
      <c r="Z33" s="1052"/>
      <c r="AA33" s="1052">
        <v>20</v>
      </c>
      <c r="AB33" s="1052"/>
      <c r="AC33" s="1052"/>
      <c r="AD33" s="1052"/>
      <c r="AE33" s="1053"/>
      <c r="AF33" s="1048">
        <v>20</v>
      </c>
      <c r="AG33" s="1049"/>
      <c r="AH33" s="1049"/>
      <c r="AI33" s="1049"/>
      <c r="AJ33" s="1050"/>
      <c r="AK33" s="993">
        <v>11</v>
      </c>
      <c r="AL33" s="984"/>
      <c r="AM33" s="984"/>
      <c r="AN33" s="984"/>
      <c r="AO33" s="984"/>
      <c r="AP33" s="984">
        <v>184</v>
      </c>
      <c r="AQ33" s="984"/>
      <c r="AR33" s="984"/>
      <c r="AS33" s="984"/>
      <c r="AT33" s="984"/>
      <c r="AU33" s="984">
        <v>12</v>
      </c>
      <c r="AV33" s="984"/>
      <c r="AW33" s="984"/>
      <c r="AX33" s="984"/>
      <c r="AY33" s="984"/>
      <c r="AZ33" s="1054" t="s">
        <v>560</v>
      </c>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t="s">
        <v>397</v>
      </c>
      <c r="C34" s="1044"/>
      <c r="D34" s="1044"/>
      <c r="E34" s="1044"/>
      <c r="F34" s="1044"/>
      <c r="G34" s="1044"/>
      <c r="H34" s="1044"/>
      <c r="I34" s="1044"/>
      <c r="J34" s="1044"/>
      <c r="K34" s="1044"/>
      <c r="L34" s="1044"/>
      <c r="M34" s="1044"/>
      <c r="N34" s="1044"/>
      <c r="O34" s="1044"/>
      <c r="P34" s="1045"/>
      <c r="Q34" s="1051">
        <v>5744</v>
      </c>
      <c r="R34" s="1052"/>
      <c r="S34" s="1052"/>
      <c r="T34" s="1052"/>
      <c r="U34" s="1052"/>
      <c r="V34" s="1052">
        <v>5509</v>
      </c>
      <c r="W34" s="1052"/>
      <c r="X34" s="1052"/>
      <c r="Y34" s="1052"/>
      <c r="Z34" s="1052"/>
      <c r="AA34" s="1052">
        <v>234</v>
      </c>
      <c r="AB34" s="1052"/>
      <c r="AC34" s="1052"/>
      <c r="AD34" s="1052"/>
      <c r="AE34" s="1053"/>
      <c r="AF34" s="1048">
        <v>1959</v>
      </c>
      <c r="AG34" s="1049"/>
      <c r="AH34" s="1049"/>
      <c r="AI34" s="1049"/>
      <c r="AJ34" s="1050"/>
      <c r="AK34" s="993">
        <v>316</v>
      </c>
      <c r="AL34" s="984"/>
      <c r="AM34" s="984"/>
      <c r="AN34" s="984"/>
      <c r="AO34" s="984"/>
      <c r="AP34" s="984">
        <v>17716</v>
      </c>
      <c r="AQ34" s="984"/>
      <c r="AR34" s="984"/>
      <c r="AS34" s="984"/>
      <c r="AT34" s="984"/>
      <c r="AU34" s="984">
        <v>762</v>
      </c>
      <c r="AV34" s="984"/>
      <c r="AW34" s="984"/>
      <c r="AX34" s="984"/>
      <c r="AY34" s="984"/>
      <c r="AZ34" s="1054" t="s">
        <v>560</v>
      </c>
      <c r="BA34" s="1054"/>
      <c r="BB34" s="1054"/>
      <c r="BC34" s="1054"/>
      <c r="BD34" s="1054"/>
      <c r="BE34" s="985" t="s">
        <v>398</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t="s">
        <v>399</v>
      </c>
      <c r="C35" s="1044"/>
      <c r="D35" s="1044"/>
      <c r="E35" s="1044"/>
      <c r="F35" s="1044"/>
      <c r="G35" s="1044"/>
      <c r="H35" s="1044"/>
      <c r="I35" s="1044"/>
      <c r="J35" s="1044"/>
      <c r="K35" s="1044"/>
      <c r="L35" s="1044"/>
      <c r="M35" s="1044"/>
      <c r="N35" s="1044"/>
      <c r="O35" s="1044"/>
      <c r="P35" s="1045"/>
      <c r="Q35" s="1051">
        <v>399</v>
      </c>
      <c r="R35" s="1052"/>
      <c r="S35" s="1052"/>
      <c r="T35" s="1052"/>
      <c r="U35" s="1052"/>
      <c r="V35" s="1052">
        <v>356</v>
      </c>
      <c r="W35" s="1052"/>
      <c r="X35" s="1052"/>
      <c r="Y35" s="1052"/>
      <c r="Z35" s="1052"/>
      <c r="AA35" s="1052">
        <v>43</v>
      </c>
      <c r="AB35" s="1052"/>
      <c r="AC35" s="1052"/>
      <c r="AD35" s="1052"/>
      <c r="AE35" s="1053"/>
      <c r="AF35" s="1048">
        <v>739</v>
      </c>
      <c r="AG35" s="1049"/>
      <c r="AH35" s="1049"/>
      <c r="AI35" s="1049"/>
      <c r="AJ35" s="1050"/>
      <c r="AK35" s="993">
        <v>0</v>
      </c>
      <c r="AL35" s="984"/>
      <c r="AM35" s="984"/>
      <c r="AN35" s="984"/>
      <c r="AO35" s="984"/>
      <c r="AP35" s="984">
        <v>948</v>
      </c>
      <c r="AQ35" s="984"/>
      <c r="AR35" s="984"/>
      <c r="AS35" s="984"/>
      <c r="AT35" s="984"/>
      <c r="AU35" s="984" t="s">
        <v>560</v>
      </c>
      <c r="AV35" s="984"/>
      <c r="AW35" s="984"/>
      <c r="AX35" s="984"/>
      <c r="AY35" s="984"/>
      <c r="AZ35" s="1054" t="s">
        <v>560</v>
      </c>
      <c r="BA35" s="1054"/>
      <c r="BB35" s="1054"/>
      <c r="BC35" s="1054"/>
      <c r="BD35" s="1054"/>
      <c r="BE35" s="985" t="s">
        <v>398</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t="s">
        <v>400</v>
      </c>
      <c r="C36" s="1044"/>
      <c r="D36" s="1044"/>
      <c r="E36" s="1044"/>
      <c r="F36" s="1044"/>
      <c r="G36" s="1044"/>
      <c r="H36" s="1044"/>
      <c r="I36" s="1044"/>
      <c r="J36" s="1044"/>
      <c r="K36" s="1044"/>
      <c r="L36" s="1044"/>
      <c r="M36" s="1044"/>
      <c r="N36" s="1044"/>
      <c r="O36" s="1044"/>
      <c r="P36" s="1045"/>
      <c r="Q36" s="1051">
        <v>7161</v>
      </c>
      <c r="R36" s="1052"/>
      <c r="S36" s="1052"/>
      <c r="T36" s="1052"/>
      <c r="U36" s="1052"/>
      <c r="V36" s="1052">
        <v>6962</v>
      </c>
      <c r="W36" s="1052"/>
      <c r="X36" s="1052"/>
      <c r="Y36" s="1052"/>
      <c r="Z36" s="1052"/>
      <c r="AA36" s="1052">
        <v>199</v>
      </c>
      <c r="AB36" s="1052"/>
      <c r="AC36" s="1052"/>
      <c r="AD36" s="1052"/>
      <c r="AE36" s="1053"/>
      <c r="AF36" s="1048">
        <v>613</v>
      </c>
      <c r="AG36" s="1049"/>
      <c r="AH36" s="1049"/>
      <c r="AI36" s="1049"/>
      <c r="AJ36" s="1050"/>
      <c r="AK36" s="993">
        <v>2499</v>
      </c>
      <c r="AL36" s="984"/>
      <c r="AM36" s="984"/>
      <c r="AN36" s="984"/>
      <c r="AO36" s="984"/>
      <c r="AP36" s="984">
        <v>36233</v>
      </c>
      <c r="AQ36" s="984"/>
      <c r="AR36" s="984"/>
      <c r="AS36" s="984"/>
      <c r="AT36" s="984"/>
      <c r="AU36" s="984">
        <v>15037</v>
      </c>
      <c r="AV36" s="984"/>
      <c r="AW36" s="984"/>
      <c r="AX36" s="984"/>
      <c r="AY36" s="984"/>
      <c r="AZ36" s="1054" t="s">
        <v>560</v>
      </c>
      <c r="BA36" s="1054"/>
      <c r="BB36" s="1054"/>
      <c r="BC36" s="1054"/>
      <c r="BD36" s="1054"/>
      <c r="BE36" s="985" t="s">
        <v>398</v>
      </c>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t="s">
        <v>401</v>
      </c>
      <c r="C37" s="1044"/>
      <c r="D37" s="1044"/>
      <c r="E37" s="1044"/>
      <c r="F37" s="1044"/>
      <c r="G37" s="1044"/>
      <c r="H37" s="1044"/>
      <c r="I37" s="1044"/>
      <c r="J37" s="1044"/>
      <c r="K37" s="1044"/>
      <c r="L37" s="1044"/>
      <c r="M37" s="1044"/>
      <c r="N37" s="1044"/>
      <c r="O37" s="1044"/>
      <c r="P37" s="1045"/>
      <c r="Q37" s="1051">
        <v>797</v>
      </c>
      <c r="R37" s="1052"/>
      <c r="S37" s="1052"/>
      <c r="T37" s="1052"/>
      <c r="U37" s="1052"/>
      <c r="V37" s="1052">
        <v>777</v>
      </c>
      <c r="W37" s="1052"/>
      <c r="X37" s="1052"/>
      <c r="Y37" s="1052"/>
      <c r="Z37" s="1052"/>
      <c r="AA37" s="1052">
        <v>20</v>
      </c>
      <c r="AB37" s="1052"/>
      <c r="AC37" s="1052"/>
      <c r="AD37" s="1052"/>
      <c r="AE37" s="1053"/>
      <c r="AF37" s="1048">
        <v>220</v>
      </c>
      <c r="AG37" s="1049"/>
      <c r="AH37" s="1049"/>
      <c r="AI37" s="1049"/>
      <c r="AJ37" s="1050"/>
      <c r="AK37" s="993">
        <v>235</v>
      </c>
      <c r="AL37" s="984"/>
      <c r="AM37" s="984"/>
      <c r="AN37" s="984"/>
      <c r="AO37" s="984"/>
      <c r="AP37" s="984">
        <v>31</v>
      </c>
      <c r="AQ37" s="984"/>
      <c r="AR37" s="984"/>
      <c r="AS37" s="984"/>
      <c r="AT37" s="984"/>
      <c r="AU37" s="984">
        <v>19</v>
      </c>
      <c r="AV37" s="984"/>
      <c r="AW37" s="984"/>
      <c r="AX37" s="984"/>
      <c r="AY37" s="984"/>
      <c r="AZ37" s="1054" t="s">
        <v>560</v>
      </c>
      <c r="BA37" s="1054"/>
      <c r="BB37" s="1054"/>
      <c r="BC37" s="1054"/>
      <c r="BD37" s="1054"/>
      <c r="BE37" s="985" t="s">
        <v>398</v>
      </c>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t="s">
        <v>402</v>
      </c>
      <c r="C38" s="1044"/>
      <c r="D38" s="1044"/>
      <c r="E38" s="1044"/>
      <c r="F38" s="1044"/>
      <c r="G38" s="1044"/>
      <c r="H38" s="1044"/>
      <c r="I38" s="1044"/>
      <c r="J38" s="1044"/>
      <c r="K38" s="1044"/>
      <c r="L38" s="1044"/>
      <c r="M38" s="1044"/>
      <c r="N38" s="1044"/>
      <c r="O38" s="1044"/>
      <c r="P38" s="1045"/>
      <c r="Q38" s="1051">
        <v>80</v>
      </c>
      <c r="R38" s="1052"/>
      <c r="S38" s="1052"/>
      <c r="T38" s="1052"/>
      <c r="U38" s="1052"/>
      <c r="V38" s="1052">
        <v>74</v>
      </c>
      <c r="W38" s="1052"/>
      <c r="X38" s="1052"/>
      <c r="Y38" s="1052"/>
      <c r="Z38" s="1052"/>
      <c r="AA38" s="1052">
        <v>6</v>
      </c>
      <c r="AB38" s="1052"/>
      <c r="AC38" s="1052"/>
      <c r="AD38" s="1052"/>
      <c r="AE38" s="1053"/>
      <c r="AF38" s="1048">
        <v>6</v>
      </c>
      <c r="AG38" s="1049"/>
      <c r="AH38" s="1049"/>
      <c r="AI38" s="1049"/>
      <c r="AJ38" s="1050"/>
      <c r="AK38" s="993" t="s">
        <v>560</v>
      </c>
      <c r="AL38" s="984"/>
      <c r="AM38" s="984"/>
      <c r="AN38" s="984"/>
      <c r="AO38" s="984"/>
      <c r="AP38" s="984">
        <v>8</v>
      </c>
      <c r="AQ38" s="984"/>
      <c r="AR38" s="984"/>
      <c r="AS38" s="984"/>
      <c r="AT38" s="984"/>
      <c r="AU38" s="984">
        <v>3</v>
      </c>
      <c r="AV38" s="984"/>
      <c r="AW38" s="984"/>
      <c r="AX38" s="984"/>
      <c r="AY38" s="984"/>
      <c r="AZ38" s="1054" t="s">
        <v>560</v>
      </c>
      <c r="BA38" s="1054"/>
      <c r="BB38" s="1054"/>
      <c r="BC38" s="1054"/>
      <c r="BD38" s="1054"/>
      <c r="BE38" s="985" t="s">
        <v>403</v>
      </c>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t="s">
        <v>404</v>
      </c>
      <c r="C39" s="1044"/>
      <c r="D39" s="1044"/>
      <c r="E39" s="1044"/>
      <c r="F39" s="1044"/>
      <c r="G39" s="1044"/>
      <c r="H39" s="1044"/>
      <c r="I39" s="1044"/>
      <c r="J39" s="1044"/>
      <c r="K39" s="1044"/>
      <c r="L39" s="1044"/>
      <c r="M39" s="1044"/>
      <c r="N39" s="1044"/>
      <c r="O39" s="1044"/>
      <c r="P39" s="1045"/>
      <c r="Q39" s="1051">
        <v>37</v>
      </c>
      <c r="R39" s="1052"/>
      <c r="S39" s="1052"/>
      <c r="T39" s="1052"/>
      <c r="U39" s="1052"/>
      <c r="V39" s="1052">
        <v>37</v>
      </c>
      <c r="W39" s="1052"/>
      <c r="X39" s="1052"/>
      <c r="Y39" s="1052"/>
      <c r="Z39" s="1052"/>
      <c r="AA39" s="1052" t="s">
        <v>560</v>
      </c>
      <c r="AB39" s="1052"/>
      <c r="AC39" s="1052"/>
      <c r="AD39" s="1052"/>
      <c r="AE39" s="1053"/>
      <c r="AF39" s="1048" t="s">
        <v>122</v>
      </c>
      <c r="AG39" s="1049"/>
      <c r="AH39" s="1049"/>
      <c r="AI39" s="1049"/>
      <c r="AJ39" s="1050"/>
      <c r="AK39" s="993">
        <v>37</v>
      </c>
      <c r="AL39" s="984"/>
      <c r="AM39" s="984"/>
      <c r="AN39" s="984"/>
      <c r="AO39" s="984"/>
      <c r="AP39" s="984" t="s">
        <v>560</v>
      </c>
      <c r="AQ39" s="984"/>
      <c r="AR39" s="984"/>
      <c r="AS39" s="984"/>
      <c r="AT39" s="984"/>
      <c r="AU39" s="984" t="s">
        <v>560</v>
      </c>
      <c r="AV39" s="984"/>
      <c r="AW39" s="984"/>
      <c r="AX39" s="984"/>
      <c r="AY39" s="984"/>
      <c r="AZ39" s="1054" t="s">
        <v>560</v>
      </c>
      <c r="BA39" s="1054"/>
      <c r="BB39" s="1054"/>
      <c r="BC39" s="1054"/>
      <c r="BD39" s="1054"/>
      <c r="BE39" s="985" t="s">
        <v>403</v>
      </c>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t="s">
        <v>405</v>
      </c>
      <c r="C40" s="1044"/>
      <c r="D40" s="1044"/>
      <c r="E40" s="1044"/>
      <c r="F40" s="1044"/>
      <c r="G40" s="1044"/>
      <c r="H40" s="1044"/>
      <c r="I40" s="1044"/>
      <c r="J40" s="1044"/>
      <c r="K40" s="1044"/>
      <c r="L40" s="1044"/>
      <c r="M40" s="1044"/>
      <c r="N40" s="1044"/>
      <c r="O40" s="1044"/>
      <c r="P40" s="1045"/>
      <c r="Q40" s="1051">
        <v>713</v>
      </c>
      <c r="R40" s="1052"/>
      <c r="S40" s="1052"/>
      <c r="T40" s="1052"/>
      <c r="U40" s="1052"/>
      <c r="V40" s="1052">
        <v>712</v>
      </c>
      <c r="W40" s="1052"/>
      <c r="X40" s="1052"/>
      <c r="Y40" s="1052"/>
      <c r="Z40" s="1052"/>
      <c r="AA40" s="1052">
        <v>1</v>
      </c>
      <c r="AB40" s="1052"/>
      <c r="AC40" s="1052"/>
      <c r="AD40" s="1052"/>
      <c r="AE40" s="1053"/>
      <c r="AF40" s="1048">
        <v>1</v>
      </c>
      <c r="AG40" s="1049"/>
      <c r="AH40" s="1049"/>
      <c r="AI40" s="1049"/>
      <c r="AJ40" s="1050"/>
      <c r="AK40" s="993">
        <v>71</v>
      </c>
      <c r="AL40" s="984"/>
      <c r="AM40" s="984"/>
      <c r="AN40" s="984"/>
      <c r="AO40" s="984"/>
      <c r="AP40" s="984">
        <v>3854</v>
      </c>
      <c r="AQ40" s="984"/>
      <c r="AR40" s="984"/>
      <c r="AS40" s="984"/>
      <c r="AT40" s="984"/>
      <c r="AU40" s="984">
        <v>651</v>
      </c>
      <c r="AV40" s="984"/>
      <c r="AW40" s="984"/>
      <c r="AX40" s="984"/>
      <c r="AY40" s="984"/>
      <c r="AZ40" s="1054" t="s">
        <v>560</v>
      </c>
      <c r="BA40" s="1054"/>
      <c r="BB40" s="1054"/>
      <c r="BC40" s="1054"/>
      <c r="BD40" s="1054"/>
      <c r="BE40" s="985" t="s">
        <v>403</v>
      </c>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t="s">
        <v>406</v>
      </c>
      <c r="C41" s="1044"/>
      <c r="D41" s="1044"/>
      <c r="E41" s="1044"/>
      <c r="F41" s="1044"/>
      <c r="G41" s="1044"/>
      <c r="H41" s="1044"/>
      <c r="I41" s="1044"/>
      <c r="J41" s="1044"/>
      <c r="K41" s="1044"/>
      <c r="L41" s="1044"/>
      <c r="M41" s="1044"/>
      <c r="N41" s="1044"/>
      <c r="O41" s="1044"/>
      <c r="P41" s="1045"/>
      <c r="Q41" s="1051">
        <v>1000</v>
      </c>
      <c r="R41" s="1052"/>
      <c r="S41" s="1052"/>
      <c r="T41" s="1052"/>
      <c r="U41" s="1052"/>
      <c r="V41" s="1052">
        <v>998</v>
      </c>
      <c r="W41" s="1052"/>
      <c r="X41" s="1052"/>
      <c r="Y41" s="1052"/>
      <c r="Z41" s="1052"/>
      <c r="AA41" s="1052">
        <v>7</v>
      </c>
      <c r="AB41" s="1052"/>
      <c r="AC41" s="1052"/>
      <c r="AD41" s="1052"/>
      <c r="AE41" s="1053"/>
      <c r="AF41" s="1048" t="s">
        <v>122</v>
      </c>
      <c r="AG41" s="1049"/>
      <c r="AH41" s="1049"/>
      <c r="AI41" s="1049"/>
      <c r="AJ41" s="1050"/>
      <c r="AK41" s="993">
        <v>1000</v>
      </c>
      <c r="AL41" s="984"/>
      <c r="AM41" s="984"/>
      <c r="AN41" s="984"/>
      <c r="AO41" s="984"/>
      <c r="AP41" s="984">
        <v>1948</v>
      </c>
      <c r="AQ41" s="984"/>
      <c r="AR41" s="984"/>
      <c r="AS41" s="984"/>
      <c r="AT41" s="984"/>
      <c r="AU41" s="984">
        <v>1668</v>
      </c>
      <c r="AV41" s="984"/>
      <c r="AW41" s="984"/>
      <c r="AX41" s="984"/>
      <c r="AY41" s="984"/>
      <c r="AZ41" s="1054" t="s">
        <v>560</v>
      </c>
      <c r="BA41" s="1054"/>
      <c r="BB41" s="1054"/>
      <c r="BC41" s="1054"/>
      <c r="BD41" s="1054"/>
      <c r="BE41" s="985" t="s">
        <v>403</v>
      </c>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t="s">
        <v>407</v>
      </c>
      <c r="C42" s="1044"/>
      <c r="D42" s="1044"/>
      <c r="E42" s="1044"/>
      <c r="F42" s="1044"/>
      <c r="G42" s="1044"/>
      <c r="H42" s="1044"/>
      <c r="I42" s="1044"/>
      <c r="J42" s="1044"/>
      <c r="K42" s="1044"/>
      <c r="L42" s="1044"/>
      <c r="M42" s="1044"/>
      <c r="N42" s="1044"/>
      <c r="O42" s="1044"/>
      <c r="P42" s="1045"/>
      <c r="Q42" s="1051">
        <v>417</v>
      </c>
      <c r="R42" s="1052"/>
      <c r="S42" s="1052"/>
      <c r="T42" s="1052"/>
      <c r="U42" s="1052"/>
      <c r="V42" s="1052">
        <v>415</v>
      </c>
      <c r="W42" s="1052"/>
      <c r="X42" s="1052"/>
      <c r="Y42" s="1052"/>
      <c r="Z42" s="1052"/>
      <c r="AA42" s="1052">
        <v>2</v>
      </c>
      <c r="AB42" s="1052"/>
      <c r="AC42" s="1052"/>
      <c r="AD42" s="1052"/>
      <c r="AE42" s="1053"/>
      <c r="AF42" s="1048" t="s">
        <v>122</v>
      </c>
      <c r="AG42" s="1049"/>
      <c r="AH42" s="1049"/>
      <c r="AI42" s="1049"/>
      <c r="AJ42" s="1050"/>
      <c r="AK42" s="993" t="s">
        <v>560</v>
      </c>
      <c r="AL42" s="984"/>
      <c r="AM42" s="984"/>
      <c r="AN42" s="984"/>
      <c r="AO42" s="984"/>
      <c r="AP42" s="984">
        <v>375</v>
      </c>
      <c r="AQ42" s="984"/>
      <c r="AR42" s="984"/>
      <c r="AS42" s="984"/>
      <c r="AT42" s="984"/>
      <c r="AU42" s="984">
        <v>314</v>
      </c>
      <c r="AV42" s="984"/>
      <c r="AW42" s="984"/>
      <c r="AX42" s="984"/>
      <c r="AY42" s="984"/>
      <c r="AZ42" s="1054" t="s">
        <v>560</v>
      </c>
      <c r="BA42" s="1054"/>
      <c r="BB42" s="1054"/>
      <c r="BC42" s="1054"/>
      <c r="BD42" s="1054"/>
      <c r="BE42" s="985" t="s">
        <v>403</v>
      </c>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408</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379</v>
      </c>
      <c r="B63" s="950" t="s">
        <v>409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3844</v>
      </c>
      <c r="AG63" s="972"/>
      <c r="AH63" s="972"/>
      <c r="AI63" s="972"/>
      <c r="AJ63" s="1035"/>
      <c r="AK63" s="1036"/>
      <c r="AL63" s="976"/>
      <c r="AM63" s="976"/>
      <c r="AN63" s="976"/>
      <c r="AO63" s="976"/>
      <c r="AP63" s="972">
        <v>61641</v>
      </c>
      <c r="AQ63" s="972"/>
      <c r="AR63" s="972"/>
      <c r="AS63" s="972"/>
      <c r="AT63" s="972"/>
      <c r="AU63" s="972">
        <v>18756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410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411</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412</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576</v>
      </c>
      <c r="C68" s="999"/>
      <c r="D68" s="999"/>
      <c r="E68" s="999"/>
      <c r="F68" s="999"/>
      <c r="G68" s="999"/>
      <c r="H68" s="999"/>
      <c r="I68" s="999"/>
      <c r="J68" s="999"/>
      <c r="K68" s="999"/>
      <c r="L68" s="999"/>
      <c r="M68" s="999"/>
      <c r="N68" s="999"/>
      <c r="O68" s="999"/>
      <c r="P68" s="1000"/>
      <c r="Q68" s="1001">
        <v>1693</v>
      </c>
      <c r="R68" s="995"/>
      <c r="S68" s="995"/>
      <c r="T68" s="995"/>
      <c r="U68" s="995"/>
      <c r="V68" s="995">
        <v>1693</v>
      </c>
      <c r="W68" s="995"/>
      <c r="X68" s="995"/>
      <c r="Y68" s="995"/>
      <c r="Z68" s="995"/>
      <c r="AA68" s="995" t="s">
        <v>578</v>
      </c>
      <c r="AB68" s="995"/>
      <c r="AC68" s="995"/>
      <c r="AD68" s="995"/>
      <c r="AE68" s="995"/>
      <c r="AF68" s="995" t="s">
        <v>578</v>
      </c>
      <c r="AG68" s="995"/>
      <c r="AH68" s="995"/>
      <c r="AI68" s="995"/>
      <c r="AJ68" s="995"/>
      <c r="AK68" s="995">
        <v>130</v>
      </c>
      <c r="AL68" s="995"/>
      <c r="AM68" s="995"/>
      <c r="AN68" s="995"/>
      <c r="AO68" s="995"/>
      <c r="AP68" s="995" t="s">
        <v>578</v>
      </c>
      <c r="AQ68" s="995"/>
      <c r="AR68" s="995"/>
      <c r="AS68" s="995"/>
      <c r="AT68" s="995"/>
      <c r="AU68" s="995" t="s">
        <v>578</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577</v>
      </c>
      <c r="C69" s="988"/>
      <c r="D69" s="988"/>
      <c r="E69" s="988"/>
      <c r="F69" s="988"/>
      <c r="G69" s="988"/>
      <c r="H69" s="988"/>
      <c r="I69" s="988"/>
      <c r="J69" s="988"/>
      <c r="K69" s="988"/>
      <c r="L69" s="988"/>
      <c r="M69" s="988"/>
      <c r="N69" s="988"/>
      <c r="O69" s="988"/>
      <c r="P69" s="989"/>
      <c r="Q69" s="990">
        <v>475317</v>
      </c>
      <c r="R69" s="984"/>
      <c r="S69" s="984"/>
      <c r="T69" s="984"/>
      <c r="U69" s="984"/>
      <c r="V69" s="984">
        <v>471522</v>
      </c>
      <c r="W69" s="984"/>
      <c r="X69" s="984"/>
      <c r="Y69" s="984"/>
      <c r="Z69" s="984"/>
      <c r="AA69" s="984">
        <v>3795</v>
      </c>
      <c r="AB69" s="984"/>
      <c r="AC69" s="984"/>
      <c r="AD69" s="984"/>
      <c r="AE69" s="984"/>
      <c r="AF69" s="984">
        <v>3795</v>
      </c>
      <c r="AG69" s="984"/>
      <c r="AH69" s="984"/>
      <c r="AI69" s="984"/>
      <c r="AJ69" s="984"/>
      <c r="AK69" s="984">
        <v>1144</v>
      </c>
      <c r="AL69" s="984"/>
      <c r="AM69" s="984"/>
      <c r="AN69" s="984"/>
      <c r="AO69" s="984"/>
      <c r="AP69" s="984" t="s">
        <v>578</v>
      </c>
      <c r="AQ69" s="984"/>
      <c r="AR69" s="984"/>
      <c r="AS69" s="984"/>
      <c r="AT69" s="984"/>
      <c r="AU69" s="984" t="s">
        <v>578</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c r="C70" s="988"/>
      <c r="D70" s="988"/>
      <c r="E70" s="988"/>
      <c r="F70" s="988"/>
      <c r="G70" s="988"/>
      <c r="H70" s="988"/>
      <c r="I70" s="988"/>
      <c r="J70" s="988"/>
      <c r="K70" s="988"/>
      <c r="L70" s="988"/>
      <c r="M70" s="988"/>
      <c r="N70" s="988"/>
      <c r="O70" s="988"/>
      <c r="P70" s="989"/>
      <c r="Q70" s="990"/>
      <c r="R70" s="984"/>
      <c r="S70" s="984"/>
      <c r="T70" s="984"/>
      <c r="U70" s="984"/>
      <c r="V70" s="984"/>
      <c r="W70" s="984"/>
      <c r="X70" s="984"/>
      <c r="Y70" s="984"/>
      <c r="Z70" s="984"/>
      <c r="AA70" s="984"/>
      <c r="AB70" s="984"/>
      <c r="AC70" s="984"/>
      <c r="AD70" s="984"/>
      <c r="AE70" s="984"/>
      <c r="AF70" s="984"/>
      <c r="AG70" s="984"/>
      <c r="AH70" s="984"/>
      <c r="AI70" s="984"/>
      <c r="AJ70" s="984"/>
      <c r="AK70" s="984"/>
      <c r="AL70" s="984"/>
      <c r="AM70" s="984"/>
      <c r="AN70" s="984"/>
      <c r="AO70" s="984"/>
      <c r="AP70" s="984"/>
      <c r="AQ70" s="984"/>
      <c r="AR70" s="984"/>
      <c r="AS70" s="984"/>
      <c r="AT70" s="984"/>
      <c r="AU70" s="984"/>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379</v>
      </c>
      <c r="B88" s="950" t="s">
        <v>413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3795</v>
      </c>
      <c r="AG88" s="972"/>
      <c r="AH88" s="972"/>
      <c r="AI88" s="972"/>
      <c r="AJ88" s="972"/>
      <c r="AK88" s="976"/>
      <c r="AL88" s="976"/>
      <c r="AM88" s="976"/>
      <c r="AN88" s="976"/>
      <c r="AO88" s="976"/>
      <c r="AP88" s="972" t="s">
        <v>578</v>
      </c>
      <c r="AQ88" s="972"/>
      <c r="AR88" s="972"/>
      <c r="AS88" s="972"/>
      <c r="AT88" s="972"/>
      <c r="AU88" s="972" t="s">
        <v>578</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379</v>
      </c>
      <c r="BR102" s="950" t="s">
        <v>414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656</v>
      </c>
      <c r="CS102" s="966"/>
      <c r="CT102" s="966"/>
      <c r="CU102" s="966"/>
      <c r="CV102" s="967"/>
      <c r="CW102" s="965">
        <v>41</v>
      </c>
      <c r="CX102" s="966"/>
      <c r="CY102" s="966"/>
      <c r="CZ102" s="966"/>
      <c r="DA102" s="967"/>
      <c r="DB102" s="965">
        <v>73</v>
      </c>
      <c r="DC102" s="966"/>
      <c r="DD102" s="966"/>
      <c r="DE102" s="966"/>
      <c r="DF102" s="967"/>
      <c r="DG102" s="965">
        <v>165</v>
      </c>
      <c r="DH102" s="966"/>
      <c r="DI102" s="966"/>
      <c r="DJ102" s="966"/>
      <c r="DK102" s="967"/>
      <c r="DL102" s="965" t="s">
        <v>578</v>
      </c>
      <c r="DM102" s="966"/>
      <c r="DN102" s="966"/>
      <c r="DO102" s="966"/>
      <c r="DP102" s="967"/>
      <c r="DQ102" s="965">
        <v>338</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415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416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417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419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420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421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422</v>
      </c>
      <c r="AB109" s="909"/>
      <c r="AC109" s="909"/>
      <c r="AD109" s="909"/>
      <c r="AE109" s="910"/>
      <c r="AF109" s="911" t="s">
        <v>423</v>
      </c>
      <c r="AG109" s="909"/>
      <c r="AH109" s="909"/>
      <c r="AI109" s="909"/>
      <c r="AJ109" s="910"/>
      <c r="AK109" s="911" t="s">
        <v>294</v>
      </c>
      <c r="AL109" s="909"/>
      <c r="AM109" s="909"/>
      <c r="AN109" s="909"/>
      <c r="AO109" s="910"/>
      <c r="AP109" s="911" t="s">
        <v>424</v>
      </c>
      <c r="AQ109" s="909"/>
      <c r="AR109" s="909"/>
      <c r="AS109" s="909"/>
      <c r="AT109" s="942"/>
      <c r="AU109" s="908" t="s">
        <v>421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422</v>
      </c>
      <c r="BR109" s="909"/>
      <c r="BS109" s="909"/>
      <c r="BT109" s="909"/>
      <c r="BU109" s="910"/>
      <c r="BV109" s="911" t="s">
        <v>423</v>
      </c>
      <c r="BW109" s="909"/>
      <c r="BX109" s="909"/>
      <c r="BY109" s="909"/>
      <c r="BZ109" s="910"/>
      <c r="CA109" s="911" t="s">
        <v>294</v>
      </c>
      <c r="CB109" s="909"/>
      <c r="CC109" s="909"/>
      <c r="CD109" s="909"/>
      <c r="CE109" s="910"/>
      <c r="CF109" s="949" t="s">
        <v>424</v>
      </c>
      <c r="CG109" s="949"/>
      <c r="CH109" s="949"/>
      <c r="CI109" s="949"/>
      <c r="CJ109" s="949"/>
      <c r="CK109" s="911" t="s">
        <v>425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422</v>
      </c>
      <c r="DH109" s="909"/>
      <c r="DI109" s="909"/>
      <c r="DJ109" s="909"/>
      <c r="DK109" s="910"/>
      <c r="DL109" s="911" t="s">
        <v>423</v>
      </c>
      <c r="DM109" s="909"/>
      <c r="DN109" s="909"/>
      <c r="DO109" s="909"/>
      <c r="DP109" s="910"/>
      <c r="DQ109" s="911" t="s">
        <v>294</v>
      </c>
      <c r="DR109" s="909"/>
      <c r="DS109" s="909"/>
      <c r="DT109" s="909"/>
      <c r="DU109" s="910"/>
      <c r="DV109" s="911" t="s">
        <v>424</v>
      </c>
      <c r="DW109" s="909"/>
      <c r="DX109" s="909"/>
      <c r="DY109" s="909"/>
      <c r="DZ109" s="942"/>
    </row>
    <row r="110" spans="1:131" s="212" customFormat="1" ht="26.25" customHeight="1" x14ac:dyDescent="0.15">
      <c r="A110" s="820" t="s">
        <v>426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12026322</v>
      </c>
      <c r="AB110" s="902"/>
      <c r="AC110" s="902"/>
      <c r="AD110" s="902"/>
      <c r="AE110" s="903"/>
      <c r="AF110" s="904">
        <v>11912422</v>
      </c>
      <c r="AG110" s="902"/>
      <c r="AH110" s="902"/>
      <c r="AI110" s="902"/>
      <c r="AJ110" s="903"/>
      <c r="AK110" s="904">
        <v>11285862</v>
      </c>
      <c r="AL110" s="902"/>
      <c r="AM110" s="902"/>
      <c r="AN110" s="902"/>
      <c r="AO110" s="903"/>
      <c r="AP110" s="905">
        <v>23.7</v>
      </c>
      <c r="AQ110" s="906"/>
      <c r="AR110" s="906"/>
      <c r="AS110" s="906"/>
      <c r="AT110" s="907"/>
      <c r="AU110" s="943" t="s">
        <v>69</v>
      </c>
      <c r="AV110" s="944"/>
      <c r="AW110" s="944"/>
      <c r="AX110" s="944"/>
      <c r="AY110" s="944"/>
      <c r="AZ110" s="873" t="s">
        <v>427</v>
      </c>
      <c r="BA110" s="821"/>
      <c r="BB110" s="821"/>
      <c r="BC110" s="821"/>
      <c r="BD110" s="821"/>
      <c r="BE110" s="821"/>
      <c r="BF110" s="821"/>
      <c r="BG110" s="821"/>
      <c r="BH110" s="821"/>
      <c r="BI110" s="821"/>
      <c r="BJ110" s="821"/>
      <c r="BK110" s="821"/>
      <c r="BL110" s="821"/>
      <c r="BM110" s="821"/>
      <c r="BN110" s="821"/>
      <c r="BO110" s="821"/>
      <c r="BP110" s="822"/>
      <c r="BQ110" s="874">
        <v>111815252</v>
      </c>
      <c r="BR110" s="855"/>
      <c r="BS110" s="855"/>
      <c r="BT110" s="855"/>
      <c r="BU110" s="855"/>
      <c r="BV110" s="855">
        <v>108105032</v>
      </c>
      <c r="BW110" s="855"/>
      <c r="BX110" s="855"/>
      <c r="BY110" s="855"/>
      <c r="BZ110" s="855"/>
      <c r="CA110" s="855">
        <v>105866186</v>
      </c>
      <c r="CB110" s="855"/>
      <c r="CC110" s="855"/>
      <c r="CD110" s="855"/>
      <c r="CE110" s="855"/>
      <c r="CF110" s="879">
        <v>222.4</v>
      </c>
      <c r="CG110" s="880"/>
      <c r="CH110" s="880"/>
      <c r="CI110" s="880"/>
      <c r="CJ110" s="880"/>
      <c r="CK110" s="939" t="s">
        <v>428</v>
      </c>
      <c r="CL110" s="832"/>
      <c r="CM110" s="873" t="s">
        <v>429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272551</v>
      </c>
      <c r="DH110" s="855"/>
      <c r="DI110" s="855"/>
      <c r="DJ110" s="855"/>
      <c r="DK110" s="855"/>
      <c r="DL110" s="855">
        <v>183026</v>
      </c>
      <c r="DM110" s="855"/>
      <c r="DN110" s="855"/>
      <c r="DO110" s="855"/>
      <c r="DP110" s="855"/>
      <c r="DQ110" s="855">
        <v>92182</v>
      </c>
      <c r="DR110" s="855"/>
      <c r="DS110" s="855"/>
      <c r="DT110" s="855"/>
      <c r="DU110" s="855"/>
      <c r="DV110" s="856">
        <v>0.2</v>
      </c>
      <c r="DW110" s="856"/>
      <c r="DX110" s="856"/>
      <c r="DY110" s="856"/>
      <c r="DZ110" s="857"/>
    </row>
    <row r="111" spans="1:131" s="212" customFormat="1" ht="26.25" customHeight="1" x14ac:dyDescent="0.15">
      <c r="A111" s="787" t="s">
        <v>430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431</v>
      </c>
      <c r="BA111" s="765"/>
      <c r="BB111" s="765"/>
      <c r="BC111" s="765"/>
      <c r="BD111" s="765"/>
      <c r="BE111" s="765"/>
      <c r="BF111" s="765"/>
      <c r="BG111" s="765"/>
      <c r="BH111" s="765"/>
      <c r="BI111" s="765"/>
      <c r="BJ111" s="765"/>
      <c r="BK111" s="765"/>
      <c r="BL111" s="765"/>
      <c r="BM111" s="765"/>
      <c r="BN111" s="765"/>
      <c r="BO111" s="765"/>
      <c r="BP111" s="766"/>
      <c r="BQ111" s="829">
        <v>272551</v>
      </c>
      <c r="BR111" s="830"/>
      <c r="BS111" s="830"/>
      <c r="BT111" s="830"/>
      <c r="BU111" s="830"/>
      <c r="BV111" s="830">
        <v>183026</v>
      </c>
      <c r="BW111" s="830"/>
      <c r="BX111" s="830"/>
      <c r="BY111" s="830"/>
      <c r="BZ111" s="830"/>
      <c r="CA111" s="830">
        <v>92182</v>
      </c>
      <c r="CB111" s="830"/>
      <c r="CC111" s="830"/>
      <c r="CD111" s="830"/>
      <c r="CE111" s="830"/>
      <c r="CF111" s="888">
        <v>0.2</v>
      </c>
      <c r="CG111" s="889"/>
      <c r="CH111" s="889"/>
      <c r="CI111" s="889"/>
      <c r="CJ111" s="889"/>
      <c r="CK111" s="940"/>
      <c r="CL111" s="834"/>
      <c r="CM111" s="828" t="s">
        <v>432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433</v>
      </c>
      <c r="B112" s="926"/>
      <c r="C112" s="765" t="s">
        <v>434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435</v>
      </c>
      <c r="BA112" s="765"/>
      <c r="BB112" s="765"/>
      <c r="BC112" s="765"/>
      <c r="BD112" s="765"/>
      <c r="BE112" s="765"/>
      <c r="BF112" s="765"/>
      <c r="BG112" s="765"/>
      <c r="BH112" s="765"/>
      <c r="BI112" s="765"/>
      <c r="BJ112" s="765"/>
      <c r="BK112" s="765"/>
      <c r="BL112" s="765"/>
      <c r="BM112" s="765"/>
      <c r="BN112" s="765"/>
      <c r="BO112" s="765"/>
      <c r="BP112" s="766"/>
      <c r="BQ112" s="829">
        <v>21443469</v>
      </c>
      <c r="BR112" s="830"/>
      <c r="BS112" s="830"/>
      <c r="BT112" s="830"/>
      <c r="BU112" s="830"/>
      <c r="BV112" s="830">
        <v>19867672</v>
      </c>
      <c r="BW112" s="830"/>
      <c r="BX112" s="830"/>
      <c r="BY112" s="830"/>
      <c r="BZ112" s="830"/>
      <c r="CA112" s="830">
        <v>18755976</v>
      </c>
      <c r="CB112" s="830"/>
      <c r="CC112" s="830"/>
      <c r="CD112" s="830"/>
      <c r="CE112" s="830"/>
      <c r="CF112" s="888">
        <v>39.4</v>
      </c>
      <c r="CG112" s="889"/>
      <c r="CH112" s="889"/>
      <c r="CI112" s="889"/>
      <c r="CJ112" s="889"/>
      <c r="CK112" s="940"/>
      <c r="CL112" s="834"/>
      <c r="CM112" s="828" t="s">
        <v>436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437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1537898</v>
      </c>
      <c r="AB113" s="932"/>
      <c r="AC113" s="932"/>
      <c r="AD113" s="932"/>
      <c r="AE113" s="933"/>
      <c r="AF113" s="934">
        <v>1488863</v>
      </c>
      <c r="AG113" s="932"/>
      <c r="AH113" s="932"/>
      <c r="AI113" s="932"/>
      <c r="AJ113" s="933"/>
      <c r="AK113" s="934">
        <v>1907538</v>
      </c>
      <c r="AL113" s="932"/>
      <c r="AM113" s="932"/>
      <c r="AN113" s="932"/>
      <c r="AO113" s="933"/>
      <c r="AP113" s="935">
        <v>4</v>
      </c>
      <c r="AQ113" s="936"/>
      <c r="AR113" s="936"/>
      <c r="AS113" s="936"/>
      <c r="AT113" s="937"/>
      <c r="AU113" s="945"/>
      <c r="AV113" s="946"/>
      <c r="AW113" s="946"/>
      <c r="AX113" s="946"/>
      <c r="AY113" s="946"/>
      <c r="AZ113" s="828" t="s">
        <v>438</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439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440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441</v>
      </c>
      <c r="BA114" s="765"/>
      <c r="BB114" s="765"/>
      <c r="BC114" s="765"/>
      <c r="BD114" s="765"/>
      <c r="BE114" s="765"/>
      <c r="BF114" s="765"/>
      <c r="BG114" s="765"/>
      <c r="BH114" s="765"/>
      <c r="BI114" s="765"/>
      <c r="BJ114" s="765"/>
      <c r="BK114" s="765"/>
      <c r="BL114" s="765"/>
      <c r="BM114" s="765"/>
      <c r="BN114" s="765"/>
      <c r="BO114" s="765"/>
      <c r="BP114" s="766"/>
      <c r="BQ114" s="829">
        <v>14221680</v>
      </c>
      <c r="BR114" s="830"/>
      <c r="BS114" s="830"/>
      <c r="BT114" s="830"/>
      <c r="BU114" s="830"/>
      <c r="BV114" s="830">
        <v>14612628</v>
      </c>
      <c r="BW114" s="830"/>
      <c r="BX114" s="830"/>
      <c r="BY114" s="830"/>
      <c r="BZ114" s="830"/>
      <c r="CA114" s="830">
        <v>14692788</v>
      </c>
      <c r="CB114" s="830"/>
      <c r="CC114" s="830"/>
      <c r="CD114" s="830"/>
      <c r="CE114" s="830"/>
      <c r="CF114" s="888">
        <v>30.9</v>
      </c>
      <c r="CG114" s="889"/>
      <c r="CH114" s="889"/>
      <c r="CI114" s="889"/>
      <c r="CJ114" s="889"/>
      <c r="CK114" s="940"/>
      <c r="CL114" s="834"/>
      <c r="CM114" s="828" t="s">
        <v>442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443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92799</v>
      </c>
      <c r="AB115" s="932"/>
      <c r="AC115" s="932"/>
      <c r="AD115" s="932"/>
      <c r="AE115" s="933"/>
      <c r="AF115" s="934">
        <v>92861</v>
      </c>
      <c r="AG115" s="932"/>
      <c r="AH115" s="932"/>
      <c r="AI115" s="932"/>
      <c r="AJ115" s="933"/>
      <c r="AK115" s="934">
        <v>92924</v>
      </c>
      <c r="AL115" s="932"/>
      <c r="AM115" s="932"/>
      <c r="AN115" s="932"/>
      <c r="AO115" s="933"/>
      <c r="AP115" s="935">
        <v>0.2</v>
      </c>
      <c r="AQ115" s="936"/>
      <c r="AR115" s="936"/>
      <c r="AS115" s="936"/>
      <c r="AT115" s="937"/>
      <c r="AU115" s="945"/>
      <c r="AV115" s="946"/>
      <c r="AW115" s="946"/>
      <c r="AX115" s="946"/>
      <c r="AY115" s="946"/>
      <c r="AZ115" s="828" t="s">
        <v>444</v>
      </c>
      <c r="BA115" s="765"/>
      <c r="BB115" s="765"/>
      <c r="BC115" s="765"/>
      <c r="BD115" s="765"/>
      <c r="BE115" s="765"/>
      <c r="BF115" s="765"/>
      <c r="BG115" s="765"/>
      <c r="BH115" s="765"/>
      <c r="BI115" s="765"/>
      <c r="BJ115" s="765"/>
      <c r="BK115" s="765"/>
      <c r="BL115" s="765"/>
      <c r="BM115" s="765"/>
      <c r="BN115" s="765"/>
      <c r="BO115" s="765"/>
      <c r="BP115" s="766"/>
      <c r="BQ115" s="829">
        <v>461004</v>
      </c>
      <c r="BR115" s="830"/>
      <c r="BS115" s="830"/>
      <c r="BT115" s="830"/>
      <c r="BU115" s="830"/>
      <c r="BV115" s="830">
        <v>484190</v>
      </c>
      <c r="BW115" s="830"/>
      <c r="BX115" s="830"/>
      <c r="BY115" s="830"/>
      <c r="BZ115" s="830"/>
      <c r="CA115" s="830">
        <v>438667</v>
      </c>
      <c r="CB115" s="830"/>
      <c r="CC115" s="830"/>
      <c r="CD115" s="830"/>
      <c r="CE115" s="830"/>
      <c r="CF115" s="888">
        <v>0.9</v>
      </c>
      <c r="CG115" s="889"/>
      <c r="CH115" s="889"/>
      <c r="CI115" s="889"/>
      <c r="CJ115" s="889"/>
      <c r="CK115" s="940"/>
      <c r="CL115" s="834"/>
      <c r="CM115" s="828" t="s">
        <v>445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446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4371</v>
      </c>
      <c r="AB116" s="793"/>
      <c r="AC116" s="793"/>
      <c r="AD116" s="793"/>
      <c r="AE116" s="794"/>
      <c r="AF116" s="795">
        <v>3130</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447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449</v>
      </c>
      <c r="Z117" s="910"/>
      <c r="AA117" s="915">
        <v>13661390</v>
      </c>
      <c r="AB117" s="916"/>
      <c r="AC117" s="916"/>
      <c r="AD117" s="916"/>
      <c r="AE117" s="917"/>
      <c r="AF117" s="918">
        <v>13497276</v>
      </c>
      <c r="AG117" s="916"/>
      <c r="AH117" s="916"/>
      <c r="AI117" s="916"/>
      <c r="AJ117" s="917"/>
      <c r="AK117" s="918">
        <v>13286324</v>
      </c>
      <c r="AL117" s="916"/>
      <c r="AM117" s="916"/>
      <c r="AN117" s="916"/>
      <c r="AO117" s="917"/>
      <c r="AP117" s="919"/>
      <c r="AQ117" s="920"/>
      <c r="AR117" s="920"/>
      <c r="AS117" s="920"/>
      <c r="AT117" s="921"/>
      <c r="AU117" s="945"/>
      <c r="AV117" s="946"/>
      <c r="AW117" s="946"/>
      <c r="AX117" s="946"/>
      <c r="AY117" s="946"/>
      <c r="AZ117" s="876" t="s">
        <v>450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451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425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422</v>
      </c>
      <c r="AB118" s="909"/>
      <c r="AC118" s="909"/>
      <c r="AD118" s="909"/>
      <c r="AE118" s="910"/>
      <c r="AF118" s="911" t="s">
        <v>423</v>
      </c>
      <c r="AG118" s="909"/>
      <c r="AH118" s="909"/>
      <c r="AI118" s="909"/>
      <c r="AJ118" s="910"/>
      <c r="AK118" s="911" t="s">
        <v>294</v>
      </c>
      <c r="AL118" s="909"/>
      <c r="AM118" s="909"/>
      <c r="AN118" s="909"/>
      <c r="AO118" s="910"/>
      <c r="AP118" s="912" t="s">
        <v>424</v>
      </c>
      <c r="AQ118" s="913"/>
      <c r="AR118" s="913"/>
      <c r="AS118" s="913"/>
      <c r="AT118" s="914"/>
      <c r="AU118" s="945"/>
      <c r="AV118" s="946"/>
      <c r="AW118" s="946"/>
      <c r="AX118" s="946"/>
      <c r="AY118" s="946"/>
      <c r="AZ118" s="851" t="s">
        <v>452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453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428</v>
      </c>
      <c r="B119" s="832"/>
      <c r="C119" s="873" t="s">
        <v>429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92799</v>
      </c>
      <c r="AB119" s="902"/>
      <c r="AC119" s="902"/>
      <c r="AD119" s="902"/>
      <c r="AE119" s="903"/>
      <c r="AF119" s="904">
        <v>92861</v>
      </c>
      <c r="AG119" s="902"/>
      <c r="AH119" s="902"/>
      <c r="AI119" s="902"/>
      <c r="AJ119" s="903"/>
      <c r="AK119" s="904">
        <v>92924</v>
      </c>
      <c r="AL119" s="902"/>
      <c r="AM119" s="902"/>
      <c r="AN119" s="902"/>
      <c r="AO119" s="903"/>
      <c r="AP119" s="905">
        <v>0.2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454</v>
      </c>
      <c r="BP119" s="891"/>
      <c r="BQ119" s="892">
        <v>148213956</v>
      </c>
      <c r="BR119" s="858"/>
      <c r="BS119" s="858"/>
      <c r="BT119" s="858"/>
      <c r="BU119" s="858"/>
      <c r="BV119" s="858">
        <v>143252548</v>
      </c>
      <c r="BW119" s="858"/>
      <c r="BX119" s="858"/>
      <c r="BY119" s="858"/>
      <c r="BZ119" s="858"/>
      <c r="CA119" s="858">
        <v>139845799</v>
      </c>
      <c r="CB119" s="858"/>
      <c r="CC119" s="858"/>
      <c r="CD119" s="858"/>
      <c r="CE119" s="858"/>
      <c r="CF119" s="761"/>
      <c r="CG119" s="762"/>
      <c r="CH119" s="762"/>
      <c r="CI119" s="762"/>
      <c r="CJ119" s="847"/>
      <c r="CK119" s="941"/>
      <c r="CL119" s="836"/>
      <c r="CM119" s="851" t="s">
        <v>455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432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456</v>
      </c>
      <c r="AV120" s="894"/>
      <c r="AW120" s="894"/>
      <c r="AX120" s="894"/>
      <c r="AY120" s="895"/>
      <c r="AZ120" s="873" t="s">
        <v>457</v>
      </c>
      <c r="BA120" s="821"/>
      <c r="BB120" s="821"/>
      <c r="BC120" s="821"/>
      <c r="BD120" s="821"/>
      <c r="BE120" s="821"/>
      <c r="BF120" s="821"/>
      <c r="BG120" s="821"/>
      <c r="BH120" s="821"/>
      <c r="BI120" s="821"/>
      <c r="BJ120" s="821"/>
      <c r="BK120" s="821"/>
      <c r="BL120" s="821"/>
      <c r="BM120" s="821"/>
      <c r="BN120" s="821"/>
      <c r="BO120" s="821"/>
      <c r="BP120" s="822"/>
      <c r="BQ120" s="874">
        <v>16084323</v>
      </c>
      <c r="BR120" s="855"/>
      <c r="BS120" s="855"/>
      <c r="BT120" s="855"/>
      <c r="BU120" s="855"/>
      <c r="BV120" s="855">
        <v>17126742</v>
      </c>
      <c r="BW120" s="855"/>
      <c r="BX120" s="855"/>
      <c r="BY120" s="855"/>
      <c r="BZ120" s="855"/>
      <c r="CA120" s="855">
        <v>18011688</v>
      </c>
      <c r="CB120" s="855"/>
      <c r="CC120" s="855"/>
      <c r="CD120" s="855"/>
      <c r="CE120" s="855"/>
      <c r="CF120" s="879">
        <v>37.799999999999997</v>
      </c>
      <c r="CG120" s="880"/>
      <c r="CH120" s="880"/>
      <c r="CI120" s="880"/>
      <c r="CJ120" s="880"/>
      <c r="CK120" s="881" t="s">
        <v>458</v>
      </c>
      <c r="CL120" s="865"/>
      <c r="CM120" s="865"/>
      <c r="CN120" s="865"/>
      <c r="CO120" s="866"/>
      <c r="CP120" s="885" t="s">
        <v>400</v>
      </c>
      <c r="CQ120" s="886"/>
      <c r="CR120" s="886"/>
      <c r="CS120" s="886"/>
      <c r="CT120" s="886"/>
      <c r="CU120" s="886"/>
      <c r="CV120" s="886"/>
      <c r="CW120" s="886"/>
      <c r="CX120" s="886"/>
      <c r="CY120" s="886"/>
      <c r="CZ120" s="886"/>
      <c r="DA120" s="886"/>
      <c r="DB120" s="886"/>
      <c r="DC120" s="886"/>
      <c r="DD120" s="886"/>
      <c r="DE120" s="886"/>
      <c r="DF120" s="887"/>
      <c r="DG120" s="874">
        <v>12959583</v>
      </c>
      <c r="DH120" s="855"/>
      <c r="DI120" s="855"/>
      <c r="DJ120" s="855"/>
      <c r="DK120" s="855"/>
      <c r="DL120" s="855">
        <v>12247985</v>
      </c>
      <c r="DM120" s="855"/>
      <c r="DN120" s="855"/>
      <c r="DO120" s="855"/>
      <c r="DP120" s="855"/>
      <c r="DQ120" s="855">
        <v>15036691</v>
      </c>
      <c r="DR120" s="855"/>
      <c r="DS120" s="855"/>
      <c r="DT120" s="855"/>
      <c r="DU120" s="855"/>
      <c r="DV120" s="856">
        <v>31.6</v>
      </c>
      <c r="DW120" s="856"/>
      <c r="DX120" s="856"/>
      <c r="DY120" s="856"/>
      <c r="DZ120" s="857"/>
    </row>
    <row r="121" spans="1:130" s="212" customFormat="1" ht="26.25" customHeight="1" x14ac:dyDescent="0.15">
      <c r="A121" s="833"/>
      <c r="B121" s="834"/>
      <c r="C121" s="876" t="s">
        <v>459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460</v>
      </c>
      <c r="BA121" s="765"/>
      <c r="BB121" s="765"/>
      <c r="BC121" s="765"/>
      <c r="BD121" s="765"/>
      <c r="BE121" s="765"/>
      <c r="BF121" s="765"/>
      <c r="BG121" s="765"/>
      <c r="BH121" s="765"/>
      <c r="BI121" s="765"/>
      <c r="BJ121" s="765"/>
      <c r="BK121" s="765"/>
      <c r="BL121" s="765"/>
      <c r="BM121" s="765"/>
      <c r="BN121" s="765"/>
      <c r="BO121" s="765"/>
      <c r="BP121" s="766"/>
      <c r="BQ121" s="829">
        <v>12353168</v>
      </c>
      <c r="BR121" s="830"/>
      <c r="BS121" s="830"/>
      <c r="BT121" s="830"/>
      <c r="BU121" s="830"/>
      <c r="BV121" s="830">
        <v>11596337</v>
      </c>
      <c r="BW121" s="830"/>
      <c r="BX121" s="830"/>
      <c r="BY121" s="830"/>
      <c r="BZ121" s="830"/>
      <c r="CA121" s="830">
        <v>11956223</v>
      </c>
      <c r="CB121" s="830"/>
      <c r="CC121" s="830"/>
      <c r="CD121" s="830"/>
      <c r="CE121" s="830"/>
      <c r="CF121" s="888">
        <v>25.1</v>
      </c>
      <c r="CG121" s="889"/>
      <c r="CH121" s="889"/>
      <c r="CI121" s="889"/>
      <c r="CJ121" s="889"/>
      <c r="CK121" s="882"/>
      <c r="CL121" s="868"/>
      <c r="CM121" s="868"/>
      <c r="CN121" s="868"/>
      <c r="CO121" s="869"/>
      <c r="CP121" s="848" t="s">
        <v>406</v>
      </c>
      <c r="CQ121" s="849"/>
      <c r="CR121" s="849"/>
      <c r="CS121" s="849"/>
      <c r="CT121" s="849"/>
      <c r="CU121" s="849"/>
      <c r="CV121" s="849"/>
      <c r="CW121" s="849"/>
      <c r="CX121" s="849"/>
      <c r="CY121" s="849"/>
      <c r="CZ121" s="849"/>
      <c r="DA121" s="849"/>
      <c r="DB121" s="849"/>
      <c r="DC121" s="849"/>
      <c r="DD121" s="849"/>
      <c r="DE121" s="849"/>
      <c r="DF121" s="850"/>
      <c r="DG121" s="829">
        <v>3227351</v>
      </c>
      <c r="DH121" s="830"/>
      <c r="DI121" s="830"/>
      <c r="DJ121" s="830"/>
      <c r="DK121" s="830"/>
      <c r="DL121" s="830">
        <v>2650975</v>
      </c>
      <c r="DM121" s="830"/>
      <c r="DN121" s="830"/>
      <c r="DO121" s="830"/>
      <c r="DP121" s="830"/>
      <c r="DQ121" s="830">
        <v>1668375</v>
      </c>
      <c r="DR121" s="830"/>
      <c r="DS121" s="830"/>
      <c r="DT121" s="830"/>
      <c r="DU121" s="830"/>
      <c r="DV121" s="807">
        <v>3.5</v>
      </c>
      <c r="DW121" s="807"/>
      <c r="DX121" s="807"/>
      <c r="DY121" s="807"/>
      <c r="DZ121" s="808"/>
    </row>
    <row r="122" spans="1:130" s="212" customFormat="1" ht="26.25" customHeight="1" x14ac:dyDescent="0.15">
      <c r="A122" s="833"/>
      <c r="B122" s="834"/>
      <c r="C122" s="828" t="s">
        <v>442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461</v>
      </c>
      <c r="BA122" s="852"/>
      <c r="BB122" s="852"/>
      <c r="BC122" s="852"/>
      <c r="BD122" s="852"/>
      <c r="BE122" s="852"/>
      <c r="BF122" s="852"/>
      <c r="BG122" s="852"/>
      <c r="BH122" s="852"/>
      <c r="BI122" s="852"/>
      <c r="BJ122" s="852"/>
      <c r="BK122" s="852"/>
      <c r="BL122" s="852"/>
      <c r="BM122" s="852"/>
      <c r="BN122" s="852"/>
      <c r="BO122" s="852"/>
      <c r="BP122" s="853"/>
      <c r="BQ122" s="892">
        <v>99584251</v>
      </c>
      <c r="BR122" s="858"/>
      <c r="BS122" s="858"/>
      <c r="BT122" s="858"/>
      <c r="BU122" s="858"/>
      <c r="BV122" s="858">
        <v>98158280</v>
      </c>
      <c r="BW122" s="858"/>
      <c r="BX122" s="858"/>
      <c r="BY122" s="858"/>
      <c r="BZ122" s="858"/>
      <c r="CA122" s="858">
        <v>94641283</v>
      </c>
      <c r="CB122" s="858"/>
      <c r="CC122" s="858"/>
      <c r="CD122" s="858"/>
      <c r="CE122" s="858"/>
      <c r="CF122" s="859">
        <v>198.8</v>
      </c>
      <c r="CG122" s="860"/>
      <c r="CH122" s="860"/>
      <c r="CI122" s="860"/>
      <c r="CJ122" s="860"/>
      <c r="CK122" s="882"/>
      <c r="CL122" s="868"/>
      <c r="CM122" s="868"/>
      <c r="CN122" s="868"/>
      <c r="CO122" s="869"/>
      <c r="CP122" s="848" t="s">
        <v>397</v>
      </c>
      <c r="CQ122" s="849"/>
      <c r="CR122" s="849"/>
      <c r="CS122" s="849"/>
      <c r="CT122" s="849"/>
      <c r="CU122" s="849"/>
      <c r="CV122" s="849"/>
      <c r="CW122" s="849"/>
      <c r="CX122" s="849"/>
      <c r="CY122" s="849"/>
      <c r="CZ122" s="849"/>
      <c r="DA122" s="849"/>
      <c r="DB122" s="849"/>
      <c r="DC122" s="849"/>
      <c r="DD122" s="849"/>
      <c r="DE122" s="849"/>
      <c r="DF122" s="850"/>
      <c r="DG122" s="829">
        <v>864448</v>
      </c>
      <c r="DH122" s="830"/>
      <c r="DI122" s="830"/>
      <c r="DJ122" s="830"/>
      <c r="DK122" s="830"/>
      <c r="DL122" s="830">
        <v>838807</v>
      </c>
      <c r="DM122" s="830"/>
      <c r="DN122" s="830"/>
      <c r="DO122" s="830"/>
      <c r="DP122" s="830"/>
      <c r="DQ122" s="830">
        <v>761804</v>
      </c>
      <c r="DR122" s="830"/>
      <c r="DS122" s="830"/>
      <c r="DT122" s="830"/>
      <c r="DU122" s="830"/>
      <c r="DV122" s="807">
        <v>1.6</v>
      </c>
      <c r="DW122" s="807"/>
      <c r="DX122" s="807"/>
      <c r="DY122" s="807"/>
      <c r="DZ122" s="808"/>
    </row>
    <row r="123" spans="1:130" s="212" customFormat="1" ht="26.25" customHeight="1" x14ac:dyDescent="0.15">
      <c r="A123" s="833"/>
      <c r="B123" s="834"/>
      <c r="C123" s="828" t="s">
        <v>448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462</v>
      </c>
      <c r="BP123" s="891"/>
      <c r="BQ123" s="845">
        <v>128021742</v>
      </c>
      <c r="BR123" s="846"/>
      <c r="BS123" s="846"/>
      <c r="BT123" s="846"/>
      <c r="BU123" s="846"/>
      <c r="BV123" s="846">
        <v>126881359</v>
      </c>
      <c r="BW123" s="846"/>
      <c r="BX123" s="846"/>
      <c r="BY123" s="846"/>
      <c r="BZ123" s="846"/>
      <c r="CA123" s="846">
        <v>124609194</v>
      </c>
      <c r="CB123" s="846"/>
      <c r="CC123" s="846"/>
      <c r="CD123" s="846"/>
      <c r="CE123" s="846"/>
      <c r="CF123" s="761"/>
      <c r="CG123" s="762"/>
      <c r="CH123" s="762"/>
      <c r="CI123" s="762"/>
      <c r="CJ123" s="847"/>
      <c r="CK123" s="882"/>
      <c r="CL123" s="868"/>
      <c r="CM123" s="868"/>
      <c r="CN123" s="868"/>
      <c r="CO123" s="869"/>
      <c r="CP123" s="848" t="s">
        <v>405</v>
      </c>
      <c r="CQ123" s="849"/>
      <c r="CR123" s="849"/>
      <c r="CS123" s="849"/>
      <c r="CT123" s="849"/>
      <c r="CU123" s="849"/>
      <c r="CV123" s="849"/>
      <c r="CW123" s="849"/>
      <c r="CX123" s="849"/>
      <c r="CY123" s="849"/>
      <c r="CZ123" s="849"/>
      <c r="DA123" s="849"/>
      <c r="DB123" s="849"/>
      <c r="DC123" s="849"/>
      <c r="DD123" s="849"/>
      <c r="DE123" s="849"/>
      <c r="DF123" s="850"/>
      <c r="DG123" s="792">
        <v>992895</v>
      </c>
      <c r="DH123" s="793"/>
      <c r="DI123" s="793"/>
      <c r="DJ123" s="793"/>
      <c r="DK123" s="794"/>
      <c r="DL123" s="795">
        <v>727345</v>
      </c>
      <c r="DM123" s="793"/>
      <c r="DN123" s="793"/>
      <c r="DO123" s="793"/>
      <c r="DP123" s="794"/>
      <c r="DQ123" s="795">
        <v>651408</v>
      </c>
      <c r="DR123" s="793"/>
      <c r="DS123" s="793"/>
      <c r="DT123" s="793"/>
      <c r="DU123" s="794"/>
      <c r="DV123" s="837">
        <v>1.4</v>
      </c>
      <c r="DW123" s="838"/>
      <c r="DX123" s="838"/>
      <c r="DY123" s="838"/>
      <c r="DZ123" s="839"/>
    </row>
    <row r="124" spans="1:130" s="212" customFormat="1" ht="26.25" customHeight="1" thickBot="1" x14ac:dyDescent="0.2">
      <c r="A124" s="833"/>
      <c r="B124" s="834"/>
      <c r="C124" s="828" t="s">
        <v>451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463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43.7</v>
      </c>
      <c r="BR124" s="844"/>
      <c r="BS124" s="844"/>
      <c r="BT124" s="844"/>
      <c r="BU124" s="844"/>
      <c r="BV124" s="844">
        <v>34.9</v>
      </c>
      <c r="BW124" s="844"/>
      <c r="BX124" s="844"/>
      <c r="BY124" s="844"/>
      <c r="BZ124" s="844"/>
      <c r="CA124" s="844">
        <v>32</v>
      </c>
      <c r="CB124" s="844"/>
      <c r="CC124" s="844"/>
      <c r="CD124" s="844"/>
      <c r="CE124" s="844"/>
      <c r="CF124" s="739"/>
      <c r="CG124" s="740"/>
      <c r="CH124" s="740"/>
      <c r="CI124" s="740"/>
      <c r="CJ124" s="875"/>
      <c r="CK124" s="883"/>
      <c r="CL124" s="883"/>
      <c r="CM124" s="883"/>
      <c r="CN124" s="883"/>
      <c r="CO124" s="884"/>
      <c r="CP124" s="848" t="s">
        <v>464</v>
      </c>
      <c r="CQ124" s="849"/>
      <c r="CR124" s="849"/>
      <c r="CS124" s="849"/>
      <c r="CT124" s="849"/>
      <c r="CU124" s="849"/>
      <c r="CV124" s="849"/>
      <c r="CW124" s="849"/>
      <c r="CX124" s="849"/>
      <c r="CY124" s="849"/>
      <c r="CZ124" s="849"/>
      <c r="DA124" s="849"/>
      <c r="DB124" s="849"/>
      <c r="DC124" s="849"/>
      <c r="DD124" s="849"/>
      <c r="DE124" s="849"/>
      <c r="DF124" s="850"/>
      <c r="DG124" s="776">
        <v>3399192</v>
      </c>
      <c r="DH124" s="777"/>
      <c r="DI124" s="777"/>
      <c r="DJ124" s="777"/>
      <c r="DK124" s="778"/>
      <c r="DL124" s="779">
        <v>3402560</v>
      </c>
      <c r="DM124" s="777"/>
      <c r="DN124" s="777"/>
      <c r="DO124" s="777"/>
      <c r="DP124" s="778"/>
      <c r="DQ124" s="779">
        <v>637698</v>
      </c>
      <c r="DR124" s="777"/>
      <c r="DS124" s="777"/>
      <c r="DT124" s="777"/>
      <c r="DU124" s="778"/>
      <c r="DV124" s="861">
        <v>1.3</v>
      </c>
      <c r="DW124" s="862"/>
      <c r="DX124" s="862"/>
      <c r="DY124" s="862"/>
      <c r="DZ124" s="863"/>
    </row>
    <row r="125" spans="1:130" s="212" customFormat="1" ht="26.25" customHeight="1" x14ac:dyDescent="0.15">
      <c r="A125" s="833"/>
      <c r="B125" s="834"/>
      <c r="C125" s="828" t="s">
        <v>453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465</v>
      </c>
      <c r="CL125" s="865"/>
      <c r="CM125" s="865"/>
      <c r="CN125" s="865"/>
      <c r="CO125" s="866"/>
      <c r="CP125" s="873" t="s">
        <v>466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455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467</v>
      </c>
      <c r="CQ126" s="765"/>
      <c r="CR126" s="765"/>
      <c r="CS126" s="765"/>
      <c r="CT126" s="765"/>
      <c r="CU126" s="765"/>
      <c r="CV126" s="765"/>
      <c r="CW126" s="765"/>
      <c r="CX126" s="765"/>
      <c r="CY126" s="765"/>
      <c r="CZ126" s="765"/>
      <c r="DA126" s="765"/>
      <c r="DB126" s="765"/>
      <c r="DC126" s="765"/>
      <c r="DD126" s="765"/>
      <c r="DE126" s="765"/>
      <c r="DF126" s="766"/>
      <c r="DG126" s="829">
        <v>369614</v>
      </c>
      <c r="DH126" s="830"/>
      <c r="DI126" s="830"/>
      <c r="DJ126" s="830"/>
      <c r="DK126" s="830"/>
      <c r="DL126" s="830">
        <v>353278</v>
      </c>
      <c r="DM126" s="830"/>
      <c r="DN126" s="830"/>
      <c r="DO126" s="830"/>
      <c r="DP126" s="830"/>
      <c r="DQ126" s="830">
        <v>337667</v>
      </c>
      <c r="DR126" s="830"/>
      <c r="DS126" s="830"/>
      <c r="DT126" s="830"/>
      <c r="DU126" s="830"/>
      <c r="DV126" s="807">
        <v>0.7</v>
      </c>
      <c r="DW126" s="807"/>
      <c r="DX126" s="807"/>
      <c r="DY126" s="807"/>
      <c r="DZ126" s="808"/>
    </row>
    <row r="127" spans="1:130" s="212" customFormat="1" ht="26.25" customHeight="1" x14ac:dyDescent="0.15">
      <c r="A127" s="835"/>
      <c r="B127" s="836"/>
      <c r="C127" s="851" t="s">
        <v>468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469</v>
      </c>
      <c r="AY127" s="825"/>
      <c r="AZ127" s="825"/>
      <c r="BA127" s="825"/>
      <c r="BB127" s="825"/>
      <c r="BC127" s="825"/>
      <c r="BD127" s="825"/>
      <c r="BE127" s="826"/>
      <c r="BF127" s="824" t="s">
        <v>470</v>
      </c>
      <c r="BG127" s="825"/>
      <c r="BH127" s="825"/>
      <c r="BI127" s="825"/>
      <c r="BJ127" s="825"/>
      <c r="BK127" s="825"/>
      <c r="BL127" s="826"/>
      <c r="BM127" s="824" t="s">
        <v>471</v>
      </c>
      <c r="BN127" s="825"/>
      <c r="BO127" s="825"/>
      <c r="BP127" s="825"/>
      <c r="BQ127" s="825"/>
      <c r="BR127" s="825"/>
      <c r="BS127" s="826"/>
      <c r="BT127" s="824" t="s">
        <v>472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473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474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475</v>
      </c>
      <c r="X128" s="811"/>
      <c r="Y128" s="811"/>
      <c r="Z128" s="812"/>
      <c r="AA128" s="813">
        <v>1960714</v>
      </c>
      <c r="AB128" s="814"/>
      <c r="AC128" s="814"/>
      <c r="AD128" s="814"/>
      <c r="AE128" s="815"/>
      <c r="AF128" s="816">
        <v>1867238</v>
      </c>
      <c r="AG128" s="814"/>
      <c r="AH128" s="814"/>
      <c r="AI128" s="814"/>
      <c r="AJ128" s="815"/>
      <c r="AK128" s="816">
        <v>1795511</v>
      </c>
      <c r="AL128" s="814"/>
      <c r="AM128" s="814"/>
      <c r="AN128" s="814"/>
      <c r="AO128" s="815"/>
      <c r="AP128" s="817"/>
      <c r="AQ128" s="818"/>
      <c r="AR128" s="818"/>
      <c r="AS128" s="818"/>
      <c r="AT128" s="819"/>
      <c r="AU128" s="214"/>
      <c r="AV128" s="214"/>
      <c r="AW128" s="214"/>
      <c r="AX128" s="820" t="s">
        <v>476</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477</v>
      </c>
      <c r="CQ128" s="743"/>
      <c r="CR128" s="743"/>
      <c r="CS128" s="743"/>
      <c r="CT128" s="743"/>
      <c r="CU128" s="743"/>
      <c r="CV128" s="743"/>
      <c r="CW128" s="743"/>
      <c r="CX128" s="743"/>
      <c r="CY128" s="743"/>
      <c r="CZ128" s="743"/>
      <c r="DA128" s="743"/>
      <c r="DB128" s="743"/>
      <c r="DC128" s="743"/>
      <c r="DD128" s="743"/>
      <c r="DE128" s="743"/>
      <c r="DF128" s="744"/>
      <c r="DG128" s="803">
        <v>91390</v>
      </c>
      <c r="DH128" s="804"/>
      <c r="DI128" s="804"/>
      <c r="DJ128" s="804"/>
      <c r="DK128" s="804"/>
      <c r="DL128" s="804">
        <v>130912</v>
      </c>
      <c r="DM128" s="804"/>
      <c r="DN128" s="804"/>
      <c r="DO128" s="804"/>
      <c r="DP128" s="804"/>
      <c r="DQ128" s="804">
        <v>101000</v>
      </c>
      <c r="DR128" s="804"/>
      <c r="DS128" s="804"/>
      <c r="DT128" s="804"/>
      <c r="DU128" s="804"/>
      <c r="DV128" s="805">
        <v>0.2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478</v>
      </c>
      <c r="X129" s="790"/>
      <c r="Y129" s="790"/>
      <c r="Z129" s="791"/>
      <c r="AA129" s="792">
        <v>55391653</v>
      </c>
      <c r="AB129" s="793"/>
      <c r="AC129" s="793"/>
      <c r="AD129" s="793"/>
      <c r="AE129" s="794"/>
      <c r="AF129" s="795">
        <v>56173101</v>
      </c>
      <c r="AG129" s="793"/>
      <c r="AH129" s="793"/>
      <c r="AI129" s="793"/>
      <c r="AJ129" s="794"/>
      <c r="AK129" s="795">
        <v>56759176</v>
      </c>
      <c r="AL129" s="793"/>
      <c r="AM129" s="793"/>
      <c r="AN129" s="793"/>
      <c r="AO129" s="794"/>
      <c r="AP129" s="796"/>
      <c r="AQ129" s="797"/>
      <c r="AR129" s="797"/>
      <c r="AS129" s="797"/>
      <c r="AT129" s="798"/>
      <c r="AU129" s="215"/>
      <c r="AV129" s="215"/>
      <c r="AW129" s="215"/>
      <c r="AX129" s="764" t="s">
        <v>479</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480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481</v>
      </c>
      <c r="X130" s="790"/>
      <c r="Y130" s="790"/>
      <c r="Z130" s="791"/>
      <c r="AA130" s="792">
        <v>9258544</v>
      </c>
      <c r="AB130" s="793"/>
      <c r="AC130" s="793"/>
      <c r="AD130" s="793"/>
      <c r="AE130" s="794"/>
      <c r="AF130" s="795">
        <v>9396842</v>
      </c>
      <c r="AG130" s="793"/>
      <c r="AH130" s="793"/>
      <c r="AI130" s="793"/>
      <c r="AJ130" s="794"/>
      <c r="AK130" s="795">
        <v>9149189</v>
      </c>
      <c r="AL130" s="793"/>
      <c r="AM130" s="793"/>
      <c r="AN130" s="793"/>
      <c r="AO130" s="794"/>
      <c r="AP130" s="796"/>
      <c r="AQ130" s="797"/>
      <c r="AR130" s="797"/>
      <c r="AS130" s="797"/>
      <c r="AT130" s="798"/>
      <c r="AU130" s="215"/>
      <c r="AV130" s="215"/>
      <c r="AW130" s="215"/>
      <c r="AX130" s="764" t="s">
        <v>482</v>
      </c>
      <c r="AY130" s="765"/>
      <c r="AZ130" s="765"/>
      <c r="BA130" s="765"/>
      <c r="BB130" s="765"/>
      <c r="BC130" s="765"/>
      <c r="BD130" s="765"/>
      <c r="BE130" s="766"/>
      <c r="BF130" s="767">
        <v>4.9000000000000004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483</v>
      </c>
      <c r="X131" s="774"/>
      <c r="Y131" s="774"/>
      <c r="Z131" s="775"/>
      <c r="AA131" s="776">
        <v>46133109</v>
      </c>
      <c r="AB131" s="777"/>
      <c r="AC131" s="777"/>
      <c r="AD131" s="777"/>
      <c r="AE131" s="778"/>
      <c r="AF131" s="779">
        <v>46776259</v>
      </c>
      <c r="AG131" s="777"/>
      <c r="AH131" s="777"/>
      <c r="AI131" s="777"/>
      <c r="AJ131" s="778"/>
      <c r="AK131" s="779">
        <v>47609987</v>
      </c>
      <c r="AL131" s="777"/>
      <c r="AM131" s="777"/>
      <c r="AN131" s="777"/>
      <c r="AO131" s="778"/>
      <c r="AP131" s="780"/>
      <c r="AQ131" s="781"/>
      <c r="AR131" s="781"/>
      <c r="AS131" s="781"/>
      <c r="AT131" s="782"/>
      <c r="AU131" s="215"/>
      <c r="AV131" s="215"/>
      <c r="AW131" s="215"/>
      <c r="AX131" s="742" t="s">
        <v>484</v>
      </c>
      <c r="AY131" s="743"/>
      <c r="AZ131" s="743"/>
      <c r="BA131" s="743"/>
      <c r="BB131" s="743"/>
      <c r="BC131" s="743"/>
      <c r="BD131" s="743"/>
      <c r="BE131" s="744"/>
      <c r="BF131" s="745">
        <v>32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485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486</v>
      </c>
      <c r="W132" s="755"/>
      <c r="X132" s="755"/>
      <c r="Y132" s="755"/>
      <c r="Z132" s="756"/>
      <c r="AA132" s="757">
        <v>5.2936644700000004</v>
      </c>
      <c r="AB132" s="758"/>
      <c r="AC132" s="758"/>
      <c r="AD132" s="758"/>
      <c r="AE132" s="759"/>
      <c r="AF132" s="760">
        <v>4.7742082149999998</v>
      </c>
      <c r="AG132" s="758"/>
      <c r="AH132" s="758"/>
      <c r="AI132" s="758"/>
      <c r="AJ132" s="759"/>
      <c r="AK132" s="760">
        <v>4.9183462279999999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487</v>
      </c>
      <c r="W133" s="734"/>
      <c r="X133" s="734"/>
      <c r="Y133" s="734"/>
      <c r="Z133" s="735"/>
      <c r="AA133" s="736">
        <v>6</v>
      </c>
      <c r="AB133" s="737"/>
      <c r="AC133" s="737"/>
      <c r="AD133" s="737"/>
      <c r="AE133" s="738"/>
      <c r="AF133" s="736">
        <v>5.4</v>
      </c>
      <c r="AG133" s="737"/>
      <c r="AH133" s="737"/>
      <c r="AI133" s="737"/>
      <c r="AJ133" s="738"/>
      <c r="AK133" s="736">
        <v>4.9000000000000004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C/EtqwR5XeIQdltnceSOOWTsjLK0YomET1xezYVy5FBV1QVQA8a11eWyUpevg/gxHHwkfZ7qWDLKfKsN8ghQ==" saltValue="85HFezgDbmgg9R9OkMYsh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08ffbGTbSzuIoSlADqYfdZBXDFJP4QB3/2lFu3WBrXA57u1Wj7jS2+HwmyTypkdAxG9cs2WyV7j+3gOYZGKFlg==" saltValue="Snz8L1+7g60VZSpC799Ke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DL89"/>
  <sheetViews>
    <sheetView showGridLines="0" zoomScale="90" zoomScaleNormal="9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pnV4Zsxpu0GXlePvNREBN13H7Xq8F3OV++1L3t0tJxyDCx6ctgJ54nuU+DdSLTYXztDnbaSK69GvxkfUUQeog==" saltValue="htNJjrk0ZNE9qIKQ4HW0C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AZ73"/>
  <sheetViews>
    <sheetView showGridLines="0" view="pageBreakPreview" zoomScale="90" zoomScaleSheetLayoutView="9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490</v>
      </c>
      <c r="AL6" s="248"/>
      <c r="AM6" s="248"/>
      <c r="AN6" s="248"/>
    </row>
    <row r="7" spans="1:46" ht="13.5" customHeight="1" x14ac:dyDescent="0.15">
      <c r="A7" s="247"/>
      <c r="AK7" s="250"/>
      <c r="AL7" s="251"/>
      <c r="AM7" s="251"/>
      <c r="AN7" s="252"/>
      <c r="AO7" s="1131" t="s">
        <v>491</v>
      </c>
      <c r="AP7" s="253"/>
      <c r="AQ7" s="254" t="s">
        <v>492</v>
      </c>
      <c r="AR7" s="255"/>
    </row>
    <row r="8" spans="1:46" x14ac:dyDescent="0.15">
      <c r="A8" s="247"/>
      <c r="AK8" s="256"/>
      <c r="AL8" s="257"/>
      <c r="AM8" s="257"/>
      <c r="AN8" s="258"/>
      <c r="AO8" s="1132"/>
      <c r="AP8" s="259" t="s">
        <v>493</v>
      </c>
      <c r="AQ8" s="260" t="s">
        <v>494</v>
      </c>
      <c r="AR8" s="261" t="s">
        <v>495</v>
      </c>
    </row>
    <row r="9" spans="1:46" x14ac:dyDescent="0.15">
      <c r="A9" s="247"/>
      <c r="AK9" s="1143" t="s">
        <v>496</v>
      </c>
      <c r="AL9" s="1144"/>
      <c r="AM9" s="1144"/>
      <c r="AN9" s="1145"/>
      <c r="AO9" s="262">
        <v>17290917</v>
      </c>
      <c r="AP9" s="262">
        <v>85921</v>
      </c>
      <c r="AQ9" s="263">
        <v>69190</v>
      </c>
      <c r="AR9" s="264">
        <v>24.2</v>
      </c>
    </row>
    <row r="10" spans="1:46" ht="13.5" customHeight="1" x14ac:dyDescent="0.15">
      <c r="A10" s="247"/>
      <c r="AK10" s="1143" t="s">
        <v>497</v>
      </c>
      <c r="AL10" s="1144"/>
      <c r="AM10" s="1144"/>
      <c r="AN10" s="1145"/>
      <c r="AO10" s="265">
        <v>80</v>
      </c>
      <c r="AP10" s="265">
        <v>0</v>
      </c>
      <c r="AQ10" s="266">
        <v>1817</v>
      </c>
      <c r="AR10" s="267">
        <v>-100</v>
      </c>
    </row>
    <row r="11" spans="1:46" ht="13.5" customHeight="1" x14ac:dyDescent="0.15">
      <c r="A11" s="247"/>
      <c r="AK11" s="1143" t="s">
        <v>498</v>
      </c>
      <c r="AL11" s="1144"/>
      <c r="AM11" s="1144"/>
      <c r="AN11" s="1145"/>
      <c r="AO11" s="265">
        <v>253516</v>
      </c>
      <c r="AP11" s="265">
        <v>1260</v>
      </c>
      <c r="AQ11" s="266">
        <v>711</v>
      </c>
      <c r="AR11" s="267">
        <v>77.2</v>
      </c>
    </row>
    <row r="12" spans="1:46" ht="13.5" customHeight="1" x14ac:dyDescent="0.15">
      <c r="A12" s="247"/>
      <c r="AK12" s="1143" t="s">
        <v>499</v>
      </c>
      <c r="AL12" s="1144"/>
      <c r="AM12" s="1144"/>
      <c r="AN12" s="1145"/>
      <c r="AO12" s="265" t="s">
        <v>500</v>
      </c>
      <c r="AP12" s="265" t="s">
        <v>500</v>
      </c>
      <c r="AQ12" s="266">
        <v>19</v>
      </c>
      <c r="AR12" s="267" t="s">
        <v>500</v>
      </c>
    </row>
    <row r="13" spans="1:46" ht="13.5" customHeight="1" x14ac:dyDescent="0.15">
      <c r="A13" s="247"/>
      <c r="AK13" s="1143" t="s">
        <v>501</v>
      </c>
      <c r="AL13" s="1144"/>
      <c r="AM13" s="1144"/>
      <c r="AN13" s="1145"/>
      <c r="AO13" s="265">
        <v>418716</v>
      </c>
      <c r="AP13" s="265">
        <v>2081</v>
      </c>
      <c r="AQ13" s="266">
        <v>2094</v>
      </c>
      <c r="AR13" s="267">
        <v>-0.6</v>
      </c>
    </row>
    <row r="14" spans="1:46" ht="13.5" customHeight="1" x14ac:dyDescent="0.15">
      <c r="A14" s="247"/>
      <c r="AK14" s="1143" t="s">
        <v>502</v>
      </c>
      <c r="AL14" s="1144"/>
      <c r="AM14" s="1144"/>
      <c r="AN14" s="1145"/>
      <c r="AO14" s="265">
        <v>457567</v>
      </c>
      <c r="AP14" s="265">
        <v>2274</v>
      </c>
      <c r="AQ14" s="266">
        <v>1351</v>
      </c>
      <c r="AR14" s="267">
        <v>68.3</v>
      </c>
    </row>
    <row r="15" spans="1:46" ht="13.5" customHeight="1" x14ac:dyDescent="0.15">
      <c r="A15" s="247"/>
      <c r="AK15" s="1146" t="s">
        <v>503</v>
      </c>
      <c r="AL15" s="1147"/>
      <c r="AM15" s="1147"/>
      <c r="AN15" s="1148"/>
      <c r="AO15" s="265">
        <v>-1218492</v>
      </c>
      <c r="AP15" s="265">
        <v>-6055</v>
      </c>
      <c r="AQ15" s="266">
        <v>-3935</v>
      </c>
      <c r="AR15" s="267">
        <v>53.9</v>
      </c>
    </row>
    <row r="16" spans="1:46" x14ac:dyDescent="0.15">
      <c r="A16" s="247"/>
      <c r="AK16" s="1146" t="s">
        <v>177</v>
      </c>
      <c r="AL16" s="1147"/>
      <c r="AM16" s="1147"/>
      <c r="AN16" s="1148"/>
      <c r="AO16" s="265">
        <v>17202304</v>
      </c>
      <c r="AP16" s="265">
        <v>85481</v>
      </c>
      <c r="AQ16" s="266">
        <v>71247</v>
      </c>
      <c r="AR16" s="267">
        <v>20</v>
      </c>
    </row>
    <row r="17" spans="1:46" x14ac:dyDescent="0.15">
      <c r="A17" s="247"/>
    </row>
    <row r="18" spans="1:46" x14ac:dyDescent="0.15">
      <c r="A18" s="247"/>
      <c r="AQ18" s="268"/>
      <c r="AR18" s="268"/>
    </row>
    <row r="19" spans="1:46" x14ac:dyDescent="0.15">
      <c r="A19" s="247"/>
      <c r="AK19" s="243" t="s">
        <v>504</v>
      </c>
    </row>
    <row r="20" spans="1:46" x14ac:dyDescent="0.15">
      <c r="A20" s="247"/>
      <c r="AK20" s="269"/>
      <c r="AL20" s="270"/>
      <c r="AM20" s="270"/>
      <c r="AN20" s="271"/>
      <c r="AO20" s="272" t="s">
        <v>505</v>
      </c>
      <c r="AP20" s="273" t="s">
        <v>506</v>
      </c>
      <c r="AQ20" s="274" t="s">
        <v>507</v>
      </c>
      <c r="AR20" s="275"/>
    </row>
    <row r="21" spans="1:46" s="248" customFormat="1" x14ac:dyDescent="0.15">
      <c r="A21" s="276"/>
      <c r="AK21" s="1149" t="s">
        <v>508</v>
      </c>
      <c r="AL21" s="1150"/>
      <c r="AM21" s="1150"/>
      <c r="AN21" s="1151"/>
      <c r="AO21" s="277">
        <v>7.52</v>
      </c>
      <c r="AP21" s="278">
        <v>6.59</v>
      </c>
      <c r="AQ21" s="279">
        <v>0.93</v>
      </c>
      <c r="AS21" s="280"/>
      <c r="AT21" s="276"/>
    </row>
    <row r="22" spans="1:46" s="248" customFormat="1" x14ac:dyDescent="0.15">
      <c r="A22" s="276"/>
      <c r="AK22" s="1149" t="s">
        <v>509</v>
      </c>
      <c r="AL22" s="1150"/>
      <c r="AM22" s="1150"/>
      <c r="AN22" s="1151"/>
      <c r="AO22" s="281">
        <v>98.1</v>
      </c>
      <c r="AP22" s="282">
        <v>99.2</v>
      </c>
      <c r="AQ22" s="283">
        <v>-1.1000000000000001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510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511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512</v>
      </c>
      <c r="AL29" s="248"/>
      <c r="AM29" s="248"/>
      <c r="AN29" s="248"/>
      <c r="AS29" s="290"/>
    </row>
    <row r="30" spans="1:46" ht="13.5" customHeight="1" x14ac:dyDescent="0.15">
      <c r="A30" s="247"/>
      <c r="AK30" s="250"/>
      <c r="AL30" s="251"/>
      <c r="AM30" s="251"/>
      <c r="AN30" s="252"/>
      <c r="AO30" s="1131" t="s">
        <v>491</v>
      </c>
      <c r="AP30" s="253"/>
      <c r="AQ30" s="254" t="s">
        <v>492</v>
      </c>
      <c r="AR30" s="255"/>
    </row>
    <row r="31" spans="1:46" x14ac:dyDescent="0.15">
      <c r="A31" s="247"/>
      <c r="AK31" s="256"/>
      <c r="AL31" s="257"/>
      <c r="AM31" s="257"/>
      <c r="AN31" s="258"/>
      <c r="AO31" s="1132"/>
      <c r="AP31" s="259" t="s">
        <v>493</v>
      </c>
      <c r="AQ31" s="260" t="s">
        <v>494</v>
      </c>
      <c r="AR31" s="261" t="s">
        <v>495</v>
      </c>
    </row>
    <row r="32" spans="1:46" ht="27" customHeight="1" x14ac:dyDescent="0.15">
      <c r="A32" s="247"/>
      <c r="AK32" s="1133" t="s">
        <v>513</v>
      </c>
      <c r="AL32" s="1134"/>
      <c r="AM32" s="1134"/>
      <c r="AN32" s="1135"/>
      <c r="AO32" s="291">
        <v>11285862</v>
      </c>
      <c r="AP32" s="291">
        <v>56081</v>
      </c>
      <c r="AQ32" s="292">
        <v>37151</v>
      </c>
      <c r="AR32" s="293">
        <v>51</v>
      </c>
    </row>
    <row r="33" spans="1:46" ht="13.5" customHeight="1" x14ac:dyDescent="0.15">
      <c r="A33" s="247"/>
      <c r="AK33" s="1133" t="s">
        <v>514</v>
      </c>
      <c r="AL33" s="1134"/>
      <c r="AM33" s="1134"/>
      <c r="AN33" s="1135"/>
      <c r="AO33" s="291" t="s">
        <v>500</v>
      </c>
      <c r="AP33" s="291" t="s">
        <v>500</v>
      </c>
      <c r="AQ33" s="292">
        <v>1</v>
      </c>
      <c r="AR33" s="293" t="s">
        <v>500</v>
      </c>
    </row>
    <row r="34" spans="1:46" ht="27" customHeight="1" x14ac:dyDescent="0.15">
      <c r="A34" s="247"/>
      <c r="AK34" s="1133" t="s">
        <v>515</v>
      </c>
      <c r="AL34" s="1134"/>
      <c r="AM34" s="1134"/>
      <c r="AN34" s="1135"/>
      <c r="AO34" s="291" t="s">
        <v>500</v>
      </c>
      <c r="AP34" s="291" t="s">
        <v>500</v>
      </c>
      <c r="AQ34" s="292">
        <v>48</v>
      </c>
      <c r="AR34" s="293" t="s">
        <v>500</v>
      </c>
    </row>
    <row r="35" spans="1:46" ht="27" customHeight="1" x14ac:dyDescent="0.15">
      <c r="A35" s="247"/>
      <c r="AK35" s="1133" t="s">
        <v>516</v>
      </c>
      <c r="AL35" s="1134"/>
      <c r="AM35" s="1134"/>
      <c r="AN35" s="1135"/>
      <c r="AO35" s="291">
        <v>1907538</v>
      </c>
      <c r="AP35" s="291">
        <v>9479</v>
      </c>
      <c r="AQ35" s="292">
        <v>8181</v>
      </c>
      <c r="AR35" s="293">
        <v>15.9</v>
      </c>
    </row>
    <row r="36" spans="1:46" ht="27" customHeight="1" x14ac:dyDescent="0.15">
      <c r="A36" s="247"/>
      <c r="AK36" s="1133" t="s">
        <v>517</v>
      </c>
      <c r="AL36" s="1134"/>
      <c r="AM36" s="1134"/>
      <c r="AN36" s="1135"/>
      <c r="AO36" s="291" t="s">
        <v>500</v>
      </c>
      <c r="AP36" s="291" t="s">
        <v>500</v>
      </c>
      <c r="AQ36" s="292">
        <v>473</v>
      </c>
      <c r="AR36" s="293" t="s">
        <v>500</v>
      </c>
    </row>
    <row r="37" spans="1:46" ht="13.5" customHeight="1" x14ac:dyDescent="0.15">
      <c r="A37" s="247"/>
      <c r="AK37" s="1133" t="s">
        <v>518</v>
      </c>
      <c r="AL37" s="1134"/>
      <c r="AM37" s="1134"/>
      <c r="AN37" s="1135"/>
      <c r="AO37" s="291">
        <v>92924</v>
      </c>
      <c r="AP37" s="291">
        <v>462</v>
      </c>
      <c r="AQ37" s="292">
        <v>499</v>
      </c>
      <c r="AR37" s="293">
        <v>-7.4</v>
      </c>
    </row>
    <row r="38" spans="1:46" ht="27" customHeight="1" x14ac:dyDescent="0.15">
      <c r="A38" s="247"/>
      <c r="AK38" s="1136" t="s">
        <v>519</v>
      </c>
      <c r="AL38" s="1137"/>
      <c r="AM38" s="1137"/>
      <c r="AN38" s="1138"/>
      <c r="AO38" s="294" t="s">
        <v>500</v>
      </c>
      <c r="AP38" s="294" t="s">
        <v>500</v>
      </c>
      <c r="AQ38" s="295">
        <v>1</v>
      </c>
      <c r="AR38" s="283" t="s">
        <v>500</v>
      </c>
      <c r="AS38" s="290"/>
    </row>
    <row r="39" spans="1:46" x14ac:dyDescent="0.15">
      <c r="A39" s="247"/>
      <c r="AK39" s="1136" t="s">
        <v>520</v>
      </c>
      <c r="AL39" s="1137"/>
      <c r="AM39" s="1137"/>
      <c r="AN39" s="1138"/>
      <c r="AO39" s="291">
        <v>-1795511</v>
      </c>
      <c r="AP39" s="291">
        <v>-8922</v>
      </c>
      <c r="AQ39" s="292">
        <v>-8269</v>
      </c>
      <c r="AR39" s="293">
        <v>7.9</v>
      </c>
      <c r="AS39" s="290"/>
    </row>
    <row r="40" spans="1:46" ht="27" customHeight="1" x14ac:dyDescent="0.15">
      <c r="A40" s="247"/>
      <c r="AK40" s="1133" t="s">
        <v>521</v>
      </c>
      <c r="AL40" s="1134"/>
      <c r="AM40" s="1134"/>
      <c r="AN40" s="1135"/>
      <c r="AO40" s="291">
        <v>-9149189</v>
      </c>
      <c r="AP40" s="291">
        <v>-45464</v>
      </c>
      <c r="AQ40" s="292">
        <v>-27482</v>
      </c>
      <c r="AR40" s="293">
        <v>65.400000000000006</v>
      </c>
      <c r="AS40" s="290"/>
    </row>
    <row r="41" spans="1:46" x14ac:dyDescent="0.15">
      <c r="A41" s="247"/>
      <c r="AK41" s="1139" t="s">
        <v>287</v>
      </c>
      <c r="AL41" s="1140"/>
      <c r="AM41" s="1140"/>
      <c r="AN41" s="1141"/>
      <c r="AO41" s="291">
        <v>2341624</v>
      </c>
      <c r="AP41" s="291">
        <v>11636</v>
      </c>
      <c r="AQ41" s="292">
        <v>10602</v>
      </c>
      <c r="AR41" s="293">
        <v>9.8000000000000007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522</v>
      </c>
    </row>
    <row r="48" spans="1:46" x14ac:dyDescent="0.15">
      <c r="A48" s="247"/>
      <c r="AK48" s="301" t="s">
        <v>523</v>
      </c>
      <c r="AL48" s="301"/>
      <c r="AM48" s="301"/>
      <c r="AN48" s="301"/>
      <c r="AO48" s="301"/>
      <c r="AP48" s="301"/>
      <c r="AQ48" s="302"/>
      <c r="AR48" s="301"/>
    </row>
    <row r="49" spans="1:44" ht="13.5" customHeight="1" x14ac:dyDescent="0.15">
      <c r="A49" s="247"/>
      <c r="AK49" s="303"/>
      <c r="AL49" s="304"/>
      <c r="AM49" s="1126" t="s">
        <v>491</v>
      </c>
      <c r="AN49" s="1128" t="s">
        <v>524</v>
      </c>
      <c r="AO49" s="1129"/>
      <c r="AP49" s="1129"/>
      <c r="AQ49" s="1129"/>
      <c r="AR49" s="1130"/>
    </row>
    <row r="50" spans="1:44" x14ac:dyDescent="0.15">
      <c r="A50" s="247"/>
      <c r="AK50" s="305"/>
      <c r="AL50" s="306"/>
      <c r="AM50" s="1127"/>
      <c r="AN50" s="307" t="s">
        <v>525</v>
      </c>
      <c r="AO50" s="308" t="s">
        <v>526</v>
      </c>
      <c r="AP50" s="309" t="s">
        <v>527</v>
      </c>
      <c r="AQ50" s="310" t="s">
        <v>528</v>
      </c>
      <c r="AR50" s="311" t="s">
        <v>529</v>
      </c>
    </row>
    <row r="51" spans="1:44" x14ac:dyDescent="0.15">
      <c r="A51" s="247"/>
      <c r="AK51" s="303" t="s">
        <v>530</v>
      </c>
      <c r="AL51" s="304"/>
      <c r="AM51" s="312">
        <v>10425125</v>
      </c>
      <c r="AN51" s="313">
        <v>47890</v>
      </c>
      <c r="AO51" s="314">
        <v>-22.3</v>
      </c>
      <c r="AP51" s="315">
        <v>52191</v>
      </c>
      <c r="AQ51" s="316">
        <v>0.7</v>
      </c>
      <c r="AR51" s="317">
        <v>-23</v>
      </c>
    </row>
    <row r="52" spans="1:44" x14ac:dyDescent="0.15">
      <c r="A52" s="247"/>
      <c r="AK52" s="318"/>
      <c r="AL52" s="319" t="s">
        <v>531</v>
      </c>
      <c r="AM52" s="320">
        <v>5435961</v>
      </c>
      <c r="AN52" s="321">
        <v>24971</v>
      </c>
      <c r="AO52" s="322">
        <v>82.5</v>
      </c>
      <c r="AP52" s="323">
        <v>26807</v>
      </c>
      <c r="AQ52" s="324">
        <v>1.8</v>
      </c>
      <c r="AR52" s="325">
        <v>80.7</v>
      </c>
    </row>
    <row r="53" spans="1:44" x14ac:dyDescent="0.15">
      <c r="A53" s="247"/>
      <c r="AK53" s="303" t="s">
        <v>532</v>
      </c>
      <c r="AL53" s="304"/>
      <c r="AM53" s="312">
        <v>9461291</v>
      </c>
      <c r="AN53" s="313">
        <v>44418</v>
      </c>
      <c r="AO53" s="314">
        <v>-7.2</v>
      </c>
      <c r="AP53" s="315">
        <v>48105</v>
      </c>
      <c r="AQ53" s="316">
        <v>-7.8</v>
      </c>
      <c r="AR53" s="317">
        <v>0.6</v>
      </c>
    </row>
    <row r="54" spans="1:44" x14ac:dyDescent="0.15">
      <c r="A54" s="247"/>
      <c r="AK54" s="318"/>
      <c r="AL54" s="319" t="s">
        <v>531</v>
      </c>
      <c r="AM54" s="320">
        <v>4789757</v>
      </c>
      <c r="AN54" s="321">
        <v>22486</v>
      </c>
      <c r="AO54" s="322">
        <v>-10</v>
      </c>
      <c r="AP54" s="323">
        <v>24072</v>
      </c>
      <c r="AQ54" s="324">
        <v>-10.199999999999999</v>
      </c>
      <c r="AR54" s="325">
        <v>0.2</v>
      </c>
    </row>
    <row r="55" spans="1:44" x14ac:dyDescent="0.15">
      <c r="A55" s="247"/>
      <c r="AK55" s="303" t="s">
        <v>533</v>
      </c>
      <c r="AL55" s="304"/>
      <c r="AM55" s="312">
        <v>10387442</v>
      </c>
      <c r="AN55" s="313">
        <v>49643</v>
      </c>
      <c r="AO55" s="314">
        <v>11.8</v>
      </c>
      <c r="AP55" s="315">
        <v>47446</v>
      </c>
      <c r="AQ55" s="316">
        <v>-1.4</v>
      </c>
      <c r="AR55" s="317">
        <v>13.2</v>
      </c>
    </row>
    <row r="56" spans="1:44" x14ac:dyDescent="0.15">
      <c r="A56" s="247"/>
      <c r="AK56" s="318"/>
      <c r="AL56" s="319" t="s">
        <v>531</v>
      </c>
      <c r="AM56" s="320">
        <v>6466131</v>
      </c>
      <c r="AN56" s="321">
        <v>30903</v>
      </c>
      <c r="AO56" s="322">
        <v>37.4</v>
      </c>
      <c r="AP56" s="323">
        <v>24371</v>
      </c>
      <c r="AQ56" s="324">
        <v>1.2</v>
      </c>
      <c r="AR56" s="325">
        <v>36.200000000000003</v>
      </c>
    </row>
    <row r="57" spans="1:44" x14ac:dyDescent="0.15">
      <c r="A57" s="247"/>
      <c r="AK57" s="303" t="s">
        <v>534</v>
      </c>
      <c r="AL57" s="304"/>
      <c r="AM57" s="312">
        <v>12539019</v>
      </c>
      <c r="AN57" s="313">
        <v>61062</v>
      </c>
      <c r="AO57" s="314">
        <v>23</v>
      </c>
      <c r="AP57" s="315">
        <v>48387</v>
      </c>
      <c r="AQ57" s="316">
        <v>2</v>
      </c>
      <c r="AR57" s="317">
        <v>21</v>
      </c>
    </row>
    <row r="58" spans="1:44" x14ac:dyDescent="0.15">
      <c r="A58" s="247"/>
      <c r="AK58" s="318"/>
      <c r="AL58" s="319" t="s">
        <v>531</v>
      </c>
      <c r="AM58" s="320">
        <v>7578892</v>
      </c>
      <c r="AN58" s="321">
        <v>36907</v>
      </c>
      <c r="AO58" s="322">
        <v>19.399999999999999</v>
      </c>
      <c r="AP58" s="323">
        <v>25592</v>
      </c>
      <c r="AQ58" s="324">
        <v>5</v>
      </c>
      <c r="AR58" s="325">
        <v>14.4</v>
      </c>
    </row>
    <row r="59" spans="1:44" x14ac:dyDescent="0.15">
      <c r="A59" s="247"/>
      <c r="AK59" s="303" t="s">
        <v>535</v>
      </c>
      <c r="AL59" s="304"/>
      <c r="AM59" s="312">
        <v>13262299</v>
      </c>
      <c r="AN59" s="313">
        <v>65902</v>
      </c>
      <c r="AO59" s="314">
        <v>7.9</v>
      </c>
      <c r="AP59" s="315">
        <v>49684</v>
      </c>
      <c r="AQ59" s="316">
        <v>2.7</v>
      </c>
      <c r="AR59" s="317">
        <v>5.2</v>
      </c>
    </row>
    <row r="60" spans="1:44" x14ac:dyDescent="0.15">
      <c r="A60" s="247"/>
      <c r="AK60" s="318"/>
      <c r="AL60" s="319" t="s">
        <v>531</v>
      </c>
      <c r="AM60" s="320">
        <v>9628133</v>
      </c>
      <c r="AN60" s="321">
        <v>47844</v>
      </c>
      <c r="AO60" s="322">
        <v>29.6</v>
      </c>
      <c r="AP60" s="323">
        <v>28303</v>
      </c>
      <c r="AQ60" s="324">
        <v>10.6</v>
      </c>
      <c r="AR60" s="325">
        <v>19</v>
      </c>
    </row>
    <row r="61" spans="1:44" x14ac:dyDescent="0.15">
      <c r="A61" s="247"/>
      <c r="AK61" s="303" t="s">
        <v>536</v>
      </c>
      <c r="AL61" s="326"/>
      <c r="AM61" s="312">
        <v>11215035</v>
      </c>
      <c r="AN61" s="313">
        <v>53783</v>
      </c>
      <c r="AO61" s="314">
        <v>2.6</v>
      </c>
      <c r="AP61" s="315">
        <v>49163</v>
      </c>
      <c r="AQ61" s="327">
        <v>-0.8</v>
      </c>
      <c r="AR61" s="317">
        <v>3.4</v>
      </c>
    </row>
    <row r="62" spans="1:44" x14ac:dyDescent="0.15">
      <c r="A62" s="247"/>
      <c r="AK62" s="318"/>
      <c r="AL62" s="319" t="s">
        <v>531</v>
      </c>
      <c r="AM62" s="320">
        <v>6779775</v>
      </c>
      <c r="AN62" s="321">
        <v>32622</v>
      </c>
      <c r="AO62" s="322">
        <v>31.8</v>
      </c>
      <c r="AP62" s="323">
        <v>25829</v>
      </c>
      <c r="AQ62" s="324">
        <v>1.7</v>
      </c>
      <c r="AR62" s="325">
        <v>30.1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6EQOYfaqRPkljzTiaTcZUDuYkrv4AMm2EbkmZW4wpeT+u166AySYY6A29BZ1eOHATdBZzwTTKSFFFaOs3zJmg==" saltValue="/b5ipq5W29OmSUvDbs4iZ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pageSetUpPr fitToPage="1"/>
  </sheetPr>
  <dimension ref="A1:DU121"/>
  <sheetViews>
    <sheetView showGridLines="0" zoomScale="90" zoomScaleNormal="9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488</v>
      </c>
    </row>
    <row r="121" spans="125:125" ht="13.5" hidden="1" customHeight="1" x14ac:dyDescent="0.15">
      <c r="DU121" s="241"/>
    </row>
  </sheetData>
  <sheetProtection algorithmName="SHA-512" hashValue="oQ1b6fW9ciF3sH6aFhKF5PUWg7M93xZAI6gZsYBTSR41/hPhjiATVlFRnoldll8XZcVoKEr4zZA+y5mX2kgBTw==" saltValue="iOkwWib7ZQVyx49XH+b0V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pageSetUpPr fitToPage="1"/>
  </sheetPr>
  <dimension ref="A1:EL116"/>
  <sheetViews>
    <sheetView showGridLines="0" zoomScale="90" zoomScaleNormal="9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488</v>
      </c>
    </row>
  </sheetData>
  <sheetProtection algorithmName="SHA-512" hashValue="h6Xem4B+dQrZsE9yHD7k4m0hN7BtqGzDwFwq2N4zhxan46lNqq0mFi1f1g+RaX9YuhN3GxJ3JrJlZwTujN+k5w==" saltValue="ZW2g8zOy7FfvnXBw+BvF2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0070C0"/>
    <pageSetUpPr fitToPage="1"/>
  </sheetPr>
  <dimension ref="B1:J50"/>
  <sheetViews>
    <sheetView showGridLines="0" zoomScale="90" zoomScaleNormal="9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538</v>
      </c>
      <c r="G46" s="8" t="s">
        <v>539</v>
      </c>
      <c r="H46" s="8" t="s">
        <v>540</v>
      </c>
      <c r="I46" s="8" t="s">
        <v>541</v>
      </c>
      <c r="J46" s="9" t="s">
        <v>542</v>
      </c>
    </row>
    <row r="47" spans="2:10" ht="57.75" customHeight="1" x14ac:dyDescent="0.15">
      <c r="B47" s="10"/>
      <c r="C47" s="1152" t="s">
        <v>3</v>
      </c>
      <c r="D47" s="1152"/>
      <c r="E47" s="1153"/>
      <c r="F47" s="11">
        <v>7.21</v>
      </c>
      <c r="G47" s="12">
        <v>9.2799999999999994</v>
      </c>
      <c r="H47" s="12">
        <v>13.59</v>
      </c>
      <c r="I47" s="12">
        <v>14.48</v>
      </c>
      <c r="J47" s="13">
        <v>14.32</v>
      </c>
    </row>
    <row r="48" spans="2:10" ht="57.75" customHeight="1" x14ac:dyDescent="0.15">
      <c r="B48" s="14"/>
      <c r="C48" s="1154" t="s">
        <v>4</v>
      </c>
      <c r="D48" s="1154"/>
      <c r="E48" s="1155"/>
      <c r="F48" s="15">
        <v>4.4400000000000004</v>
      </c>
      <c r="G48" s="16">
        <v>7.85</v>
      </c>
      <c r="H48" s="16">
        <v>4.76</v>
      </c>
      <c r="I48" s="16">
        <v>6.4</v>
      </c>
      <c r="J48" s="17">
        <v>5.1100000000000003</v>
      </c>
    </row>
    <row r="49" spans="2:10" ht="57.75" customHeight="1" thickBot="1" x14ac:dyDescent="0.2">
      <c r="B49" s="18"/>
      <c r="C49" s="1156" t="s">
        <v>5</v>
      </c>
      <c r="D49" s="1156"/>
      <c r="E49" s="1157"/>
      <c r="F49" s="19" t="s">
        <v>543</v>
      </c>
      <c r="G49" s="20">
        <v>5.93</v>
      </c>
      <c r="H49" s="20">
        <v>0.73</v>
      </c>
      <c r="I49" s="20">
        <v>3.14</v>
      </c>
      <c r="J49" s="21" t="s">
        <v>544</v>
      </c>
    </row>
    <row r="50" spans="2:10" x14ac:dyDescent="0.15"/>
  </sheetData>
  <sheetProtection algorithmName="SHA-512" hashValue="AG0PlbZPCW+JFn/9a7Vm5qgNjg88jCmULGw7UpTrL66tybLC1H3ZLJcPMpyxTeF9gM9vfsmk3Q0QeldXm7kOWg==" saltValue="ysV1wyM4UY13rhTRS9F9k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0070C0"/>
    <pageSetUpPr fitToPage="1"/>
  </sheetPr>
  <dimension ref="A1:P45"/>
  <sheetViews>
    <sheetView showGridLines="0" zoomScale="90" zoomScaleNormal="9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538</v>
      </c>
      <c r="G33" s="29" t="s">
        <v>539</v>
      </c>
      <c r="H33" s="29" t="s">
        <v>540</v>
      </c>
      <c r="I33" s="29" t="s">
        <v>541</v>
      </c>
      <c r="J33" s="30" t="s">
        <v>542</v>
      </c>
      <c r="K33" s="22"/>
      <c r="L33" s="22"/>
      <c r="M33" s="22"/>
      <c r="N33" s="22"/>
      <c r="O33" s="22"/>
      <c r="P33" s="22"/>
    </row>
    <row r="34" spans="1:16" ht="39" customHeight="1" x14ac:dyDescent="0.15">
      <c r="A34" s="22"/>
      <c r="B34" s="31"/>
      <c r="C34" s="1162" t="s">
        <v>545</v>
      </c>
      <c r="D34" s="1162"/>
      <c r="E34" s="1163"/>
      <c r="F34" s="32">
        <v>4.43</v>
      </c>
      <c r="G34" s="33">
        <v>7.84</v>
      </c>
      <c r="H34" s="33">
        <v>4.75</v>
      </c>
      <c r="I34" s="33">
        <v>6.39</v>
      </c>
      <c r="J34" s="34">
        <v>5.1100000000000003</v>
      </c>
      <c r="K34" s="22"/>
      <c r="L34" s="22"/>
      <c r="M34" s="22"/>
      <c r="N34" s="22"/>
      <c r="O34" s="22"/>
      <c r="P34" s="22"/>
    </row>
    <row r="35" spans="1:16" ht="39" customHeight="1" x14ac:dyDescent="0.15">
      <c r="A35" s="22"/>
      <c r="B35" s="35"/>
      <c r="C35" s="1158" t="s">
        <v>546</v>
      </c>
      <c r="D35" s="1158"/>
      <c r="E35" s="1159"/>
      <c r="F35" s="36">
        <v>4.16</v>
      </c>
      <c r="G35" s="37">
        <v>3.93</v>
      </c>
      <c r="H35" s="37">
        <v>3.84</v>
      </c>
      <c r="I35" s="37">
        <v>3.5</v>
      </c>
      <c r="J35" s="38">
        <v>3.45</v>
      </c>
      <c r="K35" s="22"/>
      <c r="L35" s="22"/>
      <c r="M35" s="22"/>
      <c r="N35" s="22"/>
      <c r="O35" s="22"/>
      <c r="P35" s="22"/>
    </row>
    <row r="36" spans="1:16" ht="39" customHeight="1" x14ac:dyDescent="0.15">
      <c r="A36" s="22"/>
      <c r="B36" s="35"/>
      <c r="C36" s="1158" t="s">
        <v>547</v>
      </c>
      <c r="D36" s="1158"/>
      <c r="E36" s="1159"/>
      <c r="F36" s="36">
        <v>1.75</v>
      </c>
      <c r="G36" s="37">
        <v>1.86</v>
      </c>
      <c r="H36" s="37">
        <v>2.0699999999999998</v>
      </c>
      <c r="I36" s="37">
        <v>2.2999999999999998</v>
      </c>
      <c r="J36" s="38">
        <v>1.3</v>
      </c>
      <c r="K36" s="22"/>
      <c r="L36" s="22"/>
      <c r="M36" s="22"/>
      <c r="N36" s="22"/>
      <c r="O36" s="22"/>
      <c r="P36" s="22"/>
    </row>
    <row r="37" spans="1:16" ht="39" customHeight="1" x14ac:dyDescent="0.15">
      <c r="A37" s="22"/>
      <c r="B37" s="35"/>
      <c r="C37" s="1158" t="s">
        <v>548</v>
      </c>
      <c r="D37" s="1158"/>
      <c r="E37" s="1159"/>
      <c r="F37" s="36">
        <v>2.2599999999999998</v>
      </c>
      <c r="G37" s="37">
        <v>2.2200000000000002</v>
      </c>
      <c r="H37" s="37">
        <v>1.48</v>
      </c>
      <c r="I37" s="37">
        <v>0.52</v>
      </c>
      <c r="J37" s="38">
        <v>1.07</v>
      </c>
      <c r="K37" s="22"/>
      <c r="L37" s="22"/>
      <c r="M37" s="22"/>
      <c r="N37" s="22"/>
      <c r="O37" s="22"/>
      <c r="P37" s="22"/>
    </row>
    <row r="38" spans="1:16" ht="39" customHeight="1" x14ac:dyDescent="0.15">
      <c r="A38" s="22"/>
      <c r="B38" s="35"/>
      <c r="C38" s="1158" t="s">
        <v>549</v>
      </c>
      <c r="D38" s="1158"/>
      <c r="E38" s="1159"/>
      <c r="F38" s="36">
        <v>0.22</v>
      </c>
      <c r="G38" s="37">
        <v>0.18</v>
      </c>
      <c r="H38" s="37">
        <v>0.1</v>
      </c>
      <c r="I38" s="37">
        <v>0.28999999999999998</v>
      </c>
      <c r="J38" s="38">
        <v>0.38</v>
      </c>
      <c r="K38" s="22"/>
      <c r="L38" s="22"/>
      <c r="M38" s="22"/>
      <c r="N38" s="22"/>
      <c r="O38" s="22"/>
      <c r="P38" s="22"/>
    </row>
    <row r="39" spans="1:16" ht="39" customHeight="1" x14ac:dyDescent="0.15">
      <c r="A39" s="22"/>
      <c r="B39" s="35"/>
      <c r="C39" s="1158" t="s">
        <v>550</v>
      </c>
      <c r="D39" s="1158"/>
      <c r="E39" s="1159"/>
      <c r="F39" s="36">
        <v>0.99</v>
      </c>
      <c r="G39" s="37">
        <v>1.05</v>
      </c>
      <c r="H39" s="37">
        <v>0.79</v>
      </c>
      <c r="I39" s="37">
        <v>0.13</v>
      </c>
      <c r="J39" s="38">
        <v>0.27</v>
      </c>
      <c r="K39" s="22"/>
      <c r="L39" s="22"/>
      <c r="M39" s="22"/>
      <c r="N39" s="22"/>
      <c r="O39" s="22"/>
      <c r="P39" s="22"/>
    </row>
    <row r="40" spans="1:16" ht="39" customHeight="1" x14ac:dyDescent="0.15">
      <c r="A40" s="22"/>
      <c r="B40" s="35"/>
      <c r="C40" s="1158" t="s">
        <v>551</v>
      </c>
      <c r="D40" s="1158"/>
      <c r="E40" s="1159"/>
      <c r="F40" s="36">
        <v>0.28000000000000003</v>
      </c>
      <c r="G40" s="37">
        <v>0.75</v>
      </c>
      <c r="H40" s="37">
        <v>0.54</v>
      </c>
      <c r="I40" s="37">
        <v>0.27</v>
      </c>
      <c r="J40" s="38">
        <v>0.19</v>
      </c>
      <c r="K40" s="22"/>
      <c r="L40" s="22"/>
      <c r="M40" s="22"/>
      <c r="N40" s="22"/>
      <c r="O40" s="22"/>
      <c r="P40" s="22"/>
    </row>
    <row r="41" spans="1:16" ht="39" customHeight="1" x14ac:dyDescent="0.15">
      <c r="A41" s="22"/>
      <c r="B41" s="35"/>
      <c r="C41" s="1158" t="s">
        <v>552</v>
      </c>
      <c r="D41" s="1158"/>
      <c r="E41" s="1159"/>
      <c r="F41" s="36">
        <v>0.32</v>
      </c>
      <c r="G41" s="37">
        <v>0.32</v>
      </c>
      <c r="H41" s="37">
        <v>0.02</v>
      </c>
      <c r="I41" s="37">
        <v>0.03</v>
      </c>
      <c r="J41" s="38">
        <v>0.03</v>
      </c>
      <c r="K41" s="22"/>
      <c r="L41" s="22"/>
      <c r="M41" s="22"/>
      <c r="N41" s="22"/>
      <c r="O41" s="22"/>
      <c r="P41" s="22"/>
    </row>
    <row r="42" spans="1:16" ht="39" customHeight="1" x14ac:dyDescent="0.15">
      <c r="A42" s="22"/>
      <c r="B42" s="39"/>
      <c r="C42" s="1158" t="s">
        <v>553</v>
      </c>
      <c r="D42" s="1158"/>
      <c r="E42" s="1159"/>
      <c r="F42" s="36" t="s">
        <v>500</v>
      </c>
      <c r="G42" s="37" t="s">
        <v>500</v>
      </c>
      <c r="H42" s="37" t="s">
        <v>500</v>
      </c>
      <c r="I42" s="37" t="s">
        <v>500</v>
      </c>
      <c r="J42" s="38" t="s">
        <v>500</v>
      </c>
      <c r="K42" s="22"/>
      <c r="L42" s="22"/>
      <c r="M42" s="22"/>
      <c r="N42" s="22"/>
      <c r="O42" s="22"/>
      <c r="P42" s="22"/>
    </row>
    <row r="43" spans="1:16" ht="39" customHeight="1" thickBot="1" x14ac:dyDescent="0.2">
      <c r="A43" s="22"/>
      <c r="B43" s="40"/>
      <c r="C43" s="1160" t="s">
        <v>554</v>
      </c>
      <c r="D43" s="1160"/>
      <c r="E43" s="1161"/>
      <c r="F43" s="41">
        <v>0</v>
      </c>
      <c r="G43" s="42">
        <v>0.01</v>
      </c>
      <c r="H43" s="42">
        <v>0.04</v>
      </c>
      <c r="I43" s="42">
        <v>0.04</v>
      </c>
      <c r="J43" s="43">
        <v>0.04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H1aZ3DqRW5Y9VH1tFqE3gXgxvJttsz65lLVl/lFsDXXP8rerYBUaYWUbfpxucdE58QjC+f5VN/yiCf7kNbQ7w==" saltValue="cL6l/CoJytZu4StAmmGMa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0070C0"/>
    <pageSetUpPr fitToPage="1"/>
  </sheetPr>
  <dimension ref="A1:U64"/>
  <sheetViews>
    <sheetView showGridLines="0" zoomScale="90" zoomScaleNormal="9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538</v>
      </c>
      <c r="L44" s="54" t="s">
        <v>539</v>
      </c>
      <c r="M44" s="54" t="s">
        <v>540</v>
      </c>
      <c r="N44" s="54" t="s">
        <v>541</v>
      </c>
      <c r="O44" s="55" t="s">
        <v>542</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12914</v>
      </c>
      <c r="L45" s="58">
        <v>12478</v>
      </c>
      <c r="M45" s="58">
        <v>12026</v>
      </c>
      <c r="N45" s="58">
        <v>11912</v>
      </c>
      <c r="O45" s="59">
        <v>11286</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500</v>
      </c>
      <c r="L46" s="62" t="s">
        <v>500</v>
      </c>
      <c r="M46" s="62" t="s">
        <v>500</v>
      </c>
      <c r="N46" s="62" t="s">
        <v>500</v>
      </c>
      <c r="O46" s="63" t="s">
        <v>500</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500</v>
      </c>
      <c r="L47" s="62" t="s">
        <v>500</v>
      </c>
      <c r="M47" s="62" t="s">
        <v>500</v>
      </c>
      <c r="N47" s="62" t="s">
        <v>500</v>
      </c>
      <c r="O47" s="63" t="s">
        <v>500</v>
      </c>
      <c r="P47" s="46"/>
      <c r="Q47" s="46"/>
      <c r="R47" s="46"/>
      <c r="S47" s="46"/>
      <c r="T47" s="46"/>
      <c r="U47" s="46"/>
    </row>
    <row r="48" spans="1:21" ht="30.75" customHeight="1" x14ac:dyDescent="0.15">
      <c r="A48" s="46"/>
      <c r="B48" s="1189"/>
      <c r="C48" s="1190"/>
      <c r="D48" s="60"/>
      <c r="E48" s="1166" t="s">
        <v>13</v>
      </c>
      <c r="F48" s="1166"/>
      <c r="G48" s="1166"/>
      <c r="H48" s="1166"/>
      <c r="I48" s="1166"/>
      <c r="J48" s="1167"/>
      <c r="K48" s="61">
        <v>1654</v>
      </c>
      <c r="L48" s="62">
        <v>1565</v>
      </c>
      <c r="M48" s="62">
        <v>1538</v>
      </c>
      <c r="N48" s="62">
        <v>1489</v>
      </c>
      <c r="O48" s="63">
        <v>1908</v>
      </c>
      <c r="P48" s="46"/>
      <c r="Q48" s="46"/>
      <c r="R48" s="46"/>
      <c r="S48" s="46"/>
      <c r="T48" s="46"/>
      <c r="U48" s="46"/>
    </row>
    <row r="49" spans="1:21" ht="30.75" customHeight="1" x14ac:dyDescent="0.15">
      <c r="A49" s="46"/>
      <c r="B49" s="1189"/>
      <c r="C49" s="1190"/>
      <c r="D49" s="60"/>
      <c r="E49" s="1166" t="s">
        <v>14</v>
      </c>
      <c r="F49" s="1166"/>
      <c r="G49" s="1166"/>
      <c r="H49" s="1166"/>
      <c r="I49" s="1166"/>
      <c r="J49" s="1167"/>
      <c r="K49" s="61" t="s">
        <v>500</v>
      </c>
      <c r="L49" s="62" t="s">
        <v>500</v>
      </c>
      <c r="M49" s="62" t="s">
        <v>500</v>
      </c>
      <c r="N49" s="62" t="s">
        <v>500</v>
      </c>
      <c r="O49" s="63" t="s">
        <v>500</v>
      </c>
      <c r="P49" s="46"/>
      <c r="Q49" s="46"/>
      <c r="R49" s="46"/>
      <c r="S49" s="46"/>
      <c r="T49" s="46"/>
      <c r="U49" s="46"/>
    </row>
    <row r="50" spans="1:21" ht="30.75" customHeight="1" x14ac:dyDescent="0.15">
      <c r="A50" s="46"/>
      <c r="B50" s="1189"/>
      <c r="C50" s="1190"/>
      <c r="D50" s="60"/>
      <c r="E50" s="1166" t="s">
        <v>15</v>
      </c>
      <c r="F50" s="1166"/>
      <c r="G50" s="1166"/>
      <c r="H50" s="1166"/>
      <c r="I50" s="1166"/>
      <c r="J50" s="1167"/>
      <c r="K50" s="61">
        <v>93</v>
      </c>
      <c r="L50" s="62">
        <v>93</v>
      </c>
      <c r="M50" s="62">
        <v>93</v>
      </c>
      <c r="N50" s="62">
        <v>93</v>
      </c>
      <c r="O50" s="63">
        <v>93</v>
      </c>
      <c r="P50" s="46"/>
      <c r="Q50" s="46"/>
      <c r="R50" s="46"/>
      <c r="S50" s="46"/>
      <c r="T50" s="46"/>
      <c r="U50" s="46"/>
    </row>
    <row r="51" spans="1:21" ht="30.75" customHeight="1" x14ac:dyDescent="0.15">
      <c r="A51" s="46"/>
      <c r="B51" s="1191"/>
      <c r="C51" s="1192"/>
      <c r="D51" s="64"/>
      <c r="E51" s="1166" t="s">
        <v>16</v>
      </c>
      <c r="F51" s="1166"/>
      <c r="G51" s="1166"/>
      <c r="H51" s="1166"/>
      <c r="I51" s="1166"/>
      <c r="J51" s="1167"/>
      <c r="K51" s="61">
        <v>1</v>
      </c>
      <c r="L51" s="62">
        <v>2</v>
      </c>
      <c r="M51" s="62">
        <v>4</v>
      </c>
      <c r="N51" s="62">
        <v>3</v>
      </c>
      <c r="O51" s="63" t="s">
        <v>500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11521</v>
      </c>
      <c r="L52" s="62">
        <v>11155</v>
      </c>
      <c r="M52" s="62">
        <v>11219</v>
      </c>
      <c r="N52" s="62">
        <v>11263</v>
      </c>
      <c r="O52" s="63">
        <v>10945</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3141</v>
      </c>
      <c r="L53" s="67">
        <v>2983</v>
      </c>
      <c r="M53" s="67">
        <v>2442</v>
      </c>
      <c r="N53" s="67">
        <v>2234</v>
      </c>
      <c r="O53" s="68">
        <v>2342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555</v>
      </c>
      <c r="L57" s="79" t="s">
        <v>556</v>
      </c>
      <c r="M57" s="79" t="s">
        <v>557</v>
      </c>
      <c r="N57" s="79" t="s">
        <v>558</v>
      </c>
      <c r="O57" s="80" t="s">
        <v>559</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bysCkEvAq8ygjAHaRjK9JwC5peSD9/kZ+Bn9CiVlLJNPjZtI0WR3vAHVUcmFG9VccWjpBv4S8BcOEnGVN9mqw==" saltValue="8WKoKTdhwTzXNxkPaCPqn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0070C0"/>
    <pageSetUpPr fitToPage="1"/>
  </sheetPr>
  <dimension ref="B1:M55"/>
  <sheetViews>
    <sheetView showGridLines="0" zoomScale="90" zoomScaleNormal="9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538</v>
      </c>
      <c r="J40" s="101" t="s">
        <v>539</v>
      </c>
      <c r="K40" s="101" t="s">
        <v>540</v>
      </c>
      <c r="L40" s="101" t="s">
        <v>541</v>
      </c>
      <c r="M40" s="102" t="s">
        <v>542</v>
      </c>
    </row>
    <row r="41" spans="2:13" ht="27.75" customHeight="1" x14ac:dyDescent="0.15">
      <c r="B41" s="1207" t="s">
        <v>30</v>
      </c>
      <c r="C41" s="1208"/>
      <c r="D41" s="103"/>
      <c r="E41" s="1209" t="s">
        <v>31</v>
      </c>
      <c r="F41" s="1209"/>
      <c r="G41" s="1209"/>
      <c r="H41" s="1210"/>
      <c r="I41" s="330">
        <v>119769</v>
      </c>
      <c r="J41" s="331">
        <v>115882</v>
      </c>
      <c r="K41" s="331">
        <v>111815</v>
      </c>
      <c r="L41" s="331">
        <v>108105</v>
      </c>
      <c r="M41" s="332">
        <v>105866</v>
      </c>
    </row>
    <row r="42" spans="2:13" ht="27.75" customHeight="1" x14ac:dyDescent="0.15">
      <c r="B42" s="1197"/>
      <c r="C42" s="1198"/>
      <c r="D42" s="104"/>
      <c r="E42" s="1201" t="s">
        <v>32</v>
      </c>
      <c r="F42" s="1201"/>
      <c r="G42" s="1201"/>
      <c r="H42" s="1202"/>
      <c r="I42" s="333">
        <v>448</v>
      </c>
      <c r="J42" s="334">
        <v>361</v>
      </c>
      <c r="K42" s="334">
        <v>273</v>
      </c>
      <c r="L42" s="334">
        <v>183</v>
      </c>
      <c r="M42" s="335">
        <v>92</v>
      </c>
    </row>
    <row r="43" spans="2:13" ht="27.75" customHeight="1" x14ac:dyDescent="0.15">
      <c r="B43" s="1197"/>
      <c r="C43" s="1198"/>
      <c r="D43" s="104"/>
      <c r="E43" s="1201" t="s">
        <v>33</v>
      </c>
      <c r="F43" s="1201"/>
      <c r="G43" s="1201"/>
      <c r="H43" s="1202"/>
      <c r="I43" s="333">
        <v>26260</v>
      </c>
      <c r="J43" s="334">
        <v>24024</v>
      </c>
      <c r="K43" s="334">
        <v>21443</v>
      </c>
      <c r="L43" s="334">
        <v>19868</v>
      </c>
      <c r="M43" s="335">
        <v>18756</v>
      </c>
    </row>
    <row r="44" spans="2:13" ht="27.75" customHeight="1" x14ac:dyDescent="0.15">
      <c r="B44" s="1197"/>
      <c r="C44" s="1198"/>
      <c r="D44" s="104"/>
      <c r="E44" s="1201" t="s">
        <v>34</v>
      </c>
      <c r="F44" s="1201"/>
      <c r="G44" s="1201"/>
      <c r="H44" s="1202"/>
      <c r="I44" s="333" t="s">
        <v>500</v>
      </c>
      <c r="J44" s="334" t="s">
        <v>500</v>
      </c>
      <c r="K44" s="334" t="s">
        <v>500</v>
      </c>
      <c r="L44" s="334" t="s">
        <v>500</v>
      </c>
      <c r="M44" s="335" t="s">
        <v>500</v>
      </c>
    </row>
    <row r="45" spans="2:13" ht="27.75" customHeight="1" x14ac:dyDescent="0.15">
      <c r="B45" s="1197"/>
      <c r="C45" s="1198"/>
      <c r="D45" s="104"/>
      <c r="E45" s="1201" t="s">
        <v>35</v>
      </c>
      <c r="F45" s="1201"/>
      <c r="G45" s="1201"/>
      <c r="H45" s="1202"/>
      <c r="I45" s="333">
        <v>15727</v>
      </c>
      <c r="J45" s="334">
        <v>14778</v>
      </c>
      <c r="K45" s="334">
        <v>14222</v>
      </c>
      <c r="L45" s="334">
        <v>14613</v>
      </c>
      <c r="M45" s="335">
        <v>14693</v>
      </c>
    </row>
    <row r="46" spans="2:13" ht="27.75" customHeight="1" x14ac:dyDescent="0.15">
      <c r="B46" s="1197"/>
      <c r="C46" s="1198"/>
      <c r="D46" s="105"/>
      <c r="E46" s="1201" t="s">
        <v>36</v>
      </c>
      <c r="F46" s="1201"/>
      <c r="G46" s="1201"/>
      <c r="H46" s="1202"/>
      <c r="I46" s="333">
        <v>699</v>
      </c>
      <c r="J46" s="334">
        <v>684</v>
      </c>
      <c r="K46" s="334">
        <v>461</v>
      </c>
      <c r="L46" s="334">
        <v>484</v>
      </c>
      <c r="M46" s="335">
        <v>439</v>
      </c>
    </row>
    <row r="47" spans="2:13" ht="27.75" customHeight="1" x14ac:dyDescent="0.15">
      <c r="B47" s="1197"/>
      <c r="C47" s="1198"/>
      <c r="D47" s="106"/>
      <c r="E47" s="1211" t="s">
        <v>37</v>
      </c>
      <c r="F47" s="1212"/>
      <c r="G47" s="1212"/>
      <c r="H47" s="1213"/>
      <c r="I47" s="333" t="s">
        <v>500</v>
      </c>
      <c r="J47" s="334" t="s">
        <v>500</v>
      </c>
      <c r="K47" s="334" t="s">
        <v>500</v>
      </c>
      <c r="L47" s="334" t="s">
        <v>500</v>
      </c>
      <c r="M47" s="335" t="s">
        <v>500</v>
      </c>
    </row>
    <row r="48" spans="2:13" ht="27.75" customHeight="1" x14ac:dyDescent="0.15">
      <c r="B48" s="1197"/>
      <c r="C48" s="1198"/>
      <c r="D48" s="104"/>
      <c r="E48" s="1201" t="s">
        <v>38</v>
      </c>
      <c r="F48" s="1201"/>
      <c r="G48" s="1201"/>
      <c r="H48" s="1202"/>
      <c r="I48" s="333" t="s">
        <v>500</v>
      </c>
      <c r="J48" s="334" t="s">
        <v>500</v>
      </c>
      <c r="K48" s="334" t="s">
        <v>500</v>
      </c>
      <c r="L48" s="334" t="s">
        <v>500</v>
      </c>
      <c r="M48" s="335" t="s">
        <v>500</v>
      </c>
    </row>
    <row r="49" spans="2:13" ht="27.75" customHeight="1" x14ac:dyDescent="0.15">
      <c r="B49" s="1199"/>
      <c r="C49" s="1200"/>
      <c r="D49" s="104"/>
      <c r="E49" s="1201" t="s">
        <v>39</v>
      </c>
      <c r="F49" s="1201"/>
      <c r="G49" s="1201"/>
      <c r="H49" s="1202"/>
      <c r="I49" s="333" t="s">
        <v>500</v>
      </c>
      <c r="J49" s="334" t="s">
        <v>500</v>
      </c>
      <c r="K49" s="334" t="s">
        <v>500</v>
      </c>
      <c r="L49" s="334" t="s">
        <v>500</v>
      </c>
      <c r="M49" s="335" t="s">
        <v>500</v>
      </c>
    </row>
    <row r="50" spans="2:13" ht="27.75" customHeight="1" x14ac:dyDescent="0.15">
      <c r="B50" s="1195" t="s">
        <v>40</v>
      </c>
      <c r="C50" s="1196"/>
      <c r="D50" s="107"/>
      <c r="E50" s="1201" t="s">
        <v>41</v>
      </c>
      <c r="F50" s="1201"/>
      <c r="G50" s="1201"/>
      <c r="H50" s="1202"/>
      <c r="I50" s="333">
        <v>12178</v>
      </c>
      <c r="J50" s="334">
        <v>13348</v>
      </c>
      <c r="K50" s="334">
        <v>16084</v>
      </c>
      <c r="L50" s="334">
        <v>17127</v>
      </c>
      <c r="M50" s="335">
        <v>18012</v>
      </c>
    </row>
    <row r="51" spans="2:13" ht="27.75" customHeight="1" x14ac:dyDescent="0.15">
      <c r="B51" s="1197"/>
      <c r="C51" s="1198"/>
      <c r="D51" s="104"/>
      <c r="E51" s="1201" t="s">
        <v>42</v>
      </c>
      <c r="F51" s="1201"/>
      <c r="G51" s="1201"/>
      <c r="H51" s="1202"/>
      <c r="I51" s="333">
        <v>13962</v>
      </c>
      <c r="J51" s="334">
        <v>13292</v>
      </c>
      <c r="K51" s="334">
        <v>12353</v>
      </c>
      <c r="L51" s="334">
        <v>11596</v>
      </c>
      <c r="M51" s="335">
        <v>11956</v>
      </c>
    </row>
    <row r="52" spans="2:13" ht="27.75" customHeight="1" x14ac:dyDescent="0.15">
      <c r="B52" s="1199"/>
      <c r="C52" s="1200"/>
      <c r="D52" s="104"/>
      <c r="E52" s="1201" t="s">
        <v>43</v>
      </c>
      <c r="F52" s="1201"/>
      <c r="G52" s="1201"/>
      <c r="H52" s="1202"/>
      <c r="I52" s="333">
        <v>105727</v>
      </c>
      <c r="J52" s="334">
        <v>102261</v>
      </c>
      <c r="K52" s="334">
        <v>99584</v>
      </c>
      <c r="L52" s="334">
        <v>98158</v>
      </c>
      <c r="M52" s="335">
        <v>94641</v>
      </c>
    </row>
    <row r="53" spans="2:13" ht="27.75" customHeight="1" thickBot="1" x14ac:dyDescent="0.2">
      <c r="B53" s="1203" t="s">
        <v>19</v>
      </c>
      <c r="C53" s="1204"/>
      <c r="D53" s="108"/>
      <c r="E53" s="1205" t="s">
        <v>44</v>
      </c>
      <c r="F53" s="1205"/>
      <c r="G53" s="1205"/>
      <c r="H53" s="1206"/>
      <c r="I53" s="336">
        <v>31036</v>
      </c>
      <c r="J53" s="337">
        <v>26829</v>
      </c>
      <c r="K53" s="337">
        <v>20192</v>
      </c>
      <c r="L53" s="337">
        <v>16371</v>
      </c>
      <c r="M53" s="338">
        <v>15237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b3GJLJiFzRkGlKRnkpUMSPoUp3O5vVIhifsVLOv4dk5Ldv52eNhmxXlSiLcABlpo04faEnXruDVk3v7t7FZpLg==" saltValue="Wuy382y0Am8xBbAOYWKR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pageSetUpPr fitToPage="1"/>
  </sheetPr>
  <dimension ref="B1:W64"/>
  <sheetViews>
    <sheetView showGridLines="0" zoomScale="40" zoomScaleNormal="4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540</v>
      </c>
      <c r="G54" s="117" t="s">
        <v>541</v>
      </c>
      <c r="H54" s="118" t="s">
        <v>542</v>
      </c>
    </row>
    <row r="55" spans="2:8" ht="52.5" customHeight="1" x14ac:dyDescent="0.15">
      <c r="B55" s="119"/>
      <c r="C55" s="1222" t="s">
        <v>46</v>
      </c>
      <c r="D55" s="1222"/>
      <c r="E55" s="1223"/>
      <c r="F55" s="339">
        <v>7526</v>
      </c>
      <c r="G55" s="339">
        <v>8135</v>
      </c>
      <c r="H55" s="340">
        <v>8126</v>
      </c>
    </row>
    <row r="56" spans="2:8" ht="52.5" customHeight="1" x14ac:dyDescent="0.15">
      <c r="B56" s="120"/>
      <c r="C56" s="1224" t="s">
        <v>47</v>
      </c>
      <c r="D56" s="1224"/>
      <c r="E56" s="1225"/>
      <c r="F56" s="341">
        <v>527</v>
      </c>
      <c r="G56" s="341">
        <v>527</v>
      </c>
      <c r="H56" s="342">
        <v>527</v>
      </c>
    </row>
    <row r="57" spans="2:8" ht="53.25" customHeight="1" x14ac:dyDescent="0.15">
      <c r="B57" s="120"/>
      <c r="C57" s="1226" t="s">
        <v>48</v>
      </c>
      <c r="D57" s="1226"/>
      <c r="E57" s="1227"/>
      <c r="F57" s="343">
        <v>4730</v>
      </c>
      <c r="G57" s="343">
        <v>5162</v>
      </c>
      <c r="H57" s="344">
        <v>6653</v>
      </c>
    </row>
    <row r="58" spans="2:8" ht="45.75" customHeight="1" x14ac:dyDescent="0.15">
      <c r="B58" s="121"/>
      <c r="C58" s="1214" t="s">
        <v>561</v>
      </c>
      <c r="D58" s="1215"/>
      <c r="E58" s="1216"/>
      <c r="F58" s="345">
        <v>4000</v>
      </c>
      <c r="G58" s="345">
        <v>4000</v>
      </c>
      <c r="H58" s="346">
        <v>4000</v>
      </c>
    </row>
    <row r="59" spans="2:8" ht="45.75" customHeight="1" x14ac:dyDescent="0.15">
      <c r="B59" s="121"/>
      <c r="C59" s="1214" t="s">
        <v>562</v>
      </c>
      <c r="D59" s="1215"/>
      <c r="E59" s="1216"/>
      <c r="F59" s="345">
        <v>7</v>
      </c>
      <c r="G59" s="345">
        <v>7</v>
      </c>
      <c r="H59" s="346">
        <v>1507</v>
      </c>
    </row>
    <row r="60" spans="2:8" ht="45.75" customHeight="1" x14ac:dyDescent="0.15">
      <c r="B60" s="121"/>
      <c r="C60" s="1214" t="s">
        <v>563</v>
      </c>
      <c r="D60" s="1215"/>
      <c r="E60" s="1216"/>
      <c r="F60" s="345">
        <v>372</v>
      </c>
      <c r="G60" s="345">
        <v>372</v>
      </c>
      <c r="H60" s="346">
        <v>367</v>
      </c>
    </row>
    <row r="61" spans="2:8" ht="45.75" customHeight="1" x14ac:dyDescent="0.15">
      <c r="B61" s="121"/>
      <c r="C61" s="1214" t="s">
        <v>564</v>
      </c>
      <c r="D61" s="1215"/>
      <c r="E61" s="1216"/>
      <c r="F61" s="345">
        <v>28</v>
      </c>
      <c r="G61" s="345">
        <v>28</v>
      </c>
      <c r="H61" s="346">
        <v>285</v>
      </c>
    </row>
    <row r="62" spans="2:8" ht="45.75" customHeight="1" thickBot="1" x14ac:dyDescent="0.2">
      <c r="B62" s="122"/>
      <c r="C62" s="1217" t="s">
        <v>565</v>
      </c>
      <c r="D62" s="1218"/>
      <c r="E62" s="1219"/>
      <c r="F62" s="347">
        <v>129</v>
      </c>
      <c r="G62" s="347">
        <v>128</v>
      </c>
      <c r="H62" s="348">
        <v>160</v>
      </c>
    </row>
    <row r="63" spans="2:8" ht="52.5" customHeight="1" thickBot="1" x14ac:dyDescent="0.2">
      <c r="B63" s="123"/>
      <c r="C63" s="1220" t="s">
        <v>49</v>
      </c>
      <c r="D63" s="1220"/>
      <c r="E63" s="1221"/>
      <c r="F63" s="349">
        <v>12783</v>
      </c>
      <c r="G63" s="349">
        <v>13823</v>
      </c>
      <c r="H63" s="350">
        <v>15306</v>
      </c>
    </row>
    <row r="64" spans="2:8" x14ac:dyDescent="0.15"/>
  </sheetData>
  <sheetProtection algorithmName="SHA-512" hashValue="uWBUZI7VY5IABWjC/xpIknIfAH9fxUER29X4drXJ34mLPWhf4B/RimgxktFYlW/TapZVQnKSLy8zxW+QRjljSA==" saltValue="jNJrXZa8bpgVdi+6Dy/Z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6BAA-298F-453B-A168-68390EF10C67}">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580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589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582</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538</v>
      </c>
      <c r="BQ50" s="1234"/>
      <c r="BR50" s="1234"/>
      <c r="BS50" s="1234"/>
      <c r="BT50" s="1234"/>
      <c r="BU50" s="1234"/>
      <c r="BV50" s="1234"/>
      <c r="BW50" s="1234"/>
      <c r="BX50" s="1234" t="s">
        <v>539</v>
      </c>
      <c r="BY50" s="1234"/>
      <c r="BZ50" s="1234"/>
      <c r="CA50" s="1234"/>
      <c r="CB50" s="1234"/>
      <c r="CC50" s="1234"/>
      <c r="CD50" s="1234"/>
      <c r="CE50" s="1234"/>
      <c r="CF50" s="1234" t="s">
        <v>540</v>
      </c>
      <c r="CG50" s="1234"/>
      <c r="CH50" s="1234"/>
      <c r="CI50" s="1234"/>
      <c r="CJ50" s="1234"/>
      <c r="CK50" s="1234"/>
      <c r="CL50" s="1234"/>
      <c r="CM50" s="1234"/>
      <c r="CN50" s="1234" t="s">
        <v>541</v>
      </c>
      <c r="CO50" s="1234"/>
      <c r="CP50" s="1234"/>
      <c r="CQ50" s="1234"/>
      <c r="CR50" s="1234"/>
      <c r="CS50" s="1234"/>
      <c r="CT50" s="1234"/>
      <c r="CU50" s="1234"/>
      <c r="CV50" s="1234" t="s">
        <v>542</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583</v>
      </c>
      <c r="AO51" s="1233"/>
      <c r="AP51" s="1233"/>
      <c r="AQ51" s="1233"/>
      <c r="AR51" s="1233"/>
      <c r="AS51" s="1233"/>
      <c r="AT51" s="1233"/>
      <c r="AU51" s="1233"/>
      <c r="AV51" s="1233"/>
      <c r="AW51" s="1233"/>
      <c r="AX51" s="1233"/>
      <c r="AY51" s="1233"/>
      <c r="AZ51" s="1233"/>
      <c r="BA51" s="1233"/>
      <c r="BB51" s="1233" t="s">
        <v>584</v>
      </c>
      <c r="BC51" s="1233"/>
      <c r="BD51" s="1233"/>
      <c r="BE51" s="1233"/>
      <c r="BF51" s="1233"/>
      <c r="BG51" s="1233"/>
      <c r="BH51" s="1233"/>
      <c r="BI51" s="1233"/>
      <c r="BJ51" s="1233"/>
      <c r="BK51" s="1233"/>
      <c r="BL51" s="1233"/>
      <c r="BM51" s="1233"/>
      <c r="BN51" s="1233"/>
      <c r="BO51" s="1233"/>
      <c r="BP51" s="1230">
        <v>66.7</v>
      </c>
      <c r="BQ51" s="1230"/>
      <c r="BR51" s="1230"/>
      <c r="BS51" s="1230"/>
      <c r="BT51" s="1230"/>
      <c r="BU51" s="1230"/>
      <c r="BV51" s="1230"/>
      <c r="BW51" s="1230"/>
      <c r="BX51" s="1230">
        <v>56</v>
      </c>
      <c r="BY51" s="1230"/>
      <c r="BZ51" s="1230"/>
      <c r="CA51" s="1230"/>
      <c r="CB51" s="1230"/>
      <c r="CC51" s="1230"/>
      <c r="CD51" s="1230"/>
      <c r="CE51" s="1230"/>
      <c r="CF51" s="1230">
        <v>43.7</v>
      </c>
      <c r="CG51" s="1230"/>
      <c r="CH51" s="1230"/>
      <c r="CI51" s="1230"/>
      <c r="CJ51" s="1230"/>
      <c r="CK51" s="1230"/>
      <c r="CL51" s="1230"/>
      <c r="CM51" s="1230"/>
      <c r="CN51" s="1230">
        <v>34.9</v>
      </c>
      <c r="CO51" s="1230"/>
      <c r="CP51" s="1230"/>
      <c r="CQ51" s="1230"/>
      <c r="CR51" s="1230"/>
      <c r="CS51" s="1230"/>
      <c r="CT51" s="1230"/>
      <c r="CU51" s="1230"/>
      <c r="CV51" s="1230">
        <v>32</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585</v>
      </c>
      <c r="BC53" s="1233"/>
      <c r="BD53" s="1233"/>
      <c r="BE53" s="1233"/>
      <c r="BF53" s="1233"/>
      <c r="BG53" s="1233"/>
      <c r="BH53" s="1233"/>
      <c r="BI53" s="1233"/>
      <c r="BJ53" s="1233"/>
      <c r="BK53" s="1233"/>
      <c r="BL53" s="1233"/>
      <c r="BM53" s="1233"/>
      <c r="BN53" s="1233"/>
      <c r="BO53" s="1233"/>
      <c r="BP53" s="1230">
        <v>63.1</v>
      </c>
      <c r="BQ53" s="1230"/>
      <c r="BR53" s="1230"/>
      <c r="BS53" s="1230"/>
      <c r="BT53" s="1230"/>
      <c r="BU53" s="1230"/>
      <c r="BV53" s="1230"/>
      <c r="BW53" s="1230"/>
      <c r="BX53" s="1230">
        <v>64.900000000000006</v>
      </c>
      <c r="BY53" s="1230"/>
      <c r="BZ53" s="1230"/>
      <c r="CA53" s="1230"/>
      <c r="CB53" s="1230"/>
      <c r="CC53" s="1230"/>
      <c r="CD53" s="1230"/>
      <c r="CE53" s="1230"/>
      <c r="CF53" s="1230">
        <v>66.400000000000006</v>
      </c>
      <c r="CG53" s="1230"/>
      <c r="CH53" s="1230"/>
      <c r="CI53" s="1230"/>
      <c r="CJ53" s="1230"/>
      <c r="CK53" s="1230"/>
      <c r="CL53" s="1230"/>
      <c r="CM53" s="1230"/>
      <c r="CN53" s="1230">
        <v>67.8</v>
      </c>
      <c r="CO53" s="1230"/>
      <c r="CP53" s="1230"/>
      <c r="CQ53" s="1230"/>
      <c r="CR53" s="1230"/>
      <c r="CS53" s="1230"/>
      <c r="CT53" s="1230"/>
      <c r="CU53" s="1230"/>
      <c r="CV53" s="1230">
        <v>69.3</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586</v>
      </c>
      <c r="AO55" s="1234"/>
      <c r="AP55" s="1234"/>
      <c r="AQ55" s="1234"/>
      <c r="AR55" s="1234"/>
      <c r="AS55" s="1234"/>
      <c r="AT55" s="1234"/>
      <c r="AU55" s="1234"/>
      <c r="AV55" s="1234"/>
      <c r="AW55" s="1234"/>
      <c r="AX55" s="1234"/>
      <c r="AY55" s="1234"/>
      <c r="AZ55" s="1234"/>
      <c r="BA55" s="1234"/>
      <c r="BB55" s="1233" t="s">
        <v>584</v>
      </c>
      <c r="BC55" s="1233"/>
      <c r="BD55" s="1233"/>
      <c r="BE55" s="1233"/>
      <c r="BF55" s="1233"/>
      <c r="BG55" s="1233"/>
      <c r="BH55" s="1233"/>
      <c r="BI55" s="1233"/>
      <c r="BJ55" s="1233"/>
      <c r="BK55" s="1233"/>
      <c r="BL55" s="1233"/>
      <c r="BM55" s="1233"/>
      <c r="BN55" s="1233"/>
      <c r="BO55" s="1233"/>
      <c r="BP55" s="1230">
        <v>31.5</v>
      </c>
      <c r="BQ55" s="1230"/>
      <c r="BR55" s="1230"/>
      <c r="BS55" s="1230"/>
      <c r="BT55" s="1230"/>
      <c r="BU55" s="1230"/>
      <c r="BV55" s="1230"/>
      <c r="BW55" s="1230"/>
      <c r="BX55" s="1230">
        <v>23.4</v>
      </c>
      <c r="BY55" s="1230"/>
      <c r="BZ55" s="1230"/>
      <c r="CA55" s="1230"/>
      <c r="CB55" s="1230"/>
      <c r="CC55" s="1230"/>
      <c r="CD55" s="1230"/>
      <c r="CE55" s="1230"/>
      <c r="CF55" s="1230">
        <v>18.2</v>
      </c>
      <c r="CG55" s="1230"/>
      <c r="CH55" s="1230"/>
      <c r="CI55" s="1230"/>
      <c r="CJ55" s="1230"/>
      <c r="CK55" s="1230"/>
      <c r="CL55" s="1230"/>
      <c r="CM55" s="1230"/>
      <c r="CN55" s="1230">
        <v>17.100000000000001</v>
      </c>
      <c r="CO55" s="1230"/>
      <c r="CP55" s="1230"/>
      <c r="CQ55" s="1230"/>
      <c r="CR55" s="1230"/>
      <c r="CS55" s="1230"/>
      <c r="CT55" s="1230"/>
      <c r="CU55" s="1230"/>
      <c r="CV55" s="1230">
        <v>16.600000000000001</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585</v>
      </c>
      <c r="BC57" s="1233"/>
      <c r="BD57" s="1233"/>
      <c r="BE57" s="1233"/>
      <c r="BF57" s="1233"/>
      <c r="BG57" s="1233"/>
      <c r="BH57" s="1233"/>
      <c r="BI57" s="1233"/>
      <c r="BJ57" s="1233"/>
      <c r="BK57" s="1233"/>
      <c r="BL57" s="1233"/>
      <c r="BM57" s="1233"/>
      <c r="BN57" s="1233"/>
      <c r="BO57" s="1233"/>
      <c r="BP57" s="1230">
        <v>62.9</v>
      </c>
      <c r="BQ57" s="1230"/>
      <c r="BR57" s="1230"/>
      <c r="BS57" s="1230"/>
      <c r="BT57" s="1230"/>
      <c r="BU57" s="1230"/>
      <c r="BV57" s="1230"/>
      <c r="BW57" s="1230"/>
      <c r="BX57" s="1230">
        <v>63.9</v>
      </c>
      <c r="BY57" s="1230"/>
      <c r="BZ57" s="1230"/>
      <c r="CA57" s="1230"/>
      <c r="CB57" s="1230"/>
      <c r="CC57" s="1230"/>
      <c r="CD57" s="1230"/>
      <c r="CE57" s="1230"/>
      <c r="CF57" s="1230">
        <v>64.900000000000006</v>
      </c>
      <c r="CG57" s="1230"/>
      <c r="CH57" s="1230"/>
      <c r="CI57" s="1230"/>
      <c r="CJ57" s="1230"/>
      <c r="CK57" s="1230"/>
      <c r="CL57" s="1230"/>
      <c r="CM57" s="1230"/>
      <c r="CN57" s="1230">
        <v>65.8</v>
      </c>
      <c r="CO57" s="1230"/>
      <c r="CP57" s="1230"/>
      <c r="CQ57" s="1230"/>
      <c r="CR57" s="1230"/>
      <c r="CS57" s="1230"/>
      <c r="CT57" s="1230"/>
      <c r="CU57" s="1230"/>
      <c r="CV57" s="1230">
        <v>66.7</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587</v>
      </c>
    </row>
    <row r="64" spans="1:109" x14ac:dyDescent="0.15">
      <c r="B64" s="247"/>
      <c r="G64" s="357"/>
      <c r="I64" s="369"/>
      <c r="J64" s="369"/>
      <c r="K64" s="369"/>
      <c r="L64" s="369"/>
      <c r="M64" s="369"/>
      <c r="N64" s="370"/>
      <c r="AM64" s="357"/>
      <c r="AN64" s="357" t="s">
        <v>581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590</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582</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538</v>
      </c>
      <c r="BQ72" s="1234"/>
      <c r="BR72" s="1234"/>
      <c r="BS72" s="1234"/>
      <c r="BT72" s="1234"/>
      <c r="BU72" s="1234"/>
      <c r="BV72" s="1234"/>
      <c r="BW72" s="1234"/>
      <c r="BX72" s="1234" t="s">
        <v>539</v>
      </c>
      <c r="BY72" s="1234"/>
      <c r="BZ72" s="1234"/>
      <c r="CA72" s="1234"/>
      <c r="CB72" s="1234"/>
      <c r="CC72" s="1234"/>
      <c r="CD72" s="1234"/>
      <c r="CE72" s="1234"/>
      <c r="CF72" s="1234" t="s">
        <v>540</v>
      </c>
      <c r="CG72" s="1234"/>
      <c r="CH72" s="1234"/>
      <c r="CI72" s="1234"/>
      <c r="CJ72" s="1234"/>
      <c r="CK72" s="1234"/>
      <c r="CL72" s="1234"/>
      <c r="CM72" s="1234"/>
      <c r="CN72" s="1234" t="s">
        <v>541</v>
      </c>
      <c r="CO72" s="1234"/>
      <c r="CP72" s="1234"/>
      <c r="CQ72" s="1234"/>
      <c r="CR72" s="1234"/>
      <c r="CS72" s="1234"/>
      <c r="CT72" s="1234"/>
      <c r="CU72" s="1234"/>
      <c r="CV72" s="1234" t="s">
        <v>542</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583</v>
      </c>
      <c r="AO73" s="1233"/>
      <c r="AP73" s="1233"/>
      <c r="AQ73" s="1233"/>
      <c r="AR73" s="1233"/>
      <c r="AS73" s="1233"/>
      <c r="AT73" s="1233"/>
      <c r="AU73" s="1233"/>
      <c r="AV73" s="1233"/>
      <c r="AW73" s="1233"/>
      <c r="AX73" s="1233"/>
      <c r="AY73" s="1233"/>
      <c r="AZ73" s="1233"/>
      <c r="BA73" s="1233"/>
      <c r="BB73" s="1233" t="s">
        <v>584</v>
      </c>
      <c r="BC73" s="1233"/>
      <c r="BD73" s="1233"/>
      <c r="BE73" s="1233"/>
      <c r="BF73" s="1233"/>
      <c r="BG73" s="1233"/>
      <c r="BH73" s="1233"/>
      <c r="BI73" s="1233"/>
      <c r="BJ73" s="1233"/>
      <c r="BK73" s="1233"/>
      <c r="BL73" s="1233"/>
      <c r="BM73" s="1233"/>
      <c r="BN73" s="1233"/>
      <c r="BO73" s="1233"/>
      <c r="BP73" s="1230">
        <v>66.7</v>
      </c>
      <c r="BQ73" s="1230"/>
      <c r="BR73" s="1230"/>
      <c r="BS73" s="1230"/>
      <c r="BT73" s="1230"/>
      <c r="BU73" s="1230"/>
      <c r="BV73" s="1230"/>
      <c r="BW73" s="1230"/>
      <c r="BX73" s="1230">
        <v>56</v>
      </c>
      <c r="BY73" s="1230"/>
      <c r="BZ73" s="1230"/>
      <c r="CA73" s="1230"/>
      <c r="CB73" s="1230"/>
      <c r="CC73" s="1230"/>
      <c r="CD73" s="1230"/>
      <c r="CE73" s="1230"/>
      <c r="CF73" s="1230">
        <v>43.7</v>
      </c>
      <c r="CG73" s="1230"/>
      <c r="CH73" s="1230"/>
      <c r="CI73" s="1230"/>
      <c r="CJ73" s="1230"/>
      <c r="CK73" s="1230"/>
      <c r="CL73" s="1230"/>
      <c r="CM73" s="1230"/>
      <c r="CN73" s="1230">
        <v>34.9</v>
      </c>
      <c r="CO73" s="1230"/>
      <c r="CP73" s="1230"/>
      <c r="CQ73" s="1230"/>
      <c r="CR73" s="1230"/>
      <c r="CS73" s="1230"/>
      <c r="CT73" s="1230"/>
      <c r="CU73" s="1230"/>
      <c r="CV73" s="1230">
        <v>32</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588</v>
      </c>
      <c r="BC75" s="1233"/>
      <c r="BD75" s="1233"/>
      <c r="BE75" s="1233"/>
      <c r="BF75" s="1233"/>
      <c r="BG75" s="1233"/>
      <c r="BH75" s="1233"/>
      <c r="BI75" s="1233"/>
      <c r="BJ75" s="1233"/>
      <c r="BK75" s="1233"/>
      <c r="BL75" s="1233"/>
      <c r="BM75" s="1233"/>
      <c r="BN75" s="1233"/>
      <c r="BO75" s="1233"/>
      <c r="BP75" s="1230">
        <v>8.1</v>
      </c>
      <c r="BQ75" s="1230"/>
      <c r="BR75" s="1230"/>
      <c r="BS75" s="1230"/>
      <c r="BT75" s="1230"/>
      <c r="BU75" s="1230"/>
      <c r="BV75" s="1230"/>
      <c r="BW75" s="1230"/>
      <c r="BX75" s="1230">
        <v>6.9</v>
      </c>
      <c r="BY75" s="1230"/>
      <c r="BZ75" s="1230"/>
      <c r="CA75" s="1230"/>
      <c r="CB75" s="1230"/>
      <c r="CC75" s="1230"/>
      <c r="CD75" s="1230"/>
      <c r="CE75" s="1230"/>
      <c r="CF75" s="1230">
        <v>6</v>
      </c>
      <c r="CG75" s="1230"/>
      <c r="CH75" s="1230"/>
      <c r="CI75" s="1230"/>
      <c r="CJ75" s="1230"/>
      <c r="CK75" s="1230"/>
      <c r="CL75" s="1230"/>
      <c r="CM75" s="1230"/>
      <c r="CN75" s="1230">
        <v>5.4</v>
      </c>
      <c r="CO75" s="1230"/>
      <c r="CP75" s="1230"/>
      <c r="CQ75" s="1230"/>
      <c r="CR75" s="1230"/>
      <c r="CS75" s="1230"/>
      <c r="CT75" s="1230"/>
      <c r="CU75" s="1230"/>
      <c r="CV75" s="1230">
        <v>4.9000000000000004</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586</v>
      </c>
      <c r="AO77" s="1234"/>
      <c r="AP77" s="1234"/>
      <c r="AQ77" s="1234"/>
      <c r="AR77" s="1234"/>
      <c r="AS77" s="1234"/>
      <c r="AT77" s="1234"/>
      <c r="AU77" s="1234"/>
      <c r="AV77" s="1234"/>
      <c r="AW77" s="1234"/>
      <c r="AX77" s="1234"/>
      <c r="AY77" s="1234"/>
      <c r="AZ77" s="1234"/>
      <c r="BA77" s="1234"/>
      <c r="BB77" s="1233" t="s">
        <v>584</v>
      </c>
      <c r="BC77" s="1233"/>
      <c r="BD77" s="1233"/>
      <c r="BE77" s="1233"/>
      <c r="BF77" s="1233"/>
      <c r="BG77" s="1233"/>
      <c r="BH77" s="1233"/>
      <c r="BI77" s="1233"/>
      <c r="BJ77" s="1233"/>
      <c r="BK77" s="1233"/>
      <c r="BL77" s="1233"/>
      <c r="BM77" s="1233"/>
      <c r="BN77" s="1233"/>
      <c r="BO77" s="1233"/>
      <c r="BP77" s="1230">
        <v>31.5</v>
      </c>
      <c r="BQ77" s="1230"/>
      <c r="BR77" s="1230"/>
      <c r="BS77" s="1230"/>
      <c r="BT77" s="1230"/>
      <c r="BU77" s="1230"/>
      <c r="BV77" s="1230"/>
      <c r="BW77" s="1230"/>
      <c r="BX77" s="1230">
        <v>23.4</v>
      </c>
      <c r="BY77" s="1230"/>
      <c r="BZ77" s="1230"/>
      <c r="CA77" s="1230"/>
      <c r="CB77" s="1230"/>
      <c r="CC77" s="1230"/>
      <c r="CD77" s="1230"/>
      <c r="CE77" s="1230"/>
      <c r="CF77" s="1230">
        <v>18.2</v>
      </c>
      <c r="CG77" s="1230"/>
      <c r="CH77" s="1230"/>
      <c r="CI77" s="1230"/>
      <c r="CJ77" s="1230"/>
      <c r="CK77" s="1230"/>
      <c r="CL77" s="1230"/>
      <c r="CM77" s="1230"/>
      <c r="CN77" s="1230">
        <v>17.100000000000001</v>
      </c>
      <c r="CO77" s="1230"/>
      <c r="CP77" s="1230"/>
      <c r="CQ77" s="1230"/>
      <c r="CR77" s="1230"/>
      <c r="CS77" s="1230"/>
      <c r="CT77" s="1230"/>
      <c r="CU77" s="1230"/>
      <c r="CV77" s="1230">
        <v>16.600000000000001</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588</v>
      </c>
      <c r="BC79" s="1233"/>
      <c r="BD79" s="1233"/>
      <c r="BE79" s="1233"/>
      <c r="BF79" s="1233"/>
      <c r="BG79" s="1233"/>
      <c r="BH79" s="1233"/>
      <c r="BI79" s="1233"/>
      <c r="BJ79" s="1233"/>
      <c r="BK79" s="1233"/>
      <c r="BL79" s="1233"/>
      <c r="BM79" s="1233"/>
      <c r="BN79" s="1233"/>
      <c r="BO79" s="1233"/>
      <c r="BP79" s="1230">
        <v>5.4</v>
      </c>
      <c r="BQ79" s="1230"/>
      <c r="BR79" s="1230"/>
      <c r="BS79" s="1230"/>
      <c r="BT79" s="1230"/>
      <c r="BU79" s="1230"/>
      <c r="BV79" s="1230"/>
      <c r="BW79" s="1230"/>
      <c r="BX79" s="1230">
        <v>5.2</v>
      </c>
      <c r="BY79" s="1230"/>
      <c r="BZ79" s="1230"/>
      <c r="CA79" s="1230"/>
      <c r="CB79" s="1230"/>
      <c r="CC79" s="1230"/>
      <c r="CD79" s="1230"/>
      <c r="CE79" s="1230"/>
      <c r="CF79" s="1230">
        <v>5.2</v>
      </c>
      <c r="CG79" s="1230"/>
      <c r="CH79" s="1230"/>
      <c r="CI79" s="1230"/>
      <c r="CJ79" s="1230"/>
      <c r="CK79" s="1230"/>
      <c r="CL79" s="1230"/>
      <c r="CM79" s="1230"/>
      <c r="CN79" s="1230">
        <v>5.2</v>
      </c>
      <c r="CO79" s="1230"/>
      <c r="CP79" s="1230"/>
      <c r="CQ79" s="1230"/>
      <c r="CR79" s="1230"/>
      <c r="CS79" s="1230"/>
      <c r="CT79" s="1230"/>
      <c r="CU79" s="1230"/>
      <c r="CV79" s="1230">
        <v>5.2</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QmLpXoYpnwgooXYP8Fb5rYl5RhVmPAfp0qpvkqcEMYS/Y+8Q6DEXp1nKWBp3vs+dDglGXTBPJadCLNUiTbSsxQ==" saltValue="QYrSvuOSgvVp3rjkQzXmk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3C29E-C632-4B7B-8F52-D4F54FC9F248}">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488</v>
      </c>
    </row>
  </sheetData>
  <sheetProtection algorithmName="SHA-512" hashValue="myOjtbWfhN2gDEBVbo2wyj4BwrYJ/8hPavjPnxB/3pzA35utD2jXAtxUUtorEQNbXVt/10JsaJCcD5raB413Dg==" saltValue="GAtxQnxZoJBTMiQ9nS8ed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DE050-7159-4FB6-91F6-8DA6E6D061B1}">
  <sheetPr>
    <pageSetUpPr fitToPage="1"/>
  </sheetPr>
  <dimension ref="A1:DR125"/>
  <sheetViews>
    <sheetView showGridLines="0" zoomScale="55" zoomScaleNormal="5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488</v>
      </c>
    </row>
  </sheetData>
  <sheetProtection algorithmName="SHA-512" hashValue="HvdHvNq/XNpuXugXs3W2EVLHRKkR394g5MPBH+aLTmyWu9D/rwy4eJpeCZtXZxubQAaleo0d+Ds8N8KDyZBeag==" saltValue="FzOmxjt566AQRrRosw2Le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537</v>
      </c>
      <c r="G2" s="137"/>
      <c r="H2" s="138"/>
    </row>
    <row r="3" spans="1:8" x14ac:dyDescent="0.15">
      <c r="A3" s="134" t="s">
        <v>530</v>
      </c>
      <c r="B3" s="139"/>
      <c r="C3" s="140"/>
      <c r="D3" s="141">
        <v>47890</v>
      </c>
      <c r="E3" s="142"/>
      <c r="F3" s="143">
        <v>52191</v>
      </c>
      <c r="G3" s="144"/>
      <c r="H3" s="145"/>
    </row>
    <row r="4" spans="1:8" x14ac:dyDescent="0.15">
      <c r="A4" s="146"/>
      <c r="B4" s="147"/>
      <c r="C4" s="148"/>
      <c r="D4" s="149">
        <v>24971</v>
      </c>
      <c r="E4" s="150"/>
      <c r="F4" s="151">
        <v>26807</v>
      </c>
      <c r="G4" s="152"/>
      <c r="H4" s="153"/>
    </row>
    <row r="5" spans="1:8" x14ac:dyDescent="0.15">
      <c r="A5" s="134" t="s">
        <v>532</v>
      </c>
      <c r="B5" s="139"/>
      <c r="C5" s="140"/>
      <c r="D5" s="141">
        <v>44418</v>
      </c>
      <c r="E5" s="142"/>
      <c r="F5" s="143">
        <v>48105</v>
      </c>
      <c r="G5" s="144"/>
      <c r="H5" s="145"/>
    </row>
    <row r="6" spans="1:8" x14ac:dyDescent="0.15">
      <c r="A6" s="146"/>
      <c r="B6" s="147"/>
      <c r="C6" s="148"/>
      <c r="D6" s="149">
        <v>22486</v>
      </c>
      <c r="E6" s="150"/>
      <c r="F6" s="151">
        <v>24072</v>
      </c>
      <c r="G6" s="152"/>
      <c r="H6" s="153"/>
    </row>
    <row r="7" spans="1:8" x14ac:dyDescent="0.15">
      <c r="A7" s="134" t="s">
        <v>533</v>
      </c>
      <c r="B7" s="139"/>
      <c r="C7" s="140"/>
      <c r="D7" s="141">
        <v>49643</v>
      </c>
      <c r="E7" s="142"/>
      <c r="F7" s="143">
        <v>47446</v>
      </c>
      <c r="G7" s="144"/>
      <c r="H7" s="145"/>
    </row>
    <row r="8" spans="1:8" x14ac:dyDescent="0.15">
      <c r="A8" s="146"/>
      <c r="B8" s="147"/>
      <c r="C8" s="148"/>
      <c r="D8" s="149">
        <v>30903</v>
      </c>
      <c r="E8" s="150"/>
      <c r="F8" s="151">
        <v>24371</v>
      </c>
      <c r="G8" s="152"/>
      <c r="H8" s="153"/>
    </row>
    <row r="9" spans="1:8" x14ac:dyDescent="0.15">
      <c r="A9" s="134" t="s">
        <v>534</v>
      </c>
      <c r="B9" s="139"/>
      <c r="C9" s="140"/>
      <c r="D9" s="141">
        <v>61062</v>
      </c>
      <c r="E9" s="142"/>
      <c r="F9" s="143">
        <v>48387</v>
      </c>
      <c r="G9" s="144"/>
      <c r="H9" s="145"/>
    </row>
    <row r="10" spans="1:8" x14ac:dyDescent="0.15">
      <c r="A10" s="146"/>
      <c r="B10" s="147"/>
      <c r="C10" s="148"/>
      <c r="D10" s="149">
        <v>36907</v>
      </c>
      <c r="E10" s="150"/>
      <c r="F10" s="151">
        <v>25592</v>
      </c>
      <c r="G10" s="152"/>
      <c r="H10" s="153"/>
    </row>
    <row r="11" spans="1:8" x14ac:dyDescent="0.15">
      <c r="A11" s="134" t="s">
        <v>535</v>
      </c>
      <c r="B11" s="139"/>
      <c r="C11" s="140"/>
      <c r="D11" s="141">
        <v>65902</v>
      </c>
      <c r="E11" s="142"/>
      <c r="F11" s="143">
        <v>49684</v>
      </c>
      <c r="G11" s="144"/>
      <c r="H11" s="145"/>
    </row>
    <row r="12" spans="1:8" x14ac:dyDescent="0.15">
      <c r="A12" s="146"/>
      <c r="B12" s="147"/>
      <c r="C12" s="154"/>
      <c r="D12" s="149">
        <v>47844</v>
      </c>
      <c r="E12" s="150"/>
      <c r="F12" s="151">
        <v>28303</v>
      </c>
      <c r="G12" s="152"/>
      <c r="H12" s="153"/>
    </row>
    <row r="13" spans="1:8" x14ac:dyDescent="0.15">
      <c r="A13" s="134"/>
      <c r="B13" s="139"/>
      <c r="C13" s="140"/>
      <c r="D13" s="141">
        <v>53783</v>
      </c>
      <c r="E13" s="142"/>
      <c r="F13" s="143">
        <v>49163</v>
      </c>
      <c r="G13" s="155"/>
      <c r="H13" s="145"/>
    </row>
    <row r="14" spans="1:8" x14ac:dyDescent="0.15">
      <c r="A14" s="146"/>
      <c r="B14" s="147"/>
      <c r="C14" s="148"/>
      <c r="D14" s="149">
        <v>32622</v>
      </c>
      <c r="E14" s="150"/>
      <c r="F14" s="151">
        <v>25829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4.4400000000000004</v>
      </c>
      <c r="C19" s="156">
        <f>ROUND(VALUE(SUBSTITUTE(実質収支比率等に係る経年分析!G$48,"▲","-")),2)</f>
        <v>7.85</v>
      </c>
      <c r="D19" s="156">
        <f>ROUND(VALUE(SUBSTITUTE(実質収支比率等に係る経年分析!H$48,"▲","-")),2)</f>
        <v>4.76</v>
      </c>
      <c r="E19" s="156">
        <f>ROUND(VALUE(SUBSTITUTE(実質収支比率等に係る経年分析!I$48,"▲","-")),2)</f>
        <v>6.4</v>
      </c>
      <c r="F19" s="156">
        <f>ROUND(VALUE(SUBSTITUTE(実質収支比率等に係る経年分析!J$48,"▲","-")),2)</f>
        <v>5.1100000000000003</v>
      </c>
    </row>
    <row r="20" spans="1:11" x14ac:dyDescent="0.15">
      <c r="A20" s="156" t="s">
        <v>53</v>
      </c>
      <c r="B20" s="156">
        <f>ROUND(VALUE(SUBSTITUTE(実質収支比率等に係る経年分析!F$47,"▲","-")),2)</f>
        <v>7.21</v>
      </c>
      <c r="C20" s="156">
        <f>ROUND(VALUE(SUBSTITUTE(実質収支比率等に係る経年分析!G$47,"▲","-")),2)</f>
        <v>9.2799999999999994</v>
      </c>
      <c r="D20" s="156">
        <f>ROUND(VALUE(SUBSTITUTE(実質収支比率等に係る経年分析!H$47,"▲","-")),2)</f>
        <v>13.59</v>
      </c>
      <c r="E20" s="156">
        <f>ROUND(VALUE(SUBSTITUTE(実質収支比率等に係る経年分析!I$47,"▲","-")),2)</f>
        <v>14.48</v>
      </c>
      <c r="F20" s="156">
        <f>ROUND(VALUE(SUBSTITUTE(実質収支比率等に係る経年分析!J$47,"▲","-")),2)</f>
        <v>14.32</v>
      </c>
    </row>
    <row r="21" spans="1:11" x14ac:dyDescent="0.15">
      <c r="A21" s="156" t="s">
        <v>54</v>
      </c>
      <c r="B21" s="156">
        <f>IF(ISNUMBER(VALUE(SUBSTITUTE(実質収支比率等に係る経年分析!F$49,"▲","-"))),ROUND(VALUE(SUBSTITUTE(実質収支比率等に係る経年分析!F$49,"▲","-")),2),NA())</f>
        <v>-0.68</v>
      </c>
      <c r="C21" s="156">
        <f>IF(ISNUMBER(VALUE(SUBSTITUTE(実質収支比率等に係る経年分析!G$49,"▲","-"))),ROUND(VALUE(SUBSTITUTE(実質収支比率等に係る経年分析!G$49,"▲","-")),2),NA())</f>
        <v>5.93</v>
      </c>
      <c r="D21" s="156">
        <f>IF(ISNUMBER(VALUE(SUBSTITUTE(実質収支比率等に係る経年分析!H$49,"▲","-"))),ROUND(VALUE(SUBSTITUTE(実質収支比率等に係る経年分析!H$49,"▲","-")),2),NA())</f>
        <v>0.73</v>
      </c>
      <c r="E21" s="156">
        <f>IF(ISNUMBER(VALUE(SUBSTITUTE(実質収支比率等に係る経年分析!I$49,"▲","-"))),ROUND(VALUE(SUBSTITUTE(実質収支比率等に係る経年分析!I$49,"▲","-")),2),NA())</f>
        <v>3.14</v>
      </c>
      <c r="F21" s="156">
        <f>IF(ISNUMBER(VALUE(SUBSTITUTE(実質収支比率等に係る経年分析!J$49,"▲","-"))),ROUND(VALUE(SUBSTITUTE(実質収支比率等に係る経年分析!J$49,"▲","-")),2),NA())</f>
        <v>-1.23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0.04</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0.32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0.32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15">
      <c r="A30" s="157" t="str">
        <f>IF(連結実質赤字比率に係る赤字・黒字の構成分析!C$40="",NA(),連結実質赤字比率に係る赤字・黒字の構成分析!C$40)</f>
        <v>介護保険事業（保険勘定）特別会計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0.28000000000000003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0.54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0.19</v>
      </c>
    </row>
    <row r="31" spans="1:11" x14ac:dyDescent="0.15">
      <c r="A31" s="157" t="str">
        <f>IF(連結実質赤字比率に係る赤字・黒字の構成分析!C$39="",NA(),連結実質赤字比率に係る赤字・黒字の構成分析!C$39)</f>
        <v>国民健康保険事業（事業勘定）特別会計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0.27</v>
      </c>
    </row>
    <row r="32" spans="1:11" x14ac:dyDescent="0.15">
      <c r="A32" s="157" t="str">
        <f>IF(連結実質赤字比率に係る赤字・黒字の構成分析!C$38="",NA(),連結実質赤字比率に係る赤字・黒字の構成分析!C$38)</f>
        <v>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0.28999999999999998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0.38</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2.2599999999999998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2.2200000000000002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1.07</v>
      </c>
    </row>
    <row r="34" spans="1:16" x14ac:dyDescent="0.15">
      <c r="A34" s="157" t="str">
        <f>IF(連結実質赤字比率に係る赤字・黒字の構成分析!C$36="",NA(),連結実質赤字比率に係る赤字・黒字の構成分析!C$36)</f>
        <v>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2.0699999999999998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2.2999999999999998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4.16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3.93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3.84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3.45</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7.84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4.75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5.1100000000000003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11521</v>
      </c>
      <c r="E42" s="158"/>
      <c r="F42" s="158"/>
      <c r="G42" s="158">
        <f>'実質公債費比率（分子）の構造'!L$52</f>
        <v>11155</v>
      </c>
      <c r="H42" s="158"/>
      <c r="I42" s="158"/>
      <c r="J42" s="158">
        <f>'実質公債費比率（分子）の構造'!M$52</f>
        <v>11219</v>
      </c>
      <c r="K42" s="158"/>
      <c r="L42" s="158"/>
      <c r="M42" s="158">
        <f>'実質公債費比率（分子）の構造'!N$52</f>
        <v>11263</v>
      </c>
      <c r="N42" s="158"/>
      <c r="O42" s="158"/>
      <c r="P42" s="158">
        <f>'実質公債費比率（分子）の構造'!O$52</f>
        <v>10945</v>
      </c>
    </row>
    <row r="43" spans="1:16" x14ac:dyDescent="0.15">
      <c r="A43" s="158" t="s">
        <v>16</v>
      </c>
      <c r="B43" s="158">
        <f>'実質公債費比率（分子）の構造'!K$51</f>
        <v>1</v>
      </c>
      <c r="C43" s="158"/>
      <c r="D43" s="158"/>
      <c r="E43" s="158">
        <f>'実質公債費比率（分子）の構造'!L$51</f>
        <v>2</v>
      </c>
      <c r="F43" s="158"/>
      <c r="G43" s="158"/>
      <c r="H43" s="158">
        <f>'実質公債費比率（分子）の構造'!M$51</f>
        <v>4</v>
      </c>
      <c r="I43" s="158"/>
      <c r="J43" s="158"/>
      <c r="K43" s="158">
        <f>'実質公債費比率（分子）の構造'!N$51</f>
        <v>3</v>
      </c>
      <c r="L43" s="158"/>
      <c r="M43" s="158"/>
      <c r="N43" s="158" t="str">
        <f>'実質公債費比率（分子）の構造'!O$51</f>
        <v>-</v>
      </c>
      <c r="O43" s="158"/>
      <c r="P43" s="158"/>
    </row>
    <row r="44" spans="1:16" x14ac:dyDescent="0.15">
      <c r="A44" s="158" t="s">
        <v>62</v>
      </c>
      <c r="B44" s="158">
        <f>'実質公債費比率（分子）の構造'!K$50</f>
        <v>93</v>
      </c>
      <c r="C44" s="158"/>
      <c r="D44" s="158"/>
      <c r="E44" s="158">
        <f>'実質公債費比率（分子）の構造'!L$50</f>
        <v>93</v>
      </c>
      <c r="F44" s="158"/>
      <c r="G44" s="158"/>
      <c r="H44" s="158">
        <f>'実質公債費比率（分子）の構造'!M$50</f>
        <v>93</v>
      </c>
      <c r="I44" s="158"/>
      <c r="J44" s="158"/>
      <c r="K44" s="158">
        <f>'実質公債費比率（分子）の構造'!N$50</f>
        <v>93</v>
      </c>
      <c r="L44" s="158"/>
      <c r="M44" s="158"/>
      <c r="N44" s="158">
        <f>'実質公債費比率（分子）の構造'!O$50</f>
        <v>93</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1654</v>
      </c>
      <c r="C46" s="158"/>
      <c r="D46" s="158"/>
      <c r="E46" s="158">
        <f>'実質公債費比率（分子）の構造'!L$48</f>
        <v>1565</v>
      </c>
      <c r="F46" s="158"/>
      <c r="G46" s="158"/>
      <c r="H46" s="158">
        <f>'実質公債費比率（分子）の構造'!M$48</f>
        <v>1538</v>
      </c>
      <c r="I46" s="158"/>
      <c r="J46" s="158"/>
      <c r="K46" s="158">
        <f>'実質公債費比率（分子）の構造'!N$48</f>
        <v>1489</v>
      </c>
      <c r="L46" s="158"/>
      <c r="M46" s="158"/>
      <c r="N46" s="158">
        <f>'実質公債費比率（分子）の構造'!O$48</f>
        <v>1908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12914</v>
      </c>
      <c r="C49" s="158"/>
      <c r="D49" s="158"/>
      <c r="E49" s="158">
        <f>'実質公債費比率（分子）の構造'!L$45</f>
        <v>12478</v>
      </c>
      <c r="F49" s="158"/>
      <c r="G49" s="158"/>
      <c r="H49" s="158">
        <f>'実質公債費比率（分子）の構造'!M$45</f>
        <v>12026</v>
      </c>
      <c r="I49" s="158"/>
      <c r="J49" s="158"/>
      <c r="K49" s="158">
        <f>'実質公債費比率（分子）の構造'!N$45</f>
        <v>11912</v>
      </c>
      <c r="L49" s="158"/>
      <c r="M49" s="158"/>
      <c r="N49" s="158">
        <f>'実質公債費比率（分子）の構造'!O$45</f>
        <v>11286</v>
      </c>
      <c r="O49" s="158"/>
      <c r="P49" s="158"/>
    </row>
    <row r="50" spans="1:16" x14ac:dyDescent="0.15">
      <c r="A50" s="158" t="s">
        <v>67</v>
      </c>
      <c r="B50" s="158" t="e">
        <f>NA()</f>
        <v>#N/A</v>
      </c>
      <c r="C50" s="158">
        <f>IF(ISNUMBER('実質公債費比率（分子）の構造'!K$53),'実質公債費比率（分子）の構造'!K$53,NA())</f>
        <v>3141</v>
      </c>
      <c r="D50" s="158" t="e">
        <f>NA()</f>
        <v>#N/A</v>
      </c>
      <c r="E50" s="158" t="e">
        <f>NA()</f>
        <v>#N/A</v>
      </c>
      <c r="F50" s="158">
        <f>IF(ISNUMBER('実質公債費比率（分子）の構造'!L$53),'実質公債費比率（分子）の構造'!L$53,NA())</f>
        <v>2983</v>
      </c>
      <c r="G50" s="158" t="e">
        <f>NA()</f>
        <v>#N/A</v>
      </c>
      <c r="H50" s="158" t="e">
        <f>NA()</f>
        <v>#N/A</v>
      </c>
      <c r="I50" s="158">
        <f>IF(ISNUMBER('実質公債費比率（分子）の構造'!M$53),'実質公債費比率（分子）の構造'!M$53,NA())</f>
        <v>2442</v>
      </c>
      <c r="J50" s="158" t="e">
        <f>NA()</f>
        <v>#N/A</v>
      </c>
      <c r="K50" s="158" t="e">
        <f>NA()</f>
        <v>#N/A</v>
      </c>
      <c r="L50" s="158">
        <f>IF(ISNUMBER('実質公債費比率（分子）の構造'!N$53),'実質公債費比率（分子）の構造'!N$53,NA())</f>
        <v>2234</v>
      </c>
      <c r="M50" s="158" t="e">
        <f>NA()</f>
        <v>#N/A</v>
      </c>
      <c r="N50" s="158" t="e">
        <f>NA()</f>
        <v>#N/A</v>
      </c>
      <c r="O50" s="158">
        <f>IF(ISNUMBER('実質公債費比率（分子）の構造'!O$53),'実質公債費比率（分子）の構造'!O$53,NA())</f>
        <v>2342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105727</v>
      </c>
      <c r="E56" s="157"/>
      <c r="F56" s="157"/>
      <c r="G56" s="157">
        <f>'将来負担比率（分子）の構造'!J$52</f>
        <v>102261</v>
      </c>
      <c r="H56" s="157"/>
      <c r="I56" s="157"/>
      <c r="J56" s="157">
        <f>'将来負担比率（分子）の構造'!K$52</f>
        <v>99584</v>
      </c>
      <c r="K56" s="157"/>
      <c r="L56" s="157"/>
      <c r="M56" s="157">
        <f>'将来負担比率（分子）の構造'!L$52</f>
        <v>98158</v>
      </c>
      <c r="N56" s="157"/>
      <c r="O56" s="157"/>
      <c r="P56" s="157">
        <f>'将来負担比率（分子）の構造'!M$52</f>
        <v>94641</v>
      </c>
    </row>
    <row r="57" spans="1:16" x14ac:dyDescent="0.15">
      <c r="A57" s="157" t="s">
        <v>42</v>
      </c>
      <c r="B57" s="157"/>
      <c r="C57" s="157"/>
      <c r="D57" s="157">
        <f>'将来負担比率（分子）の構造'!I$51</f>
        <v>13962</v>
      </c>
      <c r="E57" s="157"/>
      <c r="F57" s="157"/>
      <c r="G57" s="157">
        <f>'将来負担比率（分子）の構造'!J$51</f>
        <v>13292</v>
      </c>
      <c r="H57" s="157"/>
      <c r="I57" s="157"/>
      <c r="J57" s="157">
        <f>'将来負担比率（分子）の構造'!K$51</f>
        <v>12353</v>
      </c>
      <c r="K57" s="157"/>
      <c r="L57" s="157"/>
      <c r="M57" s="157">
        <f>'将来負担比率（分子）の構造'!L$51</f>
        <v>11596</v>
      </c>
      <c r="N57" s="157"/>
      <c r="O57" s="157"/>
      <c r="P57" s="157">
        <f>'将来負担比率（分子）の構造'!M$51</f>
        <v>11956</v>
      </c>
    </row>
    <row r="58" spans="1:16" x14ac:dyDescent="0.15">
      <c r="A58" s="157" t="s">
        <v>41</v>
      </c>
      <c r="B58" s="157"/>
      <c r="C58" s="157"/>
      <c r="D58" s="157">
        <f>'将来負担比率（分子）の構造'!I$50</f>
        <v>12178</v>
      </c>
      <c r="E58" s="157"/>
      <c r="F58" s="157"/>
      <c r="G58" s="157">
        <f>'将来負担比率（分子）の構造'!J$50</f>
        <v>13348</v>
      </c>
      <c r="H58" s="157"/>
      <c r="I58" s="157"/>
      <c r="J58" s="157">
        <f>'将来負担比率（分子）の構造'!K$50</f>
        <v>16084</v>
      </c>
      <c r="K58" s="157"/>
      <c r="L58" s="157"/>
      <c r="M58" s="157">
        <f>'将来負担比率（分子）の構造'!L$50</f>
        <v>17127</v>
      </c>
      <c r="N58" s="157"/>
      <c r="O58" s="157"/>
      <c r="P58" s="157">
        <f>'将来負担比率（分子）の構造'!M$50</f>
        <v>18012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699</v>
      </c>
      <c r="C61" s="157"/>
      <c r="D61" s="157"/>
      <c r="E61" s="157">
        <f>'将来負担比率（分子）の構造'!J$46</f>
        <v>684</v>
      </c>
      <c r="F61" s="157"/>
      <c r="G61" s="157"/>
      <c r="H61" s="157">
        <f>'将来負担比率（分子）の構造'!K$46</f>
        <v>461</v>
      </c>
      <c r="I61" s="157"/>
      <c r="J61" s="157"/>
      <c r="K61" s="157">
        <f>'将来負担比率（分子）の構造'!L$46</f>
        <v>484</v>
      </c>
      <c r="L61" s="157"/>
      <c r="M61" s="157"/>
      <c r="N61" s="157">
        <f>'将来負担比率（分子）の構造'!M$46</f>
        <v>439</v>
      </c>
      <c r="O61" s="157"/>
      <c r="P61" s="157"/>
    </row>
    <row r="62" spans="1:16" x14ac:dyDescent="0.15">
      <c r="A62" s="157" t="s">
        <v>35</v>
      </c>
      <c r="B62" s="157">
        <f>'将来負担比率（分子）の構造'!I$45</f>
        <v>15727</v>
      </c>
      <c r="C62" s="157"/>
      <c r="D62" s="157"/>
      <c r="E62" s="157">
        <f>'将来負担比率（分子）の構造'!J$45</f>
        <v>14778</v>
      </c>
      <c r="F62" s="157"/>
      <c r="G62" s="157"/>
      <c r="H62" s="157">
        <f>'将来負担比率（分子）の構造'!K$45</f>
        <v>14222</v>
      </c>
      <c r="I62" s="157"/>
      <c r="J62" s="157"/>
      <c r="K62" s="157">
        <f>'将来負担比率（分子）の構造'!L$45</f>
        <v>14613</v>
      </c>
      <c r="L62" s="157"/>
      <c r="M62" s="157"/>
      <c r="N62" s="157">
        <f>'将来負担比率（分子）の構造'!M$45</f>
        <v>14693</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26260</v>
      </c>
      <c r="C64" s="157"/>
      <c r="D64" s="157"/>
      <c r="E64" s="157">
        <f>'将来負担比率（分子）の構造'!J$43</f>
        <v>24024</v>
      </c>
      <c r="F64" s="157"/>
      <c r="G64" s="157"/>
      <c r="H64" s="157">
        <f>'将来負担比率（分子）の構造'!K$43</f>
        <v>21443</v>
      </c>
      <c r="I64" s="157"/>
      <c r="J64" s="157"/>
      <c r="K64" s="157">
        <f>'将来負担比率（分子）の構造'!L$43</f>
        <v>19868</v>
      </c>
      <c r="L64" s="157"/>
      <c r="M64" s="157"/>
      <c r="N64" s="157">
        <f>'将来負担比率（分子）の構造'!M$43</f>
        <v>18756</v>
      </c>
      <c r="O64" s="157"/>
      <c r="P64" s="157"/>
    </row>
    <row r="65" spans="1:16" x14ac:dyDescent="0.15">
      <c r="A65" s="157" t="s">
        <v>32</v>
      </c>
      <c r="B65" s="157">
        <f>'将来負担比率（分子）の構造'!I$42</f>
        <v>448</v>
      </c>
      <c r="C65" s="157"/>
      <c r="D65" s="157"/>
      <c r="E65" s="157">
        <f>'将来負担比率（分子）の構造'!J$42</f>
        <v>361</v>
      </c>
      <c r="F65" s="157"/>
      <c r="G65" s="157"/>
      <c r="H65" s="157">
        <f>'将来負担比率（分子）の構造'!K$42</f>
        <v>273</v>
      </c>
      <c r="I65" s="157"/>
      <c r="J65" s="157"/>
      <c r="K65" s="157">
        <f>'将来負担比率（分子）の構造'!L$42</f>
        <v>183</v>
      </c>
      <c r="L65" s="157"/>
      <c r="M65" s="157"/>
      <c r="N65" s="157">
        <f>'将来負担比率（分子）の構造'!M$42</f>
        <v>92</v>
      </c>
      <c r="O65" s="157"/>
      <c r="P65" s="157"/>
    </row>
    <row r="66" spans="1:16" x14ac:dyDescent="0.15">
      <c r="A66" s="157" t="s">
        <v>31</v>
      </c>
      <c r="B66" s="157">
        <f>'将来負担比率（分子）の構造'!I$41</f>
        <v>119769</v>
      </c>
      <c r="C66" s="157"/>
      <c r="D66" s="157"/>
      <c r="E66" s="157">
        <f>'将来負担比率（分子）の構造'!J$41</f>
        <v>115882</v>
      </c>
      <c r="F66" s="157"/>
      <c r="G66" s="157"/>
      <c r="H66" s="157">
        <f>'将来負担比率（分子）の構造'!K$41</f>
        <v>111815</v>
      </c>
      <c r="I66" s="157"/>
      <c r="J66" s="157"/>
      <c r="K66" s="157">
        <f>'将来負担比率（分子）の構造'!L$41</f>
        <v>108105</v>
      </c>
      <c r="L66" s="157"/>
      <c r="M66" s="157"/>
      <c r="N66" s="157">
        <f>'将来負担比率（分子）の構造'!M$41</f>
        <v>105866</v>
      </c>
      <c r="O66" s="157"/>
      <c r="P66" s="157"/>
    </row>
    <row r="67" spans="1:16" x14ac:dyDescent="0.15">
      <c r="A67" s="157" t="s">
        <v>71</v>
      </c>
      <c r="B67" s="157" t="e">
        <f>NA()</f>
        <v>#N/A</v>
      </c>
      <c r="C67" s="157">
        <f>IF(ISNUMBER('将来負担比率（分子）の構造'!I$53), IF('将来負担比率（分子）の構造'!I$53 &lt; 0, 0, '将来負担比率（分子）の構造'!I$53), NA())</f>
        <v>31036</v>
      </c>
      <c r="D67" s="157" t="e">
        <f>NA()</f>
        <v>#N/A</v>
      </c>
      <c r="E67" s="157" t="e">
        <f>NA()</f>
        <v>#N/A</v>
      </c>
      <c r="F67" s="157">
        <f>IF(ISNUMBER('将来負担比率（分子）の構造'!J$53), IF('将来負担比率（分子）の構造'!J$53 &lt; 0, 0, '将来負担比率（分子）の構造'!J$53), NA())</f>
        <v>26829</v>
      </c>
      <c r="G67" s="157" t="e">
        <f>NA()</f>
        <v>#N/A</v>
      </c>
      <c r="H67" s="157" t="e">
        <f>NA()</f>
        <v>#N/A</v>
      </c>
      <c r="I67" s="157">
        <f>IF(ISNUMBER('将来負担比率（分子）の構造'!K$53), IF('将来負担比率（分子）の構造'!K$53 &lt; 0, 0, '将来負担比率（分子）の構造'!K$53), NA())</f>
        <v>20192</v>
      </c>
      <c r="J67" s="157" t="e">
        <f>NA()</f>
        <v>#N/A</v>
      </c>
      <c r="K67" s="157" t="e">
        <f>NA()</f>
        <v>#N/A</v>
      </c>
      <c r="L67" s="157">
        <f>IF(ISNUMBER('将来負担比率（分子）の構造'!L$53), IF('将来負担比率（分子）の構造'!L$53 &lt; 0, 0, '将来負担比率（分子）の構造'!L$53), NA())</f>
        <v>16371</v>
      </c>
      <c r="M67" s="157" t="e">
        <f>NA()</f>
        <v>#N/A</v>
      </c>
      <c r="N67" s="157" t="e">
        <f>NA()</f>
        <v>#N/A</v>
      </c>
      <c r="O67" s="157">
        <f>IF(ISNUMBER('将来負担比率（分子）の構造'!M$53), IF('将来負担比率（分子）の構造'!M$53 &lt; 0, 0, '将来負担比率（分子）の構造'!M$53), NA())</f>
        <v>15237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7526</v>
      </c>
      <c r="C72" s="161">
        <f>基金残高に係る経年分析!G55</f>
        <v>8135</v>
      </c>
      <c r="D72" s="161">
        <f>基金残高に係る経年分析!H55</f>
        <v>8126</v>
      </c>
    </row>
    <row r="73" spans="1:16" x14ac:dyDescent="0.15">
      <c r="A73" s="160" t="s">
        <v>74</v>
      </c>
      <c r="B73" s="161">
        <f>基金残高に係る経年分析!F56</f>
        <v>527</v>
      </c>
      <c r="C73" s="161">
        <f>基金残高に係る経年分析!G56</f>
        <v>527</v>
      </c>
      <c r="D73" s="161">
        <f>基金残高に係る経年分析!H56</f>
        <v>527</v>
      </c>
    </row>
    <row r="74" spans="1:16" x14ac:dyDescent="0.15">
      <c r="A74" s="160" t="s">
        <v>75</v>
      </c>
      <c r="B74" s="161">
        <f>基金残高に係る経年分析!F57</f>
        <v>4730</v>
      </c>
      <c r="C74" s="161">
        <f>基金残高に係る経年分析!G57</f>
        <v>5162</v>
      </c>
      <c r="D74" s="161">
        <f>基金残高に係る経年分析!H57</f>
        <v>6653</v>
      </c>
    </row>
  </sheetData>
  <sheetProtection algorithmName="SHA-512" hashValue="3CElBGodB58NQiGZeDmeNgylC5gGdHkxNrr18pfiTAMRKu2kcpZWp2G+yPpvJzCWMMUrQBQ0h0TACqhVo6sQTg==" saltValue="UuLIskWP1tJywOrslieD0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ﾂﾂﾓﾄ ﾋﾛﾕｷ</cp:lastModifiedBy>
  <cp:lastPrinted>2026-08-31T04:20:40Z</cp:lastPrinted>
  <dcterms:created xsi:type="dcterms:W3CDTF">2026-02-23T08:28:20Z</dcterms:created>
  <dcterms:modified xsi:type="dcterms:W3CDTF">2026-09-14T09:04:08Z</dcterms:modified>
  <cp:category/>
</cp:coreProperties>
</file>