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A34E63EC-B33E-4EE9-97AE-25E9A363BBE0}" xr6:coauthVersionLast="36"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9" i="10" l="1"/>
  <c r="BG38" i="10"/>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C39" i="10"/>
  <c r="BW38" i="10"/>
  <c r="AM38" i="10"/>
  <c r="C38" i="10"/>
  <c r="BW37" i="10"/>
  <c r="BW36" i="10"/>
  <c r="C34" i="10"/>
  <c r="C35" i="10" s="1"/>
  <c r="C36" i="10" l="1"/>
  <c r="C37" i="10" s="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E36" i="10" s="1"/>
  <c r="BE37" i="10" s="1"/>
  <c r="BE38" i="10" s="1"/>
  <c r="BE39" i="10" s="1"/>
  <c r="BW34" i="10" s="1"/>
  <c r="BW35"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<sst xmlns="http://schemas.openxmlformats.org/spreadsheetml/2006/main" count="1106" uniqueCount="618">
  <si>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</si>
  <si>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</si>
  <si>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</si>
  <si>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</si>
  <si>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</si>
  <si>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</si>
  <si>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</si>
  <si>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</si>
  <si>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</si>
  <si>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</si>
  <si>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</si>
  <si>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</si>
  <si>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</si>
  <si>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</si>
  <si>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</si>
  <si>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</si>
  <si>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</si>
  <si>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</si>
  <si>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</si>
  <si>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</si>
  <si>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</si>
  <si>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</si>
  <si>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</si>
  <si>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</si>
  <si>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</si>
  <si>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</si>
  <si>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</si>
  <si>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</si>
  <si>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</si>
  <si>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</si>
  <si>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</si>
  <si>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</si>
  <si>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</si>
  <si>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</si>
  <si>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</si>
  <si>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</si>
  <si>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</si>
  <si>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</si>
  <si>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</si>
  <si>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</si>
  <si>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</si>
  <si>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</si>
  <si>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</si>
  <si>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</si>
  <si>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</si>
  <si>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</si>
  <si>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</si>
  <si>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</si>
  <si>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</si>
  <si>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</si>
  <si>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</si>
  <si>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</si>
  <si>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</si>
  <si>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</si>
  <si>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</si>
  <si>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</si>
  <si>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</si>
  <si>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</si>
  <si>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</si>
  <si>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</si>
  <si>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</si>
  <si>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</si>
  <si>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</si>
  <si>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</si>
  <si>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</si>
  <si>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</si>
  <si>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</si>
  <si>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</si>
  <si>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</si>
  <si>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</si>
  <si>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</si>
  <si>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</si>
  <si>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</si>
  <si>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</si>
  <si>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</si>
  <si>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</si>
  <si>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</si>
  <si>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</si>
  <si>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</si>
  <si>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</si>
  <si>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</si>
  <si>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</si>
  <si>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</si>
  <si>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</si>
  <si>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</si>
  <si>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</si>
  <si>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</si>
  <si>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</si>
  <si>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</si>
  <si>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</si>
  <si>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</si>
  <si>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</si>
  <si>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</si>
  <si>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</si>
  <si>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</si>
  <si>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</si>
  <si>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</si>
  <si>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</si>
  <si>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</si>
  <si>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</si>
  <si>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</si>
  <si>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</si>
  <si>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</si>
  <si>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</si>
  <si>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</si>
  <si>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</si>
  <si>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</si>
  <si>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</si>
  <si>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</si>
  <si>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</si>
  <si>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</si>
  <si>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</si>
  <si>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</si>
  <si>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</si>
  <si>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</si>
  <si>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</si>
  <si>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</si>
  <si>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</si>
  <si>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</si>
  <si>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</si>
  <si>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</si>
  <si>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</si>
  <si>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</si>
  <si>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</si>
  <si>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</si>
  <si>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</si>
  <si>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</si>
  <si>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</si>
  <si>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</si>
  <si>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</si>
  <si>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</si>
  <si>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</si>
  <si>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</si>
  <si>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</si>
  <si>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</si>
  <si>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</si>
  <si>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</si>
  <si>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</si>
  <si>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</si>
  <si>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</si>
  <si>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</si>
  <si>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</si>
  <si>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</si>
  <si>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</si>
  <si>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</si>
  <si>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</si>
  <si>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</si>
  <si>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</si>
  <si>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</si>
  <si>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</si>
  <si>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</si>
  <si>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</si>
  <si>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</si>
  <si>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</si>
  <si>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</si>
  <si>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</si>
  <si>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</si>
  <si>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</si>
  <si>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</si>
  <si>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</si>
  <si>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</si>
  <si>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</si>
  <si>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</si>
  <si>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</si>
  <si>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</si>
  <si>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</si>
  <si>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</si>
  <si>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</si>
  <si>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</si>
  <si>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</si>
  <si>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</si>
  <si>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</si>
  <si>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</si>
  <si>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</si>
  <si>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</si>
  <si>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</si>
  <si>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</si>
  <si>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</si>
  <si>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</si>
  <si>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</si>
  <si>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</si>
  <si>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</si>
  <si>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</si>
  <si>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</si>
  <si>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</si>
  <si>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</si>
  <si>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</si>
  <si>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</si>
  <si>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</si>
  <si>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</si>
  <si>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</si>
  <si>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</si>
  <si>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</si>
  <si>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</si>
  <si>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</si>
  <si>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</si>
  <si>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</si>
  <si>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</si>
  <si>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</si>
  <si>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</si>
  <si>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</si>
  <si>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</si>
  <si>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</si>
  <si>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</si>
  <si>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</si>
  <si>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</si>
  <si>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</si>
  <si>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</si>
  <si>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</si>
  <si>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</si>
  <si>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</si>
  <si>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</si>
  <si>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</si>
  <si>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</si>
  <si>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</si>
  <si>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</si>
  <si>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</si>
  <si>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</si>
  <si>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</si>
  <si>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</si>
  <si>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</si>
  <si>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</si>
  <si>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</si>
  <si>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</si>
  <si>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</si>
  <si>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</si>
  <si>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</si>
  <si>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</si>
  <si>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</si>
  <si>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</si>
  <si>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</si>
  <si>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</si>
  <si>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</si>
  <si>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</si>
  <si>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</si>
  <si>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</si>
  <si>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</si>
  <si>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</si>
  <si>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</si>
  <si>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</si>
  <si>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</si>
  <si>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</si>
  <si>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</si>
  <si>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</si>
  <si>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</si>
  <si>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</si>
  <si>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</si>
  <si>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</si>
  <si>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</si>
  <si>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</si>
  <si>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</si>
  <si>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</si>
  <si>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</si>
  <si>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</si>
  <si>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</si>
  <si>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</si>
  <si>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</si>
  <si>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</si>
  <si>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</si>
  <si>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</si>
  <si>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</si>
  <si>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</si>
  <si>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</si>
  <si>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</si>
  <si>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</si>
  <si>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</si>
  <si>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</si>
  <si>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</si>
  <si>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</si>
  <si>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</si>
  <si>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</si>
  <si>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</si>
  <si>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</si>
  <si>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</si>
  <si>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</si>
  <si>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</si>
  <si>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</si>
  <si>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</si>
  <si>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</si>
  <si>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</si>
  <si>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</si>
  <si>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</si>
  <si>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</si>
  <si>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</si>
  <si>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</si>
  <si>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</si>
  <si>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</si>
  <si>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</si>
  <si>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</si>
  <si>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</si>
  <si>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</si>
  <si>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</si>
  <si>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</si>
  <si>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</si>
  <si>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</si>
  <si>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</si>
  <si>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</si>
  <si>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</si>
  <si>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</si>
  <si>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</si>
  <si>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</si>
  <si>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</si>
  <si>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</si>
  <si>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</si>
  <si>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</si>
  <si>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</si>
  <si>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</si>
  <si>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</si>
  <si>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</si>
  <si>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</si>
  <si>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</si>
  <si>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</si>
  <si>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</si>
  <si>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</si>
  <si>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</si>
  <si>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</si>
  <si>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</si>
  <si>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</si>
  <si>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</si>
  <si>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</si>
  <si>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</si>
  <si>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</si>
  <si>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</si>
  <si>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</si>
  <si>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</si>
  <si>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</si>
  <si>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</si>
  <si>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</si>
  <si>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</si>
  <si>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</si>
  <si>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</si>
  <si>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</si>
  <si>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</si>
  <si>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</si>
  <si>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</si>
  <si>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</si>
  <si>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</si>
  <si>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</si>
  <si>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</si>
  <si>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</si>
  <si>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</si>
  <si>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</si>
  <si>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</si>
  <si>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</si>
  <si>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</si>
  <si>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</si>
  <si>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</si>
  <si>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</si>
  <si>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</si>
  <si>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</si>
  <si>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</si>
  <si>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</si>
  <si>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</si>
  <si>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</si>
  <si>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</si>
  <si>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</si>
  <si>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</si>
  <si>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</si>
  <si>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</si>
  <si>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</si>
  <si>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</si>
  <si>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</si>
  <si>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</si>
  <si>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</si>
  <si>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</si>
  <si>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</si>
  <si>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</si>
  <si>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</si>
  <si>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</si>
  <si>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</si>
  <si>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</si>
  <si>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</si>
  <si>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</si>
  <si>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</si>
  <si>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</si>
  <si>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</si>
  <si>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</si>
  <si>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</si>
  <si>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</si>
  <si>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</si>
  <si>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</si>
  <si>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</si>
  <si>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</si>
  <si>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</si>
  <si>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</si>
  <si>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</si>
  <si>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</si>
  <si>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</si>
  <si>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</si>
  <si>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t>
    <phoneticPr fontId="5"/>
  </si>
  <si>
    <t>地域下水道事業特別会計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</si>
  <si>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</si>
  <si>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</si>
  <si>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</si>
  <si>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</si>
  <si>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</si>
  <si>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</si>
  <si>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</si>
  <si>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</si>
  <si>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</si>
  <si>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</si>
  <si>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</si>
  <si>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</si>
  <si>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</si>
  <si>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</si>
  <si>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</si>
  <si>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</si>
  <si>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</si>
  <si>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</si>
  <si>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介護保険事業（保険勘定）特別会計</t>
    <phoneticPr fontId="5"/>
  </si>
  <si>
    <t>介護保険事業（サービス勘定）特別会計</t>
    <phoneticPr fontId="5"/>
  </si>
  <si>
    <t>駐車場事業特別会計</t>
    <phoneticPr fontId="5"/>
  </si>
  <si>
    <t>水道事業会計</t>
    <phoneticPr fontId="5"/>
  </si>
  <si>
    <t>工業用水道事業会計</t>
    <phoneticPr fontId="5"/>
  </si>
  <si>
    <t>下水道事業会計</t>
    <phoneticPr fontId="5"/>
  </si>
  <si>
    <t>病院事業会計</t>
    <phoneticPr fontId="5"/>
  </si>
  <si>
    <t>港湾整備事業特別会計</t>
    <phoneticPr fontId="5"/>
  </si>
  <si>
    <t>集落排水事業特別会計</t>
    <phoneticPr fontId="5"/>
  </si>
  <si>
    <t>地方卸売市場事業特別会計</t>
    <phoneticPr fontId="5"/>
  </si>
  <si>
    <t>野呂高原ロッジ事業特別会計</t>
    <phoneticPr fontId="5"/>
  </si>
  <si>
    <t>臨海土地造成事業特別会計</t>
    <phoneticPr fontId="5"/>
  </si>
  <si>
    <t>内陸土地造成事業特別会計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</si>
  <si>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</si>
  <si>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</si>
  <si>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</si>
  <si>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</si>
  <si>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</si>
  <si>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</si>
  <si>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</si>
  <si>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</si>
  <si>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</si>
  <si>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</si>
  <si>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</si>
  <si>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</si>
  <si>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</si>
  <si>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</si>
  <si>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</si>
  <si>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</si>
  <si>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</si>
  <si>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</si>
  <si>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</si>
  <si>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</si>
  <si>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</si>
  <si>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</si>
  <si>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</si>
  <si>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</si>
  <si>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</si>
  <si>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</si>
  <si>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</si>
  <si>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</si>
  <si>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</si>
  <si>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</si>
  <si>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</si>
  <si>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</si>
  <si>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</si>
  <si>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</si>
  <si>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</si>
  <si>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</si>
  <si>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</si>
  <si>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</si>
  <si>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</si>
  <si>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</si>
  <si>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</si>
  <si>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</si>
  <si>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</si>
  <si>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</si>
  <si>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</si>
  <si>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</si>
  <si>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</si>
  <si>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</si>
  <si>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</si>
  <si>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</si>
  <si>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</si>
  <si>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</si>
  <si>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</si>
  <si>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</si>
  <si>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</si>
  <si>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</si>
  <si>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</si>
  <si>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</si>
  <si>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</si>
  <si>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</si>
  <si>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</si>
  <si>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</si>
  <si>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</si>
  <si>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</si>
  <si>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</si>
  <si>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</si>
  <si>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</si>
  <si>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</si>
  <si>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</si>
  <si>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</si>
  <si>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</si>
  <si>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</si>
  <si>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</si>
  <si>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</si>
  <si>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</si>
  <si>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</si>
  <si>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</si>
  <si>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</si>
  <si>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</si>
  <si>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</si>
  <si>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</si>
  <si>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</si>
  <si>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</si>
  <si>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</si>
  <si>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</si>
  <si>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</si>
  <si>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</si>
  <si>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</si>
  <si>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</si>
  <si>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</si>
  <si>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</si>
  <si>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</si>
  <si>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</si>
  <si>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</si>
  <si>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</si>
  <si>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</si>
  <si>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</si>
  <si>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</si>
  <si>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</si>
  <si>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</si>
  <si>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</si>
  <si>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</si>
  <si>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</si>
  <si>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</si>
  <si>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</si>
  <si>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</si>
  <si>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</si>
  <si>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</si>
  <si>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</si>
  <si>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</si>
  <si>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</si>
  <si>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</si>
  <si>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</si>
  <si>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</si>
  <si>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</si>
  <si>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</si>
  <si>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</si>
  <si>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</si>
  <si>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</si>
  <si>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</si>
  <si>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</si>
  <si>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</si>
  <si>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</si>
  <si>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</si>
  <si>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</si>
  <si>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</si>
  <si>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</si>
  <si>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</si>
  <si>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</si>
  <si>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</si>
  <si>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</si>
  <si>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</si>
  <si>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</si>
  <si>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</si>
  <si>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</si>
  <si>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</si>
  <si>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</si>
  <si>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</si>
  <si>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</si>
  <si>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</si>
  <si>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</si>
  <si>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</si>
  <si>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</si>
  <si>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</si>
  <si>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</si>
  <si>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</si>
  <si>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</si>
  <si>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</si>
  <si>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</si>
  <si>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</si>
  <si>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</si>
  <si>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</si>
  <si>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</si>
  <si>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</si>
  <si>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1.09</t>
  </si>
  <si>
    <t>▲ 2.16</t>
  </si>
  <si>
    <t>▲ 0.68</t>
  </si>
  <si>
    <t>一般会計</t>
  </si>
  <si>
    <t>水道事業会計</t>
  </si>
  <si>
    <t>工業用水道事業会計</t>
  </si>
  <si>
    <t>下水道事業会計</t>
  </si>
  <si>
    <t>国民健康保険事業（事業勘定）特別会計</t>
  </si>
  <si>
    <t>介護保険事業（保険勘定）特別会計</t>
  </si>
  <si>
    <t>病院事業会計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</si>
  <si>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</si>
  <si>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</si>
  <si>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</si>
  <si>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</si>
  <si>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</si>
  <si>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</si>
  <si>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</si>
  <si>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</si>
  <si>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</si>
  <si>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</si>
  <si>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呉市体育振興財団</t>
    <rPh sb="0" eb="2">
      <t>クレシ</t>
    </rPh>
    <rPh sb="2" eb="4">
      <t>タイイク</t>
    </rPh>
    <rPh sb="4" eb="6">
      <t>シンコウ</t>
    </rPh>
    <rPh sb="6" eb="8">
      <t>ザイダン</t>
    </rPh>
    <phoneticPr fontId="2"/>
  </si>
  <si>
    <t>くれ産業振興センター</t>
    <rPh sb="2" eb="4">
      <t>サンギョウ</t>
    </rPh>
    <rPh sb="4" eb="6">
      <t>シンコウ</t>
    </rPh>
    <phoneticPr fontId="2"/>
  </si>
  <si>
    <t>○</t>
    <phoneticPr fontId="2"/>
  </si>
  <si>
    <t>呉市土地開発公社</t>
    <rPh sb="0" eb="2">
      <t>クレシ</t>
    </rPh>
    <rPh sb="2" eb="4">
      <t>トチ</t>
    </rPh>
    <rPh sb="4" eb="6">
      <t>カイハツ</t>
    </rPh>
    <rPh sb="6" eb="8">
      <t>コウシャ</t>
    </rPh>
    <phoneticPr fontId="2"/>
  </si>
  <si>
    <t>呉市文化振興財団</t>
    <rPh sb="0" eb="2">
      <t>クレシ</t>
    </rPh>
    <rPh sb="2" eb="4">
      <t>ブンカ</t>
    </rPh>
    <rPh sb="4" eb="6">
      <t>シンコウ</t>
    </rPh>
    <rPh sb="6" eb="8">
      <t>ザイダン</t>
    </rPh>
    <phoneticPr fontId="2"/>
  </si>
  <si>
    <t>蘭島文化振興財団</t>
    <rPh sb="0" eb="2">
      <t>ランシマ</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</si>
  <si>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</si>
  <si>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3">
      <t>ヤスウラチョウ</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</si>
  <si>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</si>
  <si>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県民の浜蒲刈</t>
    <rPh sb="0" eb="2">
      <t>ケンミン</t>
    </rPh>
    <rPh sb="3" eb="4">
      <t>ハマ</t>
    </rPh>
    <rPh sb="4" eb="6">
      <t>カマガリ</t>
    </rPh>
    <phoneticPr fontId="2"/>
  </si>
  <si>
    <t>斎島汽船</t>
    <rPh sb="0" eb="1">
      <t>イツキ</t>
    </rPh>
    <rPh sb="1" eb="2">
      <t>シマ</t>
    </rPh>
    <rPh sb="2" eb="4">
      <t>キセン</t>
    </rPh>
    <phoneticPr fontId="2"/>
  </si>
  <si>
    <t>くれ勤労者福祉サービスセンター</t>
    <rPh sb="2" eb="5">
      <t>キンロウシャ</t>
    </rPh>
    <rPh sb="5" eb="7">
      <t>フクシ</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</si>
  <si>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</si>
  <si>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</si>
  <si>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地域振興基金</t>
    <rPh sb="0" eb="2">
      <t>チイキ</t>
    </rPh>
    <rPh sb="2" eb="4">
      <t>シンコウ</t>
    </rPh>
    <rPh sb="4" eb="6">
      <t>キキン</t>
    </rPh>
    <phoneticPr fontId="5"/>
  </si>
  <si>
    <t>公園墓地管理運営基金</t>
    <rPh sb="0" eb="2">
      <t>コウエン</t>
    </rPh>
    <rPh sb="2" eb="4">
      <t>ボチ</t>
    </rPh>
    <rPh sb="4" eb="6">
      <t>カンリ</t>
    </rPh>
    <rPh sb="6" eb="8">
      <t>ウンエイ</t>
    </rPh>
    <rPh sb="8" eb="10">
      <t>キキン</t>
    </rPh>
    <phoneticPr fontId="2"/>
  </si>
  <si>
    <t>博物館推進基金</t>
    <rPh sb="0" eb="3">
      <t>ハクブツカン</t>
    </rPh>
    <rPh sb="3" eb="5">
      <t>スイシン</t>
    </rPh>
    <rPh sb="5" eb="7">
      <t>キキン</t>
    </rPh>
    <phoneticPr fontId="2"/>
  </si>
  <si>
    <t>地域下水道基金</t>
    <rPh sb="0" eb="2">
      <t>チイキ</t>
    </rPh>
    <rPh sb="2" eb="5">
      <t>ゲスイドウ</t>
    </rPh>
    <rPh sb="5" eb="7">
      <t>キキン</t>
    </rPh>
    <phoneticPr fontId="2"/>
  </si>
  <si>
    <t>森林環境譲与税基金</t>
    <rPh sb="0" eb="2">
      <t>シンリン</t>
    </rPh>
    <rPh sb="2" eb="4">
      <t>カンキョウ</t>
    </rPh>
    <rPh sb="4" eb="7">
      <t>ジョウヨゼイ</t>
    </rPh>
    <rPh sb="7" eb="9">
      <t>キキン</t>
    </rPh>
    <phoneticPr fontId="2"/>
  </si>
  <si>
    <t>法適用企業</t>
  </si>
  <si>
    <t>法非適用企業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</si>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</sst>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9F2A-4AE5-A7DE-2710F4E034B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58333</c:v>
                </c:pt>
                <c:pt idx="1">
                  <c:v>61640</c:v>
                </c:pt>
                <c:pt idx="2">
                  <c:v>47890</c:v>
                </c:pt>
                <c:pt idx="3">
                  <c:v>44418</c:v>
                </c:pt>
                <c:pt idx="4">
                  <c:v>49643</c:v>
                </c:pt>
              </c:numCache>
            </c:numRef>
          </c:val>
          <c:smooth val="0"/>
          <c:extLst>
            <c:ext xmlns:c16="http://schemas.microsoft.com/office/drawing/2014/chart" uri="{C3380CC4-5D6E-409C-BE32-E72D297353CC}">
              <c16:uniqueId val="{00000001-9F2A-4AE5-A7DE-2710F4E034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4.92</c:v>
                </c:pt>
                <c:pt idx="1">
                  <c:v>1.76</c:v>
                </c:pt>
                <c:pt idx="2">
                  <c:v>4.4400000000000004</c:v>
                </c:pt>
                <c:pt idx="3">
                  <c:v>7.85</c:v>
                </c:pt>
                <c:pt idx="4">
                  <c:v>4.76</c:v>
                </c:pt>
              </c:numCache>
            </c:numRef>
          </c:val>
          <c:extLst>
            <c:ext xmlns:c16="http://schemas.microsoft.com/office/drawing/2014/chart" uri="{C3380CC4-5D6E-409C-BE32-E72D297353CC}">
              <c16:uniqueId val="{00000000-E01D-4B9B-BEAD-55A6E08DB39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9.68</c:v>
                </c:pt>
                <c:pt idx="1">
                  <c:v>10.76</c:v>
                </c:pt>
                <c:pt idx="2">
                  <c:v>7.21</c:v>
                </c:pt>
                <c:pt idx="3">
                  <c:v>9.2799999999999994</c:v>
                </c:pt>
                <c:pt idx="4">
                  <c:v>13.59</c:v>
                </c:pt>
              </c:numCache>
            </c:numRef>
          </c:val>
          <c:extLst>
            <c:ext xmlns:c16="http://schemas.microsoft.com/office/drawing/2014/chart" uri="{C3380CC4-5D6E-409C-BE32-E72D297353CC}">
              <c16:uniqueId val="{00000001-E01D-4B9B-BEAD-55A6E08DB3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-1.0900000000000001</c:v>
                </c:pt>
                <c:pt idx="1">
                  <c:v>-2.16</c:v>
                </c:pt>
                <c:pt idx="2">
                  <c:v>-0.68</c:v>
                </c:pt>
                <c:pt idx="3">
                  <c:v>5.93</c:v>
                </c:pt>
                <c:pt idx="4">
                  <c:v>0.73</c:v>
                </c:pt>
              </c:numCache>
            </c:numRef>
          </c:val>
          <c:smooth val="0"/>
          <c:extLst>
            <c:ext xmlns:c16="http://schemas.microsoft.com/office/drawing/2014/chart" uri="{C3380CC4-5D6E-409C-BE32-E72D297353CC}">
              <c16:uniqueId val="{00000002-E01D-4B9B-BEAD-55A6E08DB3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0.01</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0-DFB5-4C74-86AC-AD5D11A7251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B5-4C74-86AC-AD5D11A72516}"/>
            </c:ext>
          </c:extLst>
        </c:ser>
        <c:ser>
          <c:idx val="2"/>
          <c:order val="2"/>
          <c:tx>
            <c:strRef>
              <c:f>[1]データシート!$A$29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0.28999999999999998</c:v>
                </c:pt>
                <c:pt idx="2">
                  <c:v>#N/A</c:v>
                </c:pt>
                <c:pt idx="3">
                  <c:v>0.3</c:v>
                </c:pt>
                <c:pt idx="4">
                  <c:v>#N/A</c:v>
                </c:pt>
                <c:pt idx="5">
                  <c:v>0.32</c:v>
                </c:pt>
                <c:pt idx="6">
                  <c:v>#N/A</c:v>
                </c:pt>
                <c:pt idx="7">
                  <c:v>0.32</c:v>
                </c:pt>
                <c:pt idx="8">
                  <c:v>#N/A</c:v>
                </c:pt>
                <c:pt idx="9">
                  <c:v>0.02</c:v>
                </c:pt>
              </c:numCache>
            </c:numRef>
          </c:val>
          <c:extLst>
            <c:ext xmlns:c16="http://schemas.microsoft.com/office/drawing/2014/chart" uri="{C3380CC4-5D6E-409C-BE32-E72D297353CC}">
              <c16:uniqueId val="{00000002-DFB5-4C74-86AC-AD5D11A72516}"/>
            </c:ext>
          </c:extLst>
        </c:ser>
        <c:ser>
          <c:idx val="3"/>
          <c:order val="3"/>
          <c:tx>
            <c:strRef>
              <c:f>[1]データシート!$A$30</c:f>
              <c:strCache>
                <c:ptCount val="1"/>
                <c:pt idx="0">
                  <c:v>病院事業会計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0.28000000000000003</c:v>
                </c:pt>
                <c:pt idx="2">
                  <c:v>#N/A</c:v>
                </c:pt>
                <c:pt idx="3">
                  <c:v>0.24</c:v>
                </c:pt>
                <c:pt idx="4">
                  <c:v>#N/A</c:v>
                </c:pt>
                <c:pt idx="5">
                  <c:v>0.22</c:v>
                </c:pt>
                <c:pt idx="6">
                  <c:v>#N/A</c:v>
                </c:pt>
                <c:pt idx="7">
                  <c:v>0.18</c:v>
                </c:pt>
                <c:pt idx="8">
                  <c:v>#N/A</c:v>
                </c:pt>
                <c:pt idx="9">
                  <c:v>0.1</c:v>
                </c:pt>
              </c:numCache>
            </c:numRef>
          </c:val>
          <c:extLst>
            <c:ext xmlns:c16="http://schemas.microsoft.com/office/drawing/2014/chart" uri="{C3380CC4-5D6E-409C-BE32-E72D297353CC}">
              <c16:uniqueId val="{00000003-DFB5-4C74-86AC-AD5D11A72516}"/>
            </c:ext>
          </c:extLst>
        </c:ser>
        <c:ser>
          <c:idx val="4"/>
          <c:order val="4"/>
          <c:tx>
            <c:strRef>
              <c:f>[1]データシート!$A$31</c:f>
              <c:strCache>
                <c:ptCount val="1"/>
                <c:pt idx="0">
                  <c:v>介護保険事業（保険勘定）特別会計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0.44</c:v>
                </c:pt>
                <c:pt idx="2">
                  <c:v>#N/A</c:v>
                </c:pt>
                <c:pt idx="3">
                  <c:v>0.4</c:v>
                </c:pt>
                <c:pt idx="4">
                  <c:v>#N/A</c:v>
                </c:pt>
                <c:pt idx="5">
                  <c:v>0.28000000000000003</c:v>
                </c:pt>
                <c:pt idx="6">
                  <c:v>#N/A</c:v>
                </c:pt>
                <c:pt idx="7">
                  <c:v>0.75</c:v>
                </c:pt>
                <c:pt idx="8">
                  <c:v>#N/A</c:v>
                </c:pt>
                <c:pt idx="9">
                  <c:v>0.54</c:v>
                </c:pt>
              </c:numCache>
            </c:numRef>
          </c:val>
          <c:extLst>
            <c:ext xmlns:c16="http://schemas.microsoft.com/office/drawing/2014/chart" uri="{C3380CC4-5D6E-409C-BE32-E72D297353CC}">
              <c16:uniqueId val="{00000004-DFB5-4C74-86AC-AD5D11A72516}"/>
            </c:ext>
          </c:extLst>
        </c:ser>
        <c:ser>
          <c:idx val="5"/>
          <c:order val="5"/>
          <c:tx>
            <c:strRef>
              <c:f>[1]データシート!$A$32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1.03</c:v>
                </c:pt>
                <c:pt idx="2">
                  <c:v>#N/A</c:v>
                </c:pt>
                <c:pt idx="3">
                  <c:v>0.75</c:v>
                </c:pt>
                <c:pt idx="4">
                  <c:v>#N/A</c:v>
                </c:pt>
                <c:pt idx="5">
                  <c:v>0.99</c:v>
                </c:pt>
                <c:pt idx="6">
                  <c:v>#N/A</c:v>
                </c:pt>
                <c:pt idx="7">
                  <c:v>1.05</c:v>
                </c:pt>
                <c:pt idx="8">
                  <c:v>#N/A</c:v>
                </c:pt>
                <c:pt idx="9">
                  <c:v>0.79</c:v>
                </c:pt>
              </c:numCache>
            </c:numRef>
          </c:val>
          <c:extLst>
            <c:ext xmlns:c16="http://schemas.microsoft.com/office/drawing/2014/chart" uri="{C3380CC4-5D6E-409C-BE32-E72D297353CC}">
              <c16:uniqueId val="{00000005-DFB5-4C74-86AC-AD5D11A72516}"/>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1.84</c:v>
                </c:pt>
                <c:pt idx="2">
                  <c:v>#N/A</c:v>
                </c:pt>
                <c:pt idx="3">
                  <c:v>1.79</c:v>
                </c:pt>
                <c:pt idx="4">
                  <c:v>#N/A</c:v>
                </c:pt>
                <c:pt idx="5">
                  <c:v>2.2599999999999998</c:v>
                </c:pt>
                <c:pt idx="6">
                  <c:v>#N/A</c:v>
                </c:pt>
                <c:pt idx="7">
                  <c:v>2.2200000000000002</c:v>
                </c:pt>
                <c:pt idx="8">
                  <c:v>#N/A</c:v>
                </c:pt>
                <c:pt idx="9">
                  <c:v>1.48</c:v>
                </c:pt>
              </c:numCache>
            </c:numRef>
          </c:val>
          <c:extLst>
            <c:ext xmlns:c16="http://schemas.microsoft.com/office/drawing/2014/chart" uri="{C3380CC4-5D6E-409C-BE32-E72D297353CC}">
              <c16:uniqueId val="{00000006-DFB5-4C74-86AC-AD5D11A72516}"/>
            </c:ext>
          </c:extLst>
        </c:ser>
        <c:ser>
          <c:idx val="7"/>
          <c:order val="7"/>
          <c:tx>
            <c:strRef>
              <c:f>[1]データシート!$A$34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1.39</c:v>
                </c:pt>
                <c:pt idx="2">
                  <c:v>#N/A</c:v>
                </c:pt>
                <c:pt idx="3">
                  <c:v>1.57</c:v>
                </c:pt>
                <c:pt idx="4">
                  <c:v>#N/A</c:v>
                </c:pt>
                <c:pt idx="5">
                  <c:v>1.75</c:v>
                </c:pt>
                <c:pt idx="6">
                  <c:v>#N/A</c:v>
                </c:pt>
                <c:pt idx="7">
                  <c:v>1.86</c:v>
                </c:pt>
                <c:pt idx="8">
                  <c:v>#N/A</c:v>
                </c:pt>
                <c:pt idx="9">
                  <c:v>2.0699999999999998</c:v>
                </c:pt>
              </c:numCache>
            </c:numRef>
          </c:val>
          <c:extLst>
            <c:ext xmlns:c16="http://schemas.microsoft.com/office/drawing/2014/chart" uri="{C3380CC4-5D6E-409C-BE32-E72D297353CC}">
              <c16:uniqueId val="{00000007-DFB5-4C74-86AC-AD5D11A7251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3.34</c:v>
                </c:pt>
                <c:pt idx="2">
                  <c:v>#N/A</c:v>
                </c:pt>
                <c:pt idx="3">
                  <c:v>3.57</c:v>
                </c:pt>
                <c:pt idx="4">
                  <c:v>#N/A</c:v>
                </c:pt>
                <c:pt idx="5">
                  <c:v>4.16</c:v>
                </c:pt>
                <c:pt idx="6">
                  <c:v>#N/A</c:v>
                </c:pt>
                <c:pt idx="7">
                  <c:v>3.93</c:v>
                </c:pt>
                <c:pt idx="8">
                  <c:v>#N/A</c:v>
                </c:pt>
                <c:pt idx="9">
                  <c:v>3.84</c:v>
                </c:pt>
              </c:numCache>
            </c:numRef>
          </c:val>
          <c:extLst>
            <c:ext xmlns:c16="http://schemas.microsoft.com/office/drawing/2014/chart" uri="{C3380CC4-5D6E-409C-BE32-E72D297353CC}">
              <c16:uniqueId val="{00000008-DFB5-4C74-86AC-AD5D11A7251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4.91</c:v>
                </c:pt>
                <c:pt idx="2">
                  <c:v>#N/A</c:v>
                </c:pt>
                <c:pt idx="3">
                  <c:v>1.75</c:v>
                </c:pt>
                <c:pt idx="4">
                  <c:v>#N/A</c:v>
                </c:pt>
                <c:pt idx="5">
                  <c:v>4.43</c:v>
                </c:pt>
                <c:pt idx="6">
                  <c:v>#N/A</c:v>
                </c:pt>
                <c:pt idx="7">
                  <c:v>7.84</c:v>
                </c:pt>
                <c:pt idx="8">
                  <c:v>#N/A</c:v>
                </c:pt>
                <c:pt idx="9">
                  <c:v>4.75</c:v>
                </c:pt>
              </c:numCache>
            </c:numRef>
          </c:val>
          <c:extLst>
            <c:ext xmlns:c16="http://schemas.microsoft.com/office/drawing/2014/chart" uri="{C3380CC4-5D6E-409C-BE32-E72D297353CC}">
              <c16:uniqueId val="{00000009-DFB5-4C74-86AC-AD5D11A725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11842</c:v>
                </c:pt>
                <c:pt idx="5">
                  <c:v>11966</c:v>
                </c:pt>
                <c:pt idx="8">
                  <c:v>11521</c:v>
                </c:pt>
                <c:pt idx="11">
                  <c:v>11155</c:v>
                </c:pt>
                <c:pt idx="14">
                  <c:v>11219</c:v>
                </c:pt>
              </c:numCache>
            </c:numRef>
          </c:val>
          <c:extLst>
            <c:ext xmlns:c16="http://schemas.microsoft.com/office/drawing/2014/chart" uri="{C3380CC4-5D6E-409C-BE32-E72D297353CC}">
              <c16:uniqueId val="{00000000-EB63-4F04-B17A-A27D9D58670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1</c:v>
                </c:pt>
                <c:pt idx="3">
                  <c:v>2</c:v>
                </c:pt>
                <c:pt idx="6">
                  <c:v>1</c:v>
                </c:pt>
                <c:pt idx="9">
                  <c:v>2</c:v>
                </c:pt>
                <c:pt idx="12">
                  <c:v>4</c:v>
                </c:pt>
              </c:numCache>
            </c:numRef>
          </c:val>
          <c:extLst>
            <c:ext xmlns:c16="http://schemas.microsoft.com/office/drawing/2014/chart" uri="{C3380CC4-5D6E-409C-BE32-E72D297353CC}">
              <c16:uniqueId val="{00000001-EB63-4F04-B17A-A27D9D58670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1032</c:v>
                </c:pt>
                <c:pt idx="3">
                  <c:v>93</c:v>
                </c:pt>
                <c:pt idx="6">
                  <c:v>93</c:v>
                </c:pt>
                <c:pt idx="9">
                  <c:v>93</c:v>
                </c:pt>
                <c:pt idx="12">
                  <c:v>93</c:v>
                </c:pt>
              </c:numCache>
            </c:numRef>
          </c:val>
          <c:extLst>
            <c:ext xmlns:c16="http://schemas.microsoft.com/office/drawing/2014/chart" uri="{C3380CC4-5D6E-409C-BE32-E72D297353CC}">
              <c16:uniqueId val="{00000002-EB63-4F04-B17A-A27D9D58670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63-4F04-B17A-A27D9D58670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1844</c:v>
                </c:pt>
                <c:pt idx="3">
                  <c:v>1768</c:v>
                </c:pt>
                <c:pt idx="6">
                  <c:v>1654</c:v>
                </c:pt>
                <c:pt idx="9">
                  <c:v>1565</c:v>
                </c:pt>
                <c:pt idx="12">
                  <c:v>1538</c:v>
                </c:pt>
              </c:numCache>
            </c:numRef>
          </c:val>
          <c:extLst>
            <c:ext xmlns:c16="http://schemas.microsoft.com/office/drawing/2014/chart" uri="{C3380CC4-5D6E-409C-BE32-E72D297353CC}">
              <c16:uniqueId val="{00000004-EB63-4F04-B17A-A27D9D58670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63-4F04-B17A-A27D9D58670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63-4F04-B17A-A27D9D58670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13411</c:v>
                </c:pt>
                <c:pt idx="3">
                  <c:v>13656</c:v>
                </c:pt>
                <c:pt idx="6">
                  <c:v>12914</c:v>
                </c:pt>
                <c:pt idx="9">
                  <c:v>12478</c:v>
                </c:pt>
                <c:pt idx="12">
                  <c:v>12026</c:v>
                </c:pt>
              </c:numCache>
            </c:numRef>
          </c:val>
          <c:extLst>
            <c:ext xmlns:c16="http://schemas.microsoft.com/office/drawing/2014/chart" uri="{C3380CC4-5D6E-409C-BE32-E72D297353CC}">
              <c16:uniqueId val="{00000007-EB63-4F04-B17A-A27D9D5867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4446</c:v>
                </c:pt>
                <c:pt idx="2">
                  <c:v>#N/A</c:v>
                </c:pt>
                <c:pt idx="3">
                  <c:v>#N/A</c:v>
                </c:pt>
                <c:pt idx="4">
                  <c:v>3553</c:v>
                </c:pt>
                <c:pt idx="5">
                  <c:v>#N/A</c:v>
                </c:pt>
                <c:pt idx="6">
                  <c:v>#N/A</c:v>
                </c:pt>
                <c:pt idx="7">
                  <c:v>3141</c:v>
                </c:pt>
                <c:pt idx="8">
                  <c:v>#N/A</c:v>
                </c:pt>
                <c:pt idx="9">
                  <c:v>#N/A</c:v>
                </c:pt>
                <c:pt idx="10">
                  <c:v>2983</c:v>
                </c:pt>
                <c:pt idx="11">
                  <c:v>#N/A</c:v>
                </c:pt>
                <c:pt idx="12">
                  <c:v>#N/A</c:v>
                </c:pt>
                <c:pt idx="13">
                  <c:v>2442</c:v>
                </c:pt>
                <c:pt idx="14">
                  <c:v>#N/A</c:v>
                </c:pt>
              </c:numCache>
            </c:numRef>
          </c:val>
          <c:smooth val="0"/>
          <c:extLst>
            <c:ext xmlns:c16="http://schemas.microsoft.com/office/drawing/2014/chart" uri="{C3380CC4-5D6E-409C-BE32-E72D297353CC}">
              <c16:uniqueId val="{00000008-EB63-4F04-B17A-A27D9D5867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104687</c:v>
                </c:pt>
                <c:pt idx="5">
                  <c:v>106928</c:v>
                </c:pt>
                <c:pt idx="8">
                  <c:v>105727</c:v>
                </c:pt>
                <c:pt idx="11">
                  <c:v>102261</c:v>
                </c:pt>
                <c:pt idx="14">
                  <c:v>99584</c:v>
                </c:pt>
              </c:numCache>
            </c:numRef>
          </c:val>
          <c:extLst>
            <c:ext xmlns:c16="http://schemas.microsoft.com/office/drawing/2014/chart" uri="{C3380CC4-5D6E-409C-BE32-E72D297353CC}">
              <c16:uniqueId val="{00000000-FB1D-466F-8493-50E961A65CD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15522</c:v>
                </c:pt>
                <c:pt idx="5">
                  <c:v>15069</c:v>
                </c:pt>
                <c:pt idx="8">
                  <c:v>13962</c:v>
                </c:pt>
                <c:pt idx="11">
                  <c:v>13292</c:v>
                </c:pt>
                <c:pt idx="14">
                  <c:v>12353</c:v>
                </c:pt>
              </c:numCache>
            </c:numRef>
          </c:val>
          <c:extLst>
            <c:ext xmlns:c16="http://schemas.microsoft.com/office/drawing/2014/chart" uri="{C3380CC4-5D6E-409C-BE32-E72D297353CC}">
              <c16:uniqueId val="{00000001-FB1D-466F-8493-50E961A65CD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13719</c:v>
                </c:pt>
                <c:pt idx="5">
                  <c:v>13944</c:v>
                </c:pt>
                <c:pt idx="8">
                  <c:v>12178</c:v>
                </c:pt>
                <c:pt idx="11">
                  <c:v>13348</c:v>
                </c:pt>
                <c:pt idx="14">
                  <c:v>16084</c:v>
                </c:pt>
              </c:numCache>
            </c:numRef>
          </c:val>
          <c:extLst>
            <c:ext xmlns:c16="http://schemas.microsoft.com/office/drawing/2014/chart" uri="{C3380CC4-5D6E-409C-BE32-E72D297353CC}">
              <c16:uniqueId val="{00000002-FB1D-466F-8493-50E961A65CD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1D-466F-8493-50E961A65CD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1D-466F-8493-50E961A65CD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728</c:v>
                </c:pt>
                <c:pt idx="3">
                  <c:v>713</c:v>
                </c:pt>
                <c:pt idx="6">
                  <c:v>699</c:v>
                </c:pt>
                <c:pt idx="9">
                  <c:v>684</c:v>
                </c:pt>
                <c:pt idx="12">
                  <c:v>461</c:v>
                </c:pt>
              </c:numCache>
            </c:numRef>
          </c:val>
          <c:extLst>
            <c:ext xmlns:c16="http://schemas.microsoft.com/office/drawing/2014/chart" uri="{C3380CC4-5D6E-409C-BE32-E72D297353CC}">
              <c16:uniqueId val="{00000005-FB1D-466F-8493-50E961A65CD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17106</c:v>
                </c:pt>
                <c:pt idx="3">
                  <c:v>16499</c:v>
                </c:pt>
                <c:pt idx="6">
                  <c:v>15727</c:v>
                </c:pt>
                <c:pt idx="9">
                  <c:v>14778</c:v>
                </c:pt>
                <c:pt idx="12">
                  <c:v>14222</c:v>
                </c:pt>
              </c:numCache>
            </c:numRef>
          </c:val>
          <c:extLst>
            <c:ext xmlns:c16="http://schemas.microsoft.com/office/drawing/2014/chart" uri="{C3380CC4-5D6E-409C-BE32-E72D297353CC}">
              <c16:uniqueId val="{00000006-FB1D-466F-8493-50E961A65CD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B1D-466F-8493-50E961A65CD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30260</c:v>
                </c:pt>
                <c:pt idx="3">
                  <c:v>28057</c:v>
                </c:pt>
                <c:pt idx="6">
                  <c:v>26260</c:v>
                </c:pt>
                <c:pt idx="9">
                  <c:v>24024</c:v>
                </c:pt>
                <c:pt idx="12">
                  <c:v>21443</c:v>
                </c:pt>
              </c:numCache>
            </c:numRef>
          </c:val>
          <c:extLst>
            <c:ext xmlns:c16="http://schemas.microsoft.com/office/drawing/2014/chart" uri="{C3380CC4-5D6E-409C-BE32-E72D297353CC}">
              <c16:uniqueId val="{00000008-FB1D-466F-8493-50E961A65CD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618</c:v>
                </c:pt>
                <c:pt idx="3">
                  <c:v>533</c:v>
                </c:pt>
                <c:pt idx="6">
                  <c:v>448</c:v>
                </c:pt>
                <c:pt idx="9">
                  <c:v>361</c:v>
                </c:pt>
                <c:pt idx="12">
                  <c:v>273</c:v>
                </c:pt>
              </c:numCache>
            </c:numRef>
          </c:val>
          <c:extLst>
            <c:ext xmlns:c16="http://schemas.microsoft.com/office/drawing/2014/chart" uri="{C3380CC4-5D6E-409C-BE32-E72D297353CC}">
              <c16:uniqueId val="{00000009-FB1D-466F-8493-50E961A65CD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124835</c:v>
                </c:pt>
                <c:pt idx="3">
                  <c:v>123859</c:v>
                </c:pt>
                <c:pt idx="6">
                  <c:v>119769</c:v>
                </c:pt>
                <c:pt idx="9">
                  <c:v>115882</c:v>
                </c:pt>
                <c:pt idx="12">
                  <c:v>111815</c:v>
                </c:pt>
              </c:numCache>
            </c:numRef>
          </c:val>
          <c:extLst>
            <c:ext xmlns:c16="http://schemas.microsoft.com/office/drawing/2014/chart" uri="{C3380CC4-5D6E-409C-BE32-E72D297353CC}">
              <c16:uniqueId val="{0000000A-FB1D-466F-8493-50E961A65C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39618</c:v>
                </c:pt>
                <c:pt idx="2">
                  <c:v>#N/A</c:v>
                </c:pt>
                <c:pt idx="3">
                  <c:v>#N/A</c:v>
                </c:pt>
                <c:pt idx="4">
                  <c:v>33721</c:v>
                </c:pt>
                <c:pt idx="5">
                  <c:v>#N/A</c:v>
                </c:pt>
                <c:pt idx="6">
                  <c:v>#N/A</c:v>
                </c:pt>
                <c:pt idx="7">
                  <c:v>31036</c:v>
                </c:pt>
                <c:pt idx="8">
                  <c:v>#N/A</c:v>
                </c:pt>
                <c:pt idx="9">
                  <c:v>#N/A</c:v>
                </c:pt>
                <c:pt idx="10">
                  <c:v>26829</c:v>
                </c:pt>
                <c:pt idx="11">
                  <c:v>#N/A</c:v>
                </c:pt>
                <c:pt idx="12">
                  <c:v>#N/A</c:v>
                </c:pt>
                <c:pt idx="13">
                  <c:v>20192</c:v>
                </c:pt>
                <c:pt idx="14">
                  <c:v>#N/A</c:v>
                </c:pt>
              </c:numCache>
            </c:numRef>
          </c:val>
          <c:smooth val="0"/>
          <c:extLst>
            <c:ext xmlns:c16="http://schemas.microsoft.com/office/drawing/2014/chart" uri="{C3380CC4-5D6E-409C-BE32-E72D297353CC}">
              <c16:uniqueId val="{0000000B-FB1D-466F-8493-50E961A65C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4043</c:v>
                </c:pt>
                <c:pt idx="1">
                  <c:v>5288</c:v>
                </c:pt>
                <c:pt idx="2">
                  <c:v>7526</c:v>
                </c:pt>
              </c:numCache>
            </c:numRef>
          </c:val>
          <c:extLst>
            <c:ext xmlns:c16="http://schemas.microsoft.com/office/drawing/2014/chart" uri="{C3380CC4-5D6E-409C-BE32-E72D297353CC}">
              <c16:uniqueId val="{00000000-5983-47A2-BB68-D0CB0EB45CF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527</c:v>
                </c:pt>
                <c:pt idx="1">
                  <c:v>527</c:v>
                </c:pt>
                <c:pt idx="2">
                  <c:v>527</c:v>
                </c:pt>
              </c:numCache>
            </c:numRef>
          </c:val>
          <c:extLst>
            <c:ext xmlns:c16="http://schemas.microsoft.com/office/drawing/2014/chart" uri="{C3380CC4-5D6E-409C-BE32-E72D297353CC}">
              <c16:uniqueId val="{00000001-5983-47A2-BB68-D0CB0EB45CF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4743</c:v>
                </c:pt>
                <c:pt idx="1">
                  <c:v>4673</c:v>
                </c:pt>
                <c:pt idx="2">
                  <c:v>4730</c:v>
                </c:pt>
              </c:numCache>
            </c:numRef>
          </c:val>
          <c:extLst>
            <c:ext xmlns:c16="http://schemas.microsoft.com/office/drawing/2014/chart" uri="{C3380CC4-5D6E-409C-BE32-E72D297353CC}">
              <c16:uniqueId val="{00000002-5983-47A2-BB68-D0CB0EB45C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5955E5D-D932-4235-AA87-7212F939720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4B9696B-1EC8-48F5-BEDF-F0EA27F1EAF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A1A20CA-8AC8-477E-A4C0-C5E1AFA2A502}"/>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580F793-880B-4927-BA82-825F2477D1E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675B754-A68B-49E7-BCA3-B1462D9EA5B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C841250-CD0C-43C8-ADCA-EEC5F5C370D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CA9E0D9-FFD7-49D7-A5A7-B936FE4A82D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5B9D063-3E34-44D5-AF84-33A525B64A4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B803274-5F07-443F-93B3-7AC43BE6A3F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ED803EE-CB96-40FF-BE77-845D4CB167D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1EE24032-1648-4EE3-A43B-A909D91FD53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ED27C8E-AF1C-4C71-AA5B-EE768F279241}"/>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EE63410-52C8-424F-BFD8-7AFE6BD1C995}"/>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8032F0FF-8A45-4112-AF05-C5FA8F27DEE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EE1C367-4BB4-42B2-8D81-985DBDA70EF9}"/>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1D52B05-6621-4F05-807A-8810EE82489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FF7EF2F-45A5-455C-B793-4C3B26263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8C0330E-D230-4F08-B4EB-C82CDF25F32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DB0CE88-E333-4CD7-ABD5-8B8218B3BC2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については，元利償還金，公営企業債の元利償還金に対する繰入金とともに，既往償還分の減少や，新規地方債の発行抑制，低金利による資金調達等の影響により減少傾向であり，前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また，分子の控除財源である算入公債費等については，基準財政需要額に算入された公債費が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4DDF2731-9CD7-458B-AD90-D704CCB44A2E}"/>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CD96D77C-7C6F-4C4C-AC84-7CF98252F81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1EE306F7-1F0A-4D86-A8B1-EC5A6E433E4B}"/>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57AAF4B3-0083-4DE4-BD93-68F2A36511CB}"/>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Ｐゴシック" panose="020B0600070205080204" pitchFamily="50" charset="-128"/>
              <a:ea typeface="ＭＳ Ｐゴシック" panose="020B0600070205080204" pitchFamily="50" charset="-128"/>
            </a:rPr>
            <a:t>満期一括償還地方債の償還財源として積立は行っていない。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DBA8DC60-4CF4-49F1-A5BD-D7EB21437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DB613E0-46F5-4001-B338-3FBE72C6A6B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D292E5C-CF29-473D-8A6C-EB16D82DA58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E299E9BB-3626-4845-955E-2179A5CB6FD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87668C1-3B45-4F07-95FA-3042A63B4AAB}"/>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F6AC8982-9511-46A9-8FE2-47BD14614BD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E7F42D3-2319-461A-B928-4D5D0E0EC6B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1931099-7F3D-4F3A-B6C2-31FEFB3F040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CE9804D-DDD1-4ADE-B4FF-BC21B2DEDCDE}"/>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EAD8781-7F20-48C4-93A7-6F6E7AA2C15C}"/>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735B08A2-4ECE-4F4F-88CA-9ECFE43A477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9198042-2068-4002-AF53-2720003450C2}"/>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5B593925-C9B4-4555-AA30-72C32517A3E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DDBC16C-5AEB-4F42-B1C8-A56B15191DD7}"/>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228038C-B5BD-45EB-AC47-4AA5CF945D39}"/>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76D42D2-A161-4539-8C5D-5374E7871BA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8B2BF46-6E03-4EA3-BD3D-F26F6B959392}"/>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63C367E-8608-4F7F-8A76-8F6BA91166D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324C574-4D36-402D-84F4-37D96D020BA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6E72560-2E89-4513-9A7C-4C59B4C0323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FDBEB1F-0B03-490B-9D9A-321E6EE4E13E}"/>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2D7DBEB-BBEF-4F46-9151-88D031D5C0E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将来負担額については，前年度と比較して一般会計等に係る地方債の現在高が，既往償還分の減少に伴い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40.7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億円減少したほか，斎場整備事業の債務負担行為に基づく支出予定額が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億円，下水道事業等の公営企業債等繰入見込額が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億円，職員数の適正化の取組による職員数の減少に伴い退職手当負担見込額が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億円減少したことなどにより，合計で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75.2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また，控除財源である充当可能財源等については，充当可能基金が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億円の増加したものの，都市計画税等の充当可能特定歳入が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億円，基準財政需要額算入見込額では，地方債の現在高の減少等に伴い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億円それぞれ減少したため，合計で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これにより，分子合計は，前年度と比較して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042EEA6-9CAC-44AE-AD31-830FDB2C3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19BEB6B7-4A98-40EF-9540-6D3354AC2B3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4F8D632-5A66-4BCF-BF1D-6713BA141CE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810E927-C98E-4A3E-B391-8A47C77C5A9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D03C508-0119-4B6E-980A-40B04211641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CCE007B-3B81-407E-BA04-0041686D869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141ECB0-939F-428B-8BA8-323C3874B6F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E86E432-7B12-4393-86E9-E6DF34AFFD9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926A25E-BB5E-4DCC-B07D-F9A377F27F1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39BB7F9-D118-411A-AFF9-FAADB4BED04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D29C206-6D07-4E57-BEDB-D0F5C7CAF04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baseline="0">
              <a:solidFill>
                <a:schemeClr val="dk1"/>
              </a:solidFill>
              <a:effectLst/>
              <a:latin typeface="+mn-lt"/>
              <a:ea typeface="ＭＳ Ｐゴシック" panose="020B0600070205080204" pitchFamily="50" charset="-128"/>
              <a:cs typeface="+mn-cs"/>
            </a:rPr>
            <a:t>財政調整基金については，決算剰余金の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一部等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baseline="0">
              <a:solidFill>
                <a:schemeClr val="dk1"/>
              </a:solidFill>
              <a:effectLst/>
              <a:latin typeface="+mn-lt"/>
              <a:ea typeface="ＭＳ Ｐゴシック" panose="020B0600070205080204" pitchFamily="50" charset="-128"/>
              <a:cs typeface="+mn-cs"/>
            </a:rPr>
            <a:t>を財政調整基金に積み立てたものの，博物館推進基金について，海事歴史科学館の活動費や資料収集等の費用として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aseline="0">
              <a:solidFill>
                <a:schemeClr val="dk1"/>
              </a:solidFill>
              <a:effectLst/>
              <a:latin typeface="+mn-lt"/>
              <a:ea typeface="ＭＳ Ｐゴシック" panose="020B0600070205080204" pitchFamily="50" charset="-128"/>
              <a:cs typeface="+mn-cs"/>
            </a:rPr>
            <a:t>億円を取り崩したため，基金全体として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baseline="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減収や一定規模の災害など不測の事態への対応に加え，公共施設の長寿命化対策など，今後の財政需要の増加に対応できるよう基金残高を増やしていくほか，地域振興基金の活用方法についても検討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F03E886-6AB8-4E87-B019-B1E4E835820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8812C45-71D9-4023-83A9-48E5AC566F1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229B153-3468-4767-9F9F-70013789C2C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地域振興基金：市民の連帯の強化と地域振興のための事業費用に充てるため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公園墓地管理運営基金：呉市公園墓地の管理運営に要する費用に充てるため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博物館推進基金：海事歴史科学館の活動費や資料収集等の費用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森林環境譲与税基金：事業の執行により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百万円を取り崩したが，令和３年度決算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年度交付分合わせて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地域振興基金は，原資である合併特例債の償還が令和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年度で終了したため，今後の活用について検討していく。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その他の基金は，各基金の目的に応じた事業で多額の負担が見込まれる不測の事態に備えるため，一定額の確保に努める。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8FF72F0-3149-4BA6-BBD9-7AF9676DF36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03235CF-B606-464A-9D7D-4487DF02162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A25A4B1-DF50-48B3-85C8-8256813308C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決算剰余金の一部を地方財政法第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条に規定する額等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ミツトヨスポーツパーク郷原（呉市総合スポーツセンター）の売却後におけるスポーツ施設の再配置や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，市税の減収など不測の事態に対応できるよう，引き続き財政運営の効率化を図り，基金残高の確保に努めていく。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94C5463-FB4C-45A2-8372-9338EF2803B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E82532C-0088-4A21-8F13-121BC2C6E3F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26B65C0-B3A4-4C4A-9A30-EFDC684D660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基金の預金利子を積み立てたものの，基金残高は，前年度と同額の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行財政改革を着実に進め財政運営の効率化を図ることにより，決算剰余金等による基金残高の確保に努めていく。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84D0B8D-E5B8-41C2-A718-87D63B913BB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914D845-B0DA-4D9B-8D5C-1C5A8B03615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70CB13F-BC7C-4481-B4D7-D4AAD4927D0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B54E938-C0BE-48E4-89D6-2ACE8912D21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B59D760-9CB2-4485-B48E-4F429443455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196CA4B-7DFC-4E75-9468-A1310C05E79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767594-5F43-4C27-AF4E-ED149FFD7C5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62B1D27-A84E-4D02-9D86-765AA5A4E94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C3A8D2C-D652-4BCE-AEDC-E20965C5FEB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9D4D2D5-5CC9-4B7A-B9B8-C93B7E936D2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10CEF6D-CE58-4FB9-97D6-442280AD408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C05F12E-971C-40DB-B5F9-C0A3D6682B2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B9E362C-B43F-4623-AF13-096415C09D5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A9B94A3-A6D8-402D-996F-A33AE9FD009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B4ECC7D-FE7D-4B0A-BE31-33570BD6436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5F4FE61-51B2-4AC3-9A8E-0421AB3254A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55BF71-6D3B-46AF-AE32-97F2696767E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5270BB1-BEB4-410C-8525-432D85807EB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BB1B897-9BE6-49C0-A533-B0F95CE9428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0D90529-ED24-4CEC-8872-D736B3DD351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4D82DB6-86B1-4AB3-9635-2BA3085ECAF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7BE7AED-11EA-45BB-945B-BE0BC733364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8B6EC59-156D-4F70-9667-FAB82CFB5D7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74518B7-DA95-458D-800A-575C0D5B487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55F1B2C-723C-4424-8B3B-043F8EEDE96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4566ADE-5E27-4031-A0D4-CA3B70057B6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5B81ADD-8A94-47EE-8660-462F8F1F18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D4D6094-90A5-40AD-B031-A2A52DAA2E3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FCCDB13-F9B2-48A3-B9AD-B50CFF5429A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D815F3-87CF-41BC-9FD6-29B90C3CE41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02D89B4-33C7-49EA-AAC8-EDAD6EBBA28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12F17D7-B3A0-4B26-9300-447F3B44161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855E215-4FF7-4545-A842-3D1A78D668B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F7A9843-6D98-40A4-9FCA-73B4BD931C0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99FAB6E-A12A-4C5F-81CE-CFCF0254941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7F9760B-A64F-491F-9CCE-A06E4BE1F36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944DCD7-D45B-4DB5-B0AE-6FD17CA5B5C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18B902A-7800-451B-8214-04A4DEC4A1C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F5F3CC1-0E3D-4D10-A6C7-429843EE7E9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00D2999-4299-4F86-813A-C07199C2705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795AE5B-3CCE-41F2-B35D-B283DD11A4F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E81DA71-9ACF-4684-8821-C0B9CEE2577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45B2E97-3572-4F44-A2C3-E8751867978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B64CA8A-8162-42F1-97D0-F7DB2E6F943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153CB8C-B347-47F4-BCF3-1E575BD7DC7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2ADDCCF-AD35-479C-9343-41EAD38181F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015DE39-4317-4651-9C02-5CAC5FCC837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2E03197-3DBB-4BA9-9D98-AADF8B06D1C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位と引き続き低い水準となっている。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持続可能な財政基盤を確立するため，低利用市有地の売却や有効活用等により歳入確保に努めるほか，徹底した事務事業の見直し等により歳出の抑制を図るなど，不断の行財政改革に取組み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D5BA6A-3A83-4768-91AA-500C2CD6364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F1FB984-FEA1-4B47-86F7-8876FD61064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F45D2EED-FF6C-41BD-9428-72230BC2E9D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4DBC0ACE-2142-490E-9A8B-91531AE4823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37379CA0-0AD8-4697-95E0-4C86320345B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4A83617-556D-4DD3-8EE5-87380186268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73EC511-E9BA-4F4F-9D63-9EB86ADF551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22893697-8711-408F-8E57-72C279340BF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86051CE-36EE-4141-974A-E4E086D8A52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9C83EB6-0D1F-40E8-A408-54AE5DBDAF3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3ECFA70-A6D6-49AA-85F1-FEBDCDBB75E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41C24423-FE4B-4B55-A7F4-C28033CC7DE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D12EC35E-359E-4277-9579-CD0F2B9D1E6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656B22C6-2A2D-4533-B2C3-2966A0988E3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97C60ED-DD57-4B29-B71D-701362569C3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9E9D4E71-213D-4C99-A333-E62337CA40C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C55E7243-866E-41CE-B455-6FB7836881E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406BFCED-B9F6-4B3D-BD1F-9F2E2B3CD8B8}"/>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2A3D995B-933C-4EA5-8A51-348D63E821A1}"/>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141D0C72-2A6E-4702-9E95-A37B15339C4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46A2727B-BA99-4BFC-A2C3-CDDB78121EA1}"/>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D50C3B71-8525-43F0-8163-EBC498268664}"/>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146957</xdr:rowOff>
    </xdr:to>
    <xdr:cxnSp macro="">
      <xdr:nvCxnSpPr>
        <xdr:cNvPr id="71" name="直線コネクタ 70">
          <a:extLst>
            <a:ext uri="{FF2B5EF4-FFF2-40B4-BE49-F238E27FC236}">
              <a16:creationId xmlns:a16="http://schemas.microsoft.com/office/drawing/2014/main" id="{8F4798A9-F31B-4794-B8C4-BBCD527366DA}"/>
            </a:ext>
          </a:extLst>
        </xdr:cNvPr>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9E277CD6-BB18-4293-A24D-221D29B2C109}"/>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300D47FF-8864-4BA9-B050-640F8CABF51E}"/>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146957</xdr:rowOff>
    </xdr:to>
    <xdr:cxnSp macro="">
      <xdr:nvCxnSpPr>
        <xdr:cNvPr id="74" name="直線コネクタ 73">
          <a:extLst>
            <a:ext uri="{FF2B5EF4-FFF2-40B4-BE49-F238E27FC236}">
              <a16:creationId xmlns:a16="http://schemas.microsoft.com/office/drawing/2014/main" id="{3A1B688F-18DA-4A64-80EC-111C4CDC46F9}"/>
            </a:ext>
          </a:extLst>
        </xdr:cNvPr>
        <xdr:cNvCxnSpPr/>
      </xdr:nvCxnSpPr>
      <xdr:spPr>
        <a:xfrm>
          <a:off x="3225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74640B08-BE9C-4234-97F1-D184623382AD}"/>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5C2B6F5F-0B47-4048-8B58-59DF85F20317}"/>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a:extLst>
            <a:ext uri="{FF2B5EF4-FFF2-40B4-BE49-F238E27FC236}">
              <a16:creationId xmlns:a16="http://schemas.microsoft.com/office/drawing/2014/main" id="{33EBBB34-74E8-4F56-8E37-47035E057A1D}"/>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75B9B157-B602-40EE-996F-2496C97F7D18}"/>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4AFDE86C-8CA7-4879-BA7E-D78AB72C3082}"/>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a:extLst>
            <a:ext uri="{FF2B5EF4-FFF2-40B4-BE49-F238E27FC236}">
              <a16:creationId xmlns:a16="http://schemas.microsoft.com/office/drawing/2014/main" id="{87102985-8917-4812-8350-B2BE9CDA93CE}"/>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EF7AC6FD-0E28-4D61-8191-C5BE18A19A56}"/>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DC2B3355-2A9F-4B9F-A884-753E5169108C}"/>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695709B6-E031-462C-B5F7-03CB12D88D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32C1237-B491-44A2-AE90-0B5F30A23504}"/>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D8C8F94-6A09-4037-9237-9EBFA1E35F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277B9BB-E63B-492D-B4A5-B2826ADCD25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D3D642A-E048-4BDF-A42F-A08A9111EB9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C08B5BC-8C64-42A4-A65F-CA31A7CC52A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B5815C2-7DE8-4C7B-AABA-1636DF38507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a:extLst>
            <a:ext uri="{FF2B5EF4-FFF2-40B4-BE49-F238E27FC236}">
              <a16:creationId xmlns:a16="http://schemas.microsoft.com/office/drawing/2014/main" id="{6B22D49E-6B0D-4C92-8C65-5A29BD453C6C}"/>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1" name="財政力該当値テキスト">
          <a:extLst>
            <a:ext uri="{FF2B5EF4-FFF2-40B4-BE49-F238E27FC236}">
              <a16:creationId xmlns:a16="http://schemas.microsoft.com/office/drawing/2014/main" id="{FAAE0806-C15E-4B4C-8CB4-55A925D6D4C3}"/>
            </a:ext>
          </a:extLst>
        </xdr:cNvPr>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a:extLst>
            <a:ext uri="{FF2B5EF4-FFF2-40B4-BE49-F238E27FC236}">
              <a16:creationId xmlns:a16="http://schemas.microsoft.com/office/drawing/2014/main" id="{26AAC375-5B57-4447-91BB-78C778E10B21}"/>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a:extLst>
            <a:ext uri="{FF2B5EF4-FFF2-40B4-BE49-F238E27FC236}">
              <a16:creationId xmlns:a16="http://schemas.microsoft.com/office/drawing/2014/main" id="{A0332CEA-894A-451D-8CA1-DB46039B0D18}"/>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a:extLst>
            <a:ext uri="{FF2B5EF4-FFF2-40B4-BE49-F238E27FC236}">
              <a16:creationId xmlns:a16="http://schemas.microsoft.com/office/drawing/2014/main" id="{E32230C8-D11A-46ED-B361-76EBC392C8BE}"/>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a:extLst>
            <a:ext uri="{FF2B5EF4-FFF2-40B4-BE49-F238E27FC236}">
              <a16:creationId xmlns:a16="http://schemas.microsoft.com/office/drawing/2014/main" id="{E02FD454-F788-49AF-9627-DB53B82F3824}"/>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a:extLst>
            <a:ext uri="{FF2B5EF4-FFF2-40B4-BE49-F238E27FC236}">
              <a16:creationId xmlns:a16="http://schemas.microsoft.com/office/drawing/2014/main" id="{F53FA6AF-6910-40E0-B8CF-CA2B06D448E2}"/>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E5B4D974-F791-4E90-B326-37EC9038E336}"/>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a:extLst>
            <a:ext uri="{FF2B5EF4-FFF2-40B4-BE49-F238E27FC236}">
              <a16:creationId xmlns:a16="http://schemas.microsoft.com/office/drawing/2014/main" id="{443F10BA-05E2-4AEF-99BE-481F0856D56F}"/>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a:extLst>
            <a:ext uri="{FF2B5EF4-FFF2-40B4-BE49-F238E27FC236}">
              <a16:creationId xmlns:a16="http://schemas.microsoft.com/office/drawing/2014/main" id="{059AD5D5-CF51-4343-A111-C747E6AE2F73}"/>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C7ABB5D7-E0EE-472A-9445-103F0DAC21F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9F0E0F6C-4A67-497A-9E24-9B5EF3C1694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8B9CCAB0-12E6-423B-901E-9636BD43F91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4A680DF1-B1AC-4926-B79E-589DD2A87D0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AF4FAD4-8EFB-4FB7-8023-E223EDD6D23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E2911E2-1C46-42F8-8A42-4D788849619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85CB253E-6681-4F73-82A6-238A233F397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9977B94-F234-4758-B329-12BD2A82961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2491CEE8-714B-437B-9C8E-AAFECE45436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5EB13D7-DAB7-4FCF-8C66-5C24E8654C3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B111C10-69BC-4BAB-8FE1-09699915FF8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7144BADF-6326-4BA4-8F84-7D13D530BE1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79FA02CF-8709-493A-8B44-00EC264748B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これは，歳出において人件費や公債費が減少したことで，経常経費充当一般財源が前年度より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億円減少したものの，歳入において，臨時財政対策債の減少により，経常一般財源が前年度より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依然として，類似団体平均を上回っている状況であり，今後とも，行財政改革の着実な実践による経常経費の抑制に努め，財政構造の弾力性の確保に努める。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AA17B34E-0D9C-4679-B2A0-2C4331E367A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270599A0-9716-49C4-8E96-EEB4E9A13E6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4983B490-2B26-454D-936B-4FDF29CB059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30E50D79-6424-4CDA-B62C-6C74E835B80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2845FA41-E5D3-4066-8F49-DD06AB6D734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4CA2B03-E6B8-4A1C-88D0-FD11D07D454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DF9DE7F2-4245-4FE1-A2C7-BAA7980375B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256EB53-62E6-4661-BFF1-417EFD7FF0F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9D2D8B51-7253-481A-841F-95CD6256D89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6DD2E903-27A1-41B2-858A-E4F0A5399A2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9E3AB051-F7E8-45C0-A5BF-DBBD5F3ADF8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DA7AE18-C55D-4E9F-895F-E3BFF86BD16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B05C4E2-3C84-48A3-92E9-2B02F913C72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618D3F4-60A3-4853-9E28-932D429BD81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DF93FB51-63C5-4B92-888C-4FE6B8FE41D8}"/>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8AD97DB3-A150-4CCA-BDB7-CDC72A90E5B4}"/>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AD6BDB6A-3202-429B-9EAE-2AFF55A7D974}"/>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705884DA-7F2B-4610-9D3F-61EF9189C4BD}"/>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170A9B73-EE5E-4CE7-886C-D7F9C36DEC8E}"/>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75438</xdr:rowOff>
    </xdr:to>
    <xdr:cxnSp macro="">
      <xdr:nvCxnSpPr>
        <xdr:cNvPr id="132" name="直線コネクタ 131">
          <a:extLst>
            <a:ext uri="{FF2B5EF4-FFF2-40B4-BE49-F238E27FC236}">
              <a16:creationId xmlns:a16="http://schemas.microsoft.com/office/drawing/2014/main" id="{A8A1A088-9981-4B65-91E4-C6F01CFFA7AD}"/>
            </a:ext>
          </a:extLst>
        </xdr:cNvPr>
        <xdr:cNvCxnSpPr/>
      </xdr:nvCxnSpPr>
      <xdr:spPr>
        <a:xfrm>
          <a:off x="4114800" y="111617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9BFB1E03-DD96-407C-B69E-5F480AFDDCF4}"/>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FDCD949D-7F01-489A-BD38-149D99834E4A}"/>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58420</xdr:rowOff>
    </xdr:to>
    <xdr:cxnSp macro="">
      <xdr:nvCxnSpPr>
        <xdr:cNvPr id="135" name="直線コネクタ 134">
          <a:extLst>
            <a:ext uri="{FF2B5EF4-FFF2-40B4-BE49-F238E27FC236}">
              <a16:creationId xmlns:a16="http://schemas.microsoft.com/office/drawing/2014/main" id="{DAC8B1D3-02B0-4197-9DCA-E31095F6858A}"/>
            </a:ext>
          </a:extLst>
        </xdr:cNvPr>
        <xdr:cNvCxnSpPr/>
      </xdr:nvCxnSpPr>
      <xdr:spPr>
        <a:xfrm flipV="1">
          <a:off x="3225800" y="111617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5A76B467-1C40-442B-8096-CFEC6BAD578E}"/>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85C25B0D-82AE-4698-B00E-815A48A6C417}"/>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106680</xdr:rowOff>
    </xdr:to>
    <xdr:cxnSp macro="">
      <xdr:nvCxnSpPr>
        <xdr:cNvPr id="138" name="直線コネクタ 137">
          <a:extLst>
            <a:ext uri="{FF2B5EF4-FFF2-40B4-BE49-F238E27FC236}">
              <a16:creationId xmlns:a16="http://schemas.microsoft.com/office/drawing/2014/main" id="{F596C3BC-2A59-490D-B00B-E73426E6F87F}"/>
            </a:ext>
          </a:extLst>
        </xdr:cNvPr>
        <xdr:cNvCxnSpPr/>
      </xdr:nvCxnSpPr>
      <xdr:spPr>
        <a:xfrm flipV="1">
          <a:off x="2336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DACCAD9C-185C-4252-BA6E-C94160DBD7CC}"/>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CD0F5525-7975-4FEB-9344-1BA9F77FC8D2}"/>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106680</xdr:rowOff>
    </xdr:to>
    <xdr:cxnSp macro="">
      <xdr:nvCxnSpPr>
        <xdr:cNvPr id="141" name="直線コネクタ 140">
          <a:extLst>
            <a:ext uri="{FF2B5EF4-FFF2-40B4-BE49-F238E27FC236}">
              <a16:creationId xmlns:a16="http://schemas.microsoft.com/office/drawing/2014/main" id="{88F86DCC-5AF4-43EC-81AC-E75F9926378A}"/>
            </a:ext>
          </a:extLst>
        </xdr:cNvPr>
        <xdr:cNvCxnSpPr/>
      </xdr:nvCxnSpPr>
      <xdr:spPr>
        <a:xfrm>
          <a:off x="1447800" y="113306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9ED66959-9097-4C4E-97D8-B5000C11D502}"/>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EDCA49D4-C079-4665-BB7A-E56D53786628}"/>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DD2B6C8E-5AE5-4CBD-9625-B21FDD436B5B}"/>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7A63F44F-81BC-4C57-8609-EA08736504C3}"/>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521AF8-6F8A-423C-A7DF-C4159AD12A4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49DACA1-3BDE-48D9-946C-30D60F33BCC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5F70447-BE15-47B5-A2D2-F4CFE12D6DA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CE02506-D0F4-4F54-AF2C-ED743BFF3BE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3D91DA8-CB4B-4E68-A545-9E010421AC9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1" name="楕円 150">
          <a:extLst>
            <a:ext uri="{FF2B5EF4-FFF2-40B4-BE49-F238E27FC236}">
              <a16:creationId xmlns:a16="http://schemas.microsoft.com/office/drawing/2014/main" id="{78CFB82E-5AD7-46E6-9CE6-A1CE3ACFEFE6}"/>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2" name="財政構造の弾力性該当値テキスト">
          <a:extLst>
            <a:ext uri="{FF2B5EF4-FFF2-40B4-BE49-F238E27FC236}">
              <a16:creationId xmlns:a16="http://schemas.microsoft.com/office/drawing/2014/main" id="{210B3A3E-3F7D-49F2-92B5-A6102213BF84}"/>
            </a:ext>
          </a:extLst>
        </xdr:cNvPr>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3" name="楕円 152">
          <a:extLst>
            <a:ext uri="{FF2B5EF4-FFF2-40B4-BE49-F238E27FC236}">
              <a16:creationId xmlns:a16="http://schemas.microsoft.com/office/drawing/2014/main" id="{F1034CFB-7B83-466F-9D04-404B26FF9E6B}"/>
            </a:ext>
          </a:extLst>
        </xdr:cNvPr>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4" name="テキスト ボックス 153">
          <a:extLst>
            <a:ext uri="{FF2B5EF4-FFF2-40B4-BE49-F238E27FC236}">
              <a16:creationId xmlns:a16="http://schemas.microsoft.com/office/drawing/2014/main" id="{06F70877-E690-4A91-B706-172834A6796E}"/>
            </a:ext>
          </a:extLst>
        </xdr:cNvPr>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5" name="楕円 154">
          <a:extLst>
            <a:ext uri="{FF2B5EF4-FFF2-40B4-BE49-F238E27FC236}">
              <a16:creationId xmlns:a16="http://schemas.microsoft.com/office/drawing/2014/main" id="{F367BB07-9045-43EE-BFA4-90DA530A8B4D}"/>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3B859D2E-98D9-4BFA-9E74-ED4B03B65013}"/>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7" name="楕円 156">
          <a:extLst>
            <a:ext uri="{FF2B5EF4-FFF2-40B4-BE49-F238E27FC236}">
              <a16:creationId xmlns:a16="http://schemas.microsoft.com/office/drawing/2014/main" id="{171CD370-6991-4DD3-9F55-15D4E1EE2886}"/>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8" name="テキスト ボックス 157">
          <a:extLst>
            <a:ext uri="{FF2B5EF4-FFF2-40B4-BE49-F238E27FC236}">
              <a16:creationId xmlns:a16="http://schemas.microsoft.com/office/drawing/2014/main" id="{8DCE1460-0E51-456A-B950-884A77409E1B}"/>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9" name="楕円 158">
          <a:extLst>
            <a:ext uri="{FF2B5EF4-FFF2-40B4-BE49-F238E27FC236}">
              <a16:creationId xmlns:a16="http://schemas.microsoft.com/office/drawing/2014/main" id="{C91C5107-5A8E-43FF-B51F-BC527756FFDF}"/>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60" name="テキスト ボックス 159">
          <a:extLst>
            <a:ext uri="{FF2B5EF4-FFF2-40B4-BE49-F238E27FC236}">
              <a16:creationId xmlns:a16="http://schemas.microsoft.com/office/drawing/2014/main" id="{EC6DF9F3-F632-49A8-9169-426C85D6FE1C}"/>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248BF7D-0AA9-4F88-84DD-128DD54C284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CF7F74F-E3CB-434B-9330-B26E8642A1E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C9349CA-CC35-4E3F-88B6-F281B2C5C58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9BC48C37-7CA0-4C41-9128-F91C769006C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8E84D13-7E8B-43F4-B6D1-D0DCFD473A9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ED1277D-6B03-4F42-A032-B6F4FED2C51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F1017E7-110A-4DEC-982B-5FA6D5D11C3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2D026DD-E574-4C6F-A002-1B355AA5C44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51C7E28-785D-4D15-B356-7F431C26623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AE3D5CB-80F2-4FC7-BB8C-2B0104B6755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2C5416D-2C5B-46D8-AD13-B41EE7B6159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9DDABEE-8369-4003-A634-ED567F0F4FC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62991C7-260E-4D6A-B60C-DD8B185D6E1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149,889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これは，人件費で退職金が前年より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億円減少したものの，物件費では，新型コロナウイルス感染症拡大に伴う外出自粛に対する消費喚起事業の実施や，光熱費の高騰による施設管理費の増加などにより，前年より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今後も，継続的に行政運営の効率化を進めていく。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56A3625-0C4D-4C46-85D2-F5F53A7B76B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13F923F-7080-4106-8894-0465C875A7C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3C694764-DC76-4B86-8737-81D7AF1A71E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DDA73A55-7448-4F4C-A613-592732D2D49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DBAD2240-A14F-4E74-B10B-DC07B9562F8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565BC88D-B9EC-4BA1-AC23-48DA1D1BB84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F80883B0-D895-4B6F-9FD3-A08D73EEB331}"/>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2D3EA170-A42B-4024-BF29-6487BF794C4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C9A66CC2-5F43-4C8D-A398-61DA9C2B090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5DCF77B8-EEBF-4FEA-97B8-A9BDEB43E98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A047D94B-9334-4655-BCC6-52E2F91406B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CFD30AFF-B250-47AF-8A91-47217BD961D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18A06F4B-6A55-4A17-86D4-5BA73F421F5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AD01524-3B59-4FB6-97AC-2597BB5A110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BCCA2519-E4D0-4DF2-AD25-FD6D6A5AEB4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842977E4-1920-4672-8DDA-A01A234FB59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53456B7D-062E-4C41-8D3A-AFD9EFD519E2}"/>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6582B2AF-7075-4BDA-9EB5-920B13C5FA16}"/>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8686155D-ACFC-4206-A7A9-84BA98739F02}"/>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16D419C8-6E2C-4E2C-BAF9-6E9324B87A3A}"/>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C75F842B-B83C-4FB0-8DB6-652B69212061}"/>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30665</xdr:rowOff>
    </xdr:from>
    <xdr:to>
      <xdr:col>23</xdr:col>
      <xdr:colOff>133350</xdr:colOff>
      <xdr:row>86</xdr:row>
      <xdr:rowOff>59151</xdr:rowOff>
    </xdr:to>
    <xdr:cxnSp macro="">
      <xdr:nvCxnSpPr>
        <xdr:cNvPr id="195" name="直線コネクタ 194">
          <a:extLst>
            <a:ext uri="{FF2B5EF4-FFF2-40B4-BE49-F238E27FC236}">
              <a16:creationId xmlns:a16="http://schemas.microsoft.com/office/drawing/2014/main" id="{A1C7CC3C-092C-4479-AFEA-59C0B1F09D30}"/>
            </a:ext>
          </a:extLst>
        </xdr:cNvPr>
        <xdr:cNvCxnSpPr/>
      </xdr:nvCxnSpPr>
      <xdr:spPr>
        <a:xfrm>
          <a:off x="4114800" y="14603915"/>
          <a:ext cx="838200" cy="1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41A1B218-1C8D-436D-8394-0310FD08AAB4}"/>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AF868BE-C0A4-4CB6-90C5-B5A084DCE9C4}"/>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44807</xdr:rowOff>
    </xdr:from>
    <xdr:to>
      <xdr:col>19</xdr:col>
      <xdr:colOff>133350</xdr:colOff>
      <xdr:row>85</xdr:row>
      <xdr:rowOff>30665</xdr:rowOff>
    </xdr:to>
    <xdr:cxnSp macro="">
      <xdr:nvCxnSpPr>
        <xdr:cNvPr id="198" name="直線コネクタ 197">
          <a:extLst>
            <a:ext uri="{FF2B5EF4-FFF2-40B4-BE49-F238E27FC236}">
              <a16:creationId xmlns:a16="http://schemas.microsoft.com/office/drawing/2014/main" id="{7EF59EFC-703F-4AC6-A08C-DB02954589A8}"/>
            </a:ext>
          </a:extLst>
        </xdr:cNvPr>
        <xdr:cNvCxnSpPr/>
      </xdr:nvCxnSpPr>
      <xdr:spPr>
        <a:xfrm>
          <a:off x="3225800" y="14446607"/>
          <a:ext cx="889000" cy="1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8D1DF6EB-7043-4FFA-A911-7A3615EC3FD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BB92D05D-E989-4949-8142-900E429EB01C}"/>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95687</xdr:rowOff>
    </xdr:from>
    <xdr:to>
      <xdr:col>15</xdr:col>
      <xdr:colOff>82550</xdr:colOff>
      <xdr:row>84</xdr:row>
      <xdr:rowOff>44807</xdr:rowOff>
    </xdr:to>
    <xdr:cxnSp macro="">
      <xdr:nvCxnSpPr>
        <xdr:cNvPr id="201" name="直線コネクタ 200">
          <a:extLst>
            <a:ext uri="{FF2B5EF4-FFF2-40B4-BE49-F238E27FC236}">
              <a16:creationId xmlns:a16="http://schemas.microsoft.com/office/drawing/2014/main" id="{559FEDD5-F02C-47EB-91A1-887C53B50B92}"/>
            </a:ext>
          </a:extLst>
        </xdr:cNvPr>
        <xdr:cNvCxnSpPr/>
      </xdr:nvCxnSpPr>
      <xdr:spPr>
        <a:xfrm>
          <a:off x="2336800" y="14326037"/>
          <a:ext cx="889000" cy="1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5E4086C8-6A92-492E-A43D-E4F0DF474AB2}"/>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786595AC-B279-45D9-AD15-37B0C8B9CE78}"/>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53420</xdr:rowOff>
    </xdr:from>
    <xdr:to>
      <xdr:col>11</xdr:col>
      <xdr:colOff>31750</xdr:colOff>
      <xdr:row>83</xdr:row>
      <xdr:rowOff>95687</xdr:rowOff>
    </xdr:to>
    <xdr:cxnSp macro="">
      <xdr:nvCxnSpPr>
        <xdr:cNvPr id="204" name="直線コネクタ 203">
          <a:extLst>
            <a:ext uri="{FF2B5EF4-FFF2-40B4-BE49-F238E27FC236}">
              <a16:creationId xmlns:a16="http://schemas.microsoft.com/office/drawing/2014/main" id="{AE7EFD10-804C-4602-B9CC-35A190CACE4E}"/>
            </a:ext>
          </a:extLst>
        </xdr:cNvPr>
        <xdr:cNvCxnSpPr/>
      </xdr:nvCxnSpPr>
      <xdr:spPr>
        <a:xfrm>
          <a:off x="1447800" y="14283770"/>
          <a:ext cx="889000" cy="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973CFEED-C6E9-49A1-A985-BCF44AC3AEBF}"/>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739503CD-E23C-4CD4-A6F5-14DB19E3ECB9}"/>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634F23FA-5C69-42AE-B6B1-9804ED860135}"/>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C755887B-1E27-40A1-9D8A-9612C0E974B7}"/>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692B1B9-521C-4EAE-A795-7D387552787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7F681AD-92A5-41F2-8ABA-2E1D2F1B0C1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D6163CF-DA86-488A-8309-63548567169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BA3BF2D-9D52-4084-A9AD-22DAC82AFD3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C5468B9-33D1-4E03-A78B-479D0A168A0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8351</xdr:rowOff>
    </xdr:from>
    <xdr:to>
      <xdr:col>23</xdr:col>
      <xdr:colOff>184150</xdr:colOff>
      <xdr:row>86</xdr:row>
      <xdr:rowOff>109951</xdr:rowOff>
    </xdr:to>
    <xdr:sp macro="" textlink="">
      <xdr:nvSpPr>
        <xdr:cNvPr id="214" name="楕円 213">
          <a:extLst>
            <a:ext uri="{FF2B5EF4-FFF2-40B4-BE49-F238E27FC236}">
              <a16:creationId xmlns:a16="http://schemas.microsoft.com/office/drawing/2014/main" id="{0BD3D54A-2A17-49B2-A10E-C86BAFDF1CE6}"/>
            </a:ext>
          </a:extLst>
        </xdr:cNvPr>
        <xdr:cNvSpPr/>
      </xdr:nvSpPr>
      <xdr:spPr>
        <a:xfrm>
          <a:off x="4902200" y="1475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151878</xdr:rowOff>
    </xdr:from>
    <xdr:ext cx="762000" cy="259045"/>
    <xdr:sp macro="" textlink="">
      <xdr:nvSpPr>
        <xdr:cNvPr id="215" name="人件費・物件費等の状況該当値テキスト">
          <a:extLst>
            <a:ext uri="{FF2B5EF4-FFF2-40B4-BE49-F238E27FC236}">
              <a16:creationId xmlns:a16="http://schemas.microsoft.com/office/drawing/2014/main" id="{DF6B4804-E9ED-4624-830B-AEDE5FF10471}"/>
            </a:ext>
          </a:extLst>
        </xdr:cNvPr>
        <xdr:cNvSpPr txBox="1"/>
      </xdr:nvSpPr>
      <xdr:spPr>
        <a:xfrm>
          <a:off x="5041900" y="1472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151315</xdr:rowOff>
    </xdr:from>
    <xdr:to>
      <xdr:col>19</xdr:col>
      <xdr:colOff>184150</xdr:colOff>
      <xdr:row>85</xdr:row>
      <xdr:rowOff>81465</xdr:rowOff>
    </xdr:to>
    <xdr:sp macro="" textlink="">
      <xdr:nvSpPr>
        <xdr:cNvPr id="216" name="楕円 215">
          <a:extLst>
            <a:ext uri="{FF2B5EF4-FFF2-40B4-BE49-F238E27FC236}">
              <a16:creationId xmlns:a16="http://schemas.microsoft.com/office/drawing/2014/main" id="{44DC6D1F-FB0D-4851-9035-799A8B32FB1D}"/>
            </a:ext>
          </a:extLst>
        </xdr:cNvPr>
        <xdr:cNvSpPr/>
      </xdr:nvSpPr>
      <xdr:spPr>
        <a:xfrm>
          <a:off x="4064000" y="145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66242</xdr:rowOff>
    </xdr:from>
    <xdr:ext cx="736600" cy="259045"/>
    <xdr:sp macro="" textlink="">
      <xdr:nvSpPr>
        <xdr:cNvPr id="217" name="テキスト ボックス 216">
          <a:extLst>
            <a:ext uri="{FF2B5EF4-FFF2-40B4-BE49-F238E27FC236}">
              <a16:creationId xmlns:a16="http://schemas.microsoft.com/office/drawing/2014/main" id="{6BDC26C3-7B46-4806-8735-5D2AF5716B4F}"/>
            </a:ext>
          </a:extLst>
        </xdr:cNvPr>
        <xdr:cNvSpPr txBox="1"/>
      </xdr:nvSpPr>
      <xdr:spPr>
        <a:xfrm>
          <a:off x="3733800" y="1463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165457</xdr:rowOff>
    </xdr:from>
    <xdr:to>
      <xdr:col>15</xdr:col>
      <xdr:colOff>133350</xdr:colOff>
      <xdr:row>84</xdr:row>
      <xdr:rowOff>95607</xdr:rowOff>
    </xdr:to>
    <xdr:sp macro="" textlink="">
      <xdr:nvSpPr>
        <xdr:cNvPr id="218" name="楕円 217">
          <a:extLst>
            <a:ext uri="{FF2B5EF4-FFF2-40B4-BE49-F238E27FC236}">
              <a16:creationId xmlns:a16="http://schemas.microsoft.com/office/drawing/2014/main" id="{D337FB83-CACE-450F-B670-9E898B11FA03}"/>
            </a:ext>
          </a:extLst>
        </xdr:cNvPr>
        <xdr:cNvSpPr/>
      </xdr:nvSpPr>
      <xdr:spPr>
        <a:xfrm>
          <a:off x="3175000" y="143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80384</xdr:rowOff>
    </xdr:from>
    <xdr:ext cx="762000" cy="259045"/>
    <xdr:sp macro="" textlink="">
      <xdr:nvSpPr>
        <xdr:cNvPr id="219" name="テキスト ボックス 218">
          <a:extLst>
            <a:ext uri="{FF2B5EF4-FFF2-40B4-BE49-F238E27FC236}">
              <a16:creationId xmlns:a16="http://schemas.microsoft.com/office/drawing/2014/main" id="{04D0DFC4-4111-4017-955E-D1E7316F9517}"/>
            </a:ext>
          </a:extLst>
        </xdr:cNvPr>
        <xdr:cNvSpPr txBox="1"/>
      </xdr:nvSpPr>
      <xdr:spPr>
        <a:xfrm>
          <a:off x="2844800" y="144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44887</xdr:rowOff>
    </xdr:from>
    <xdr:to>
      <xdr:col>11</xdr:col>
      <xdr:colOff>82550</xdr:colOff>
      <xdr:row>83</xdr:row>
      <xdr:rowOff>146487</xdr:rowOff>
    </xdr:to>
    <xdr:sp macro="" textlink="">
      <xdr:nvSpPr>
        <xdr:cNvPr id="220" name="楕円 219">
          <a:extLst>
            <a:ext uri="{FF2B5EF4-FFF2-40B4-BE49-F238E27FC236}">
              <a16:creationId xmlns:a16="http://schemas.microsoft.com/office/drawing/2014/main" id="{ECD93322-17A4-44CD-B742-9E6A6CF0E62B}"/>
            </a:ext>
          </a:extLst>
        </xdr:cNvPr>
        <xdr:cNvSpPr/>
      </xdr:nvSpPr>
      <xdr:spPr>
        <a:xfrm>
          <a:off x="2286000" y="142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131264</xdr:rowOff>
    </xdr:from>
    <xdr:ext cx="762000" cy="259045"/>
    <xdr:sp macro="" textlink="">
      <xdr:nvSpPr>
        <xdr:cNvPr id="221" name="テキスト ボックス 220">
          <a:extLst>
            <a:ext uri="{FF2B5EF4-FFF2-40B4-BE49-F238E27FC236}">
              <a16:creationId xmlns:a16="http://schemas.microsoft.com/office/drawing/2014/main" id="{6944E1D8-BDCD-4C3D-A5DA-882ADCFCA94E}"/>
            </a:ext>
          </a:extLst>
        </xdr:cNvPr>
        <xdr:cNvSpPr txBox="1"/>
      </xdr:nvSpPr>
      <xdr:spPr>
        <a:xfrm>
          <a:off x="1955800" y="1436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2620</xdr:rowOff>
    </xdr:from>
    <xdr:to>
      <xdr:col>7</xdr:col>
      <xdr:colOff>31750</xdr:colOff>
      <xdr:row>83</xdr:row>
      <xdr:rowOff>104220</xdr:rowOff>
    </xdr:to>
    <xdr:sp macro="" textlink="">
      <xdr:nvSpPr>
        <xdr:cNvPr id="222" name="楕円 221">
          <a:extLst>
            <a:ext uri="{FF2B5EF4-FFF2-40B4-BE49-F238E27FC236}">
              <a16:creationId xmlns:a16="http://schemas.microsoft.com/office/drawing/2014/main" id="{4241F1A2-F6C2-4745-9FE7-4B524371ED3D}"/>
            </a:ext>
          </a:extLst>
        </xdr:cNvPr>
        <xdr:cNvSpPr/>
      </xdr:nvSpPr>
      <xdr:spPr>
        <a:xfrm>
          <a:off x="1397000" y="142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88997</xdr:rowOff>
    </xdr:from>
    <xdr:ext cx="762000" cy="259045"/>
    <xdr:sp macro="" textlink="">
      <xdr:nvSpPr>
        <xdr:cNvPr id="223" name="テキスト ボックス 222">
          <a:extLst>
            <a:ext uri="{FF2B5EF4-FFF2-40B4-BE49-F238E27FC236}">
              <a16:creationId xmlns:a16="http://schemas.microsoft.com/office/drawing/2014/main" id="{44786B70-D983-4F3C-9693-E0CC55DA9A87}"/>
            </a:ext>
          </a:extLst>
        </xdr:cNvPr>
        <xdr:cNvSpPr txBox="1"/>
      </xdr:nvSpPr>
      <xdr:spPr>
        <a:xfrm>
          <a:off x="1066800" y="1431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4EED4F99-C5EF-4571-81BE-ADB3C496D9B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86AED5CC-E8AF-4E59-9FF5-F8D7EEB8193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EF0D10CC-69B9-4E80-A340-48EB0553517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FF57DA0A-1A0C-4539-8B93-F08436AA77D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149B32BB-1461-43B6-963E-0087103AFA8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15B3C319-D5A9-4763-B4A3-D1653FC5353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220E8547-ECBE-46E8-898B-9F9ACC33028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3119B1CB-FB4B-489F-805D-88DBF49D484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C444EAE2-30A8-4FCB-9063-E04A70D57B6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1D7B8F71-57D0-444D-B46B-5A22BD35238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A8FB65B-64F9-4278-9E62-9A2320943B4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45178976-D409-458E-9A4A-68204C0E36A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997CA1E0-7CB2-434F-A796-8622FD6DEEC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令和４年４月１日現在のラスパイレス指数は，前年から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となり，類似団体の平均を下回っている。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今後も引き続き，指数の変動を注視しつつ，より適正な給与制度の確立に努めていく。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E3F2CF22-50EB-4CFB-A8A1-2E669A4E90C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32D1493-5213-4F0B-BF07-AD4E5DE667D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88479A70-0B50-4B4A-A68E-96E53D33E01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40E0156F-1F9E-4A7A-9865-C734E5CD975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8E8B633A-B5AF-4C8E-8F29-D26D24B06DE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4BF525DC-A371-4B07-9450-4F4AF5C1336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25B792B1-52C9-484B-9633-E79444B1531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E3EC0BA1-668F-4B05-9E87-D9E2697537D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54A0A57F-5559-41BC-BCF5-3227D187177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46947E3-06DD-4BAE-94A8-0EFD85AE4BF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3202C33C-AF22-4394-B1FB-2668B7FECDB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83C11F7-466A-4865-81B2-A6C584366B8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981F2997-9A2F-4583-87D9-EA9F494CC8B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3AD95D9B-BACF-43A1-884A-C8894CBE8F4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12683F5F-CFCB-4404-B4A2-88B819932C6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4907ACD-C239-4B27-B75D-B8FFF9EA221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36AEFF2F-D01A-4A94-BE14-65A8A808295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648DB2D9-2CE2-4F7E-8298-C784A4D35F6D}"/>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EBF5560D-2FB7-4ADA-8392-0F589372FFA6}"/>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53FA4837-BA51-4119-966F-BBD848E08FB8}"/>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57F7A274-EE86-40B9-9B6F-59630E4481F1}"/>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A5144CE9-ABBE-459B-8230-25A429CC7B6F}"/>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134257</xdr:rowOff>
    </xdr:to>
    <xdr:cxnSp macro="">
      <xdr:nvCxnSpPr>
        <xdr:cNvPr id="259" name="直線コネクタ 258">
          <a:extLst>
            <a:ext uri="{FF2B5EF4-FFF2-40B4-BE49-F238E27FC236}">
              <a16:creationId xmlns:a16="http://schemas.microsoft.com/office/drawing/2014/main" id="{E3A6235D-6D9C-41E7-8755-A5D72C5E4023}"/>
            </a:ext>
          </a:extLst>
        </xdr:cNvPr>
        <xdr:cNvCxnSpPr/>
      </xdr:nvCxnSpPr>
      <xdr:spPr>
        <a:xfrm flipV="1">
          <a:off x="16179800" y="144843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3775FC96-535A-415E-A9D1-472CA1833679}"/>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181FB356-6748-40F4-8AC8-C6658BBCDAA2}"/>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E9D9FF61-DA32-4BEE-8397-9233A7C42C92}"/>
            </a:ext>
          </a:extLst>
        </xdr:cNvPr>
        <xdr:cNvCxnSpPr/>
      </xdr:nvCxnSpPr>
      <xdr:spPr>
        <a:xfrm flipV="1">
          <a:off x="15290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4537059A-EEA9-4765-B98B-2B84B316978D}"/>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7AF5AF33-DAB9-4B78-AC66-E2373093062D}"/>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83457</xdr:rowOff>
    </xdr:to>
    <xdr:cxnSp macro="">
      <xdr:nvCxnSpPr>
        <xdr:cNvPr id="265" name="直線コネクタ 264">
          <a:extLst>
            <a:ext uri="{FF2B5EF4-FFF2-40B4-BE49-F238E27FC236}">
              <a16:creationId xmlns:a16="http://schemas.microsoft.com/office/drawing/2014/main" id="{9A7E0E9F-B2F1-416E-AF44-BD326967057E}"/>
            </a:ext>
          </a:extLst>
        </xdr:cNvPr>
        <xdr:cNvCxnSpPr/>
      </xdr:nvCxnSpPr>
      <xdr:spPr>
        <a:xfrm flipV="1">
          <a:off x="14401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E6EC977E-18BA-4491-A2D6-50688011C18F}"/>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EF53D22F-1041-45F9-BB33-D97E13B9878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49893</xdr:rowOff>
    </xdr:to>
    <xdr:cxnSp macro="">
      <xdr:nvCxnSpPr>
        <xdr:cNvPr id="268" name="直線コネクタ 267">
          <a:extLst>
            <a:ext uri="{FF2B5EF4-FFF2-40B4-BE49-F238E27FC236}">
              <a16:creationId xmlns:a16="http://schemas.microsoft.com/office/drawing/2014/main" id="{A1373D80-B568-426D-9FE2-9721E626D4A5}"/>
            </a:ext>
          </a:extLst>
        </xdr:cNvPr>
        <xdr:cNvCxnSpPr/>
      </xdr:nvCxnSpPr>
      <xdr:spPr>
        <a:xfrm flipV="1">
          <a:off x="13512800" y="146567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87FBCF3C-ECE5-4180-9DA7-7BD2C5C02E3E}"/>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17A05BDB-43BD-48EF-A2B0-54A434BA8C06}"/>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268EAE6B-4A0D-4406-A1D4-0974264C8127}"/>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674FBDD8-EBB9-4B08-976E-58D522A798FF}"/>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08A29A1-5132-4649-8C9A-5B40396409B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ADCACD7-C88D-47A6-B726-8E1F440005F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CE76EE6-07EB-4620-884D-91E428A436A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27D4D92-774B-4D11-883C-B484B62CE19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DF908CC-9F12-49F5-BA84-7B2C406A8A7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a:extLst>
            <a:ext uri="{FF2B5EF4-FFF2-40B4-BE49-F238E27FC236}">
              <a16:creationId xmlns:a16="http://schemas.microsoft.com/office/drawing/2014/main" id="{F8A821B2-9B85-41DA-850B-31122A6A8336}"/>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a:extLst>
            <a:ext uri="{FF2B5EF4-FFF2-40B4-BE49-F238E27FC236}">
              <a16:creationId xmlns:a16="http://schemas.microsoft.com/office/drawing/2014/main" id="{B46F2179-1C6C-4BDD-B647-17C9EEE6A7AA}"/>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a:extLst>
            <a:ext uri="{FF2B5EF4-FFF2-40B4-BE49-F238E27FC236}">
              <a16:creationId xmlns:a16="http://schemas.microsoft.com/office/drawing/2014/main" id="{0ADAC59D-9A3A-4DB5-91C8-96A71C1DC8BC}"/>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a:extLst>
            <a:ext uri="{FF2B5EF4-FFF2-40B4-BE49-F238E27FC236}">
              <a16:creationId xmlns:a16="http://schemas.microsoft.com/office/drawing/2014/main" id="{DC3BEEF1-2843-444E-9BFF-8628C8D17E59}"/>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8005E512-1A62-4CB2-B4B3-4DEAC75E7FC6}"/>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32CFBA-521A-4391-A36E-9962CA074FDC}"/>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E7475EB6-8BD8-42F9-AF50-73FF34F5DF3B}"/>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E5A0255-1881-4B03-AA72-4F38F84433A6}"/>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a:extLst>
            <a:ext uri="{FF2B5EF4-FFF2-40B4-BE49-F238E27FC236}">
              <a16:creationId xmlns:a16="http://schemas.microsoft.com/office/drawing/2014/main" id="{A2799FB7-EB73-46B4-B5BE-31D6027645CF}"/>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a:extLst>
            <a:ext uri="{FF2B5EF4-FFF2-40B4-BE49-F238E27FC236}">
              <a16:creationId xmlns:a16="http://schemas.microsoft.com/office/drawing/2014/main" id="{1EB2103E-A762-4AF2-A5D7-EEE4C8191461}"/>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DC2C1368-96D3-4B00-9F0B-06DBC3BCC03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A2182AD2-4372-49D5-8CF8-11A2930EE8F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F5FE914F-8629-4B6C-B47C-DBA98E3E723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6519EC58-E7F5-490C-BB05-CBDBAC2CDF9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D7FCAC11-5BE6-4929-9723-5B9B700D959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72B520A0-4DE8-4322-9676-AFEE2B4B34F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B72F8B85-C0BF-41A7-B9A8-97137FEB64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3B04103A-F17B-44A7-825F-9788AA23230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FCF4968F-C2E5-4B7D-BB31-DD25ACD5875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BDCAB5A3-7469-4858-BA41-F6495CE3F33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CB0008DE-98A4-4EE5-841D-B659259257D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FD293A74-DFB8-4D30-97C8-6F4FBCEBA25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33A29EE3-BDA3-4822-AA53-35E7EC93814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人で，類似団体平均値を上回っている。これは，地理的事情等により消防職員数が多いことなどが主な要因である。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本市では，令和５年３月に「第３次呉市職員体制再構築計画」を策定し，職員の年齢構成や定年引上げへの対応などを踏まえ，令和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年度当初の職員数の目標値を常勤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人・再任用（短時間）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人（上下水道局を除く。令和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年度比較：常勤＋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人・再任用（短時間）▲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業務のデジタル化による業務改善等を積極的に進めつつ，必要な職員数を確保し，職員体制の整備を図っていくこととしている。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89940FA2-B47C-4BD6-B3C8-91E59A6930D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4AE591EB-B319-443A-90EF-D3971E73B31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378F1F36-A6A3-42C5-8348-5D3FE93BDEF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3B69853C-00A5-4727-B918-435A56FF285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1E78C637-3312-43CB-8CE5-98CACD6002C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692D4D-5756-4F9F-90CE-D48542944B9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1F9F040F-205B-40B4-9924-933CA8B412F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FA2AD72A-9F4F-4ECD-82FF-613C5B483E7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28053CB-3701-422E-A64A-AF2ED5EFE4B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ECDFF8A7-74CB-4211-9955-B0AE5964BCA7}"/>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6C68E31B-E481-4FA2-9529-FF43D303872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3A8522DC-1A8A-40FE-84A2-D1B778639C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50237264-709A-49FC-9872-5B4440C0643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1DC723EF-DEFF-44A7-B7A4-1EAF12000B9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6ACEB96E-94F9-4AC9-8BC7-6DA595AA25A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ED9ECCB-D8DD-4497-80E1-C30DD22DA18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B094FE34-E329-4DD9-BA1A-B03F5BF87C37}"/>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1332F2CC-62F7-4B26-9FB4-B9476A9F9174}"/>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91051164-E13A-4B2C-9A9E-CD5CB01D5E51}"/>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189DF74B-639A-4AFE-9867-916F5CC48ED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EE1ECB72-A0C3-4EC3-9789-C7FED31EB718}"/>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130387</xdr:rowOff>
    </xdr:to>
    <xdr:cxnSp macro="">
      <xdr:nvCxnSpPr>
        <xdr:cNvPr id="322" name="直線コネクタ 321">
          <a:extLst>
            <a:ext uri="{FF2B5EF4-FFF2-40B4-BE49-F238E27FC236}">
              <a16:creationId xmlns:a16="http://schemas.microsoft.com/office/drawing/2014/main" id="{ADBE4747-4C30-42A4-8C91-C94295BC7BA0}"/>
            </a:ext>
          </a:extLst>
        </xdr:cNvPr>
        <xdr:cNvCxnSpPr/>
      </xdr:nvCxnSpPr>
      <xdr:spPr>
        <a:xfrm>
          <a:off x="16179800" y="1091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3F3E2B5-27E2-43D1-92F0-85EC2ADBA3B3}"/>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15128F46-12C1-4FEC-B8AE-F9FC6E63E32A}"/>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114300</xdr:rowOff>
    </xdr:to>
    <xdr:cxnSp macro="">
      <xdr:nvCxnSpPr>
        <xdr:cNvPr id="325" name="直線コネクタ 324">
          <a:extLst>
            <a:ext uri="{FF2B5EF4-FFF2-40B4-BE49-F238E27FC236}">
              <a16:creationId xmlns:a16="http://schemas.microsoft.com/office/drawing/2014/main" id="{F311C2A0-047C-4127-8C8A-E5598CB21452}"/>
            </a:ext>
          </a:extLst>
        </xdr:cNvPr>
        <xdr:cNvCxnSpPr/>
      </xdr:nvCxnSpPr>
      <xdr:spPr>
        <a:xfrm>
          <a:off x="15290800" y="1085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9D5D0856-A2B5-4F80-8AD9-B3B58CFC7A5F}"/>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4237DDAC-49DF-4237-89E5-3F32869B8DBA}"/>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49954</xdr:rowOff>
    </xdr:to>
    <xdr:cxnSp macro="">
      <xdr:nvCxnSpPr>
        <xdr:cNvPr id="328" name="直線コネクタ 327">
          <a:extLst>
            <a:ext uri="{FF2B5EF4-FFF2-40B4-BE49-F238E27FC236}">
              <a16:creationId xmlns:a16="http://schemas.microsoft.com/office/drawing/2014/main" id="{1005D8F8-108C-4E3E-B1DA-1A994CA620FE}"/>
            </a:ext>
          </a:extLst>
        </xdr:cNvPr>
        <xdr:cNvCxnSpPr/>
      </xdr:nvCxnSpPr>
      <xdr:spPr>
        <a:xfrm>
          <a:off x="14401800" y="1081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20CA6833-5A80-4263-AC1B-5FBB83B60CF5}"/>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188AD0E-00CC-4124-B69F-EFE3FF35BBB3}"/>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17780</xdr:rowOff>
    </xdr:to>
    <xdr:cxnSp macro="">
      <xdr:nvCxnSpPr>
        <xdr:cNvPr id="331" name="直線コネクタ 330">
          <a:extLst>
            <a:ext uri="{FF2B5EF4-FFF2-40B4-BE49-F238E27FC236}">
              <a16:creationId xmlns:a16="http://schemas.microsoft.com/office/drawing/2014/main" id="{B80FD992-227C-407A-A9B8-7A1DD71D45AC}"/>
            </a:ext>
          </a:extLst>
        </xdr:cNvPr>
        <xdr:cNvCxnSpPr/>
      </xdr:nvCxnSpPr>
      <xdr:spPr>
        <a:xfrm>
          <a:off x="13512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42393339-430D-44C5-8B07-7D5CC88C684A}"/>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BEA94BD9-5E67-4DDD-82D3-8B80EB2B05CA}"/>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268C8304-553C-4EF3-90CC-93841469969C}"/>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EE8FE266-5F18-4FC8-AEC5-FAE208AAC879}"/>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8C7ADFA-D716-45E8-A8F9-B0BE62FB2C2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0B0D293-644F-49AD-A304-95A978D0436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5679604-2A02-4FFF-B950-78D69D7F045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E8B5C1A-259C-4BF2-9AFD-A65B75AEDB6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FD7E982-D8AD-443C-9AD0-36BF2C9821E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79587</xdr:rowOff>
    </xdr:from>
    <xdr:to>
      <xdr:col>81</xdr:col>
      <xdr:colOff>95250</xdr:colOff>
      <xdr:row>64</xdr:row>
      <xdr:rowOff>9737</xdr:rowOff>
    </xdr:to>
    <xdr:sp macro="" textlink="">
      <xdr:nvSpPr>
        <xdr:cNvPr id="341" name="楕円 340">
          <a:extLst>
            <a:ext uri="{FF2B5EF4-FFF2-40B4-BE49-F238E27FC236}">
              <a16:creationId xmlns:a16="http://schemas.microsoft.com/office/drawing/2014/main" id="{353BF035-76D3-4ED0-8DD4-FC30194D32D8}"/>
            </a:ext>
          </a:extLst>
        </xdr:cNvPr>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51664</xdr:rowOff>
    </xdr:from>
    <xdr:ext cx="762000" cy="259045"/>
    <xdr:sp macro="" textlink="">
      <xdr:nvSpPr>
        <xdr:cNvPr id="342" name="定員管理の状況該当値テキスト">
          <a:extLst>
            <a:ext uri="{FF2B5EF4-FFF2-40B4-BE49-F238E27FC236}">
              <a16:creationId xmlns:a16="http://schemas.microsoft.com/office/drawing/2014/main" id="{E027FF1A-2B60-4AC0-B153-5AC390A85B09}"/>
            </a:ext>
          </a:extLst>
        </xdr:cNvPr>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3" name="楕円 342">
          <a:extLst>
            <a:ext uri="{FF2B5EF4-FFF2-40B4-BE49-F238E27FC236}">
              <a16:creationId xmlns:a16="http://schemas.microsoft.com/office/drawing/2014/main" id="{FB518E1F-DE39-45AA-A613-AA1E0C7E0664}"/>
            </a:ext>
          </a:extLst>
        </xdr:cNvPr>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4" name="テキスト ボックス 343">
          <a:extLst>
            <a:ext uri="{FF2B5EF4-FFF2-40B4-BE49-F238E27FC236}">
              <a16:creationId xmlns:a16="http://schemas.microsoft.com/office/drawing/2014/main" id="{3D738499-4D46-450F-AC89-C9FF3ABF39BE}"/>
            </a:ext>
          </a:extLst>
        </xdr:cNvPr>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5" name="楕円 344">
          <a:extLst>
            <a:ext uri="{FF2B5EF4-FFF2-40B4-BE49-F238E27FC236}">
              <a16:creationId xmlns:a16="http://schemas.microsoft.com/office/drawing/2014/main" id="{FC360697-3A2A-454D-933A-DC4A0FCC4981}"/>
            </a:ext>
          </a:extLst>
        </xdr:cNvPr>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46" name="テキスト ボックス 345">
          <a:extLst>
            <a:ext uri="{FF2B5EF4-FFF2-40B4-BE49-F238E27FC236}">
              <a16:creationId xmlns:a16="http://schemas.microsoft.com/office/drawing/2014/main" id="{BF1A865D-9D2D-4F49-9760-83BC751C4CDD}"/>
            </a:ext>
          </a:extLst>
        </xdr:cNvPr>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7" name="楕円 346">
          <a:extLst>
            <a:ext uri="{FF2B5EF4-FFF2-40B4-BE49-F238E27FC236}">
              <a16:creationId xmlns:a16="http://schemas.microsoft.com/office/drawing/2014/main" id="{0C4D3F55-98BC-4B06-81E6-C6F0FA5D370D}"/>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8" name="テキスト ボックス 347">
          <a:extLst>
            <a:ext uri="{FF2B5EF4-FFF2-40B4-BE49-F238E27FC236}">
              <a16:creationId xmlns:a16="http://schemas.microsoft.com/office/drawing/2014/main" id="{E0DBD370-DDDA-4E50-8F76-DCFCF39C3ABF}"/>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9" name="楕円 348">
          <a:extLst>
            <a:ext uri="{FF2B5EF4-FFF2-40B4-BE49-F238E27FC236}">
              <a16:creationId xmlns:a16="http://schemas.microsoft.com/office/drawing/2014/main" id="{0F5253CF-FD78-4438-BF8F-9DD4629B0398}"/>
            </a:ext>
          </a:extLst>
        </xdr:cNvPr>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0" name="テキスト ボックス 349">
          <a:extLst>
            <a:ext uri="{FF2B5EF4-FFF2-40B4-BE49-F238E27FC236}">
              <a16:creationId xmlns:a16="http://schemas.microsoft.com/office/drawing/2014/main" id="{CF67B8ED-4665-43B0-A463-E9887AAF1C8B}"/>
            </a:ext>
          </a:extLst>
        </xdr:cNvPr>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ED1D9D71-6A76-48F9-A01F-5A0DD7CF75A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BA57A7C4-CE51-4C8F-A9C3-1F9BCD13992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CEFCE2B0-6E4B-4C6C-8106-F2098A7CF28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1EEA0D86-1D67-42F0-A184-038085429DF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90065955-21E8-414A-9146-21BF75CEA72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ECB6634B-E418-479F-8A4E-A4DC0809C70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17EE7B35-77E3-49F0-A8B4-923DD1E87EE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DDF7E8DF-5094-49CF-8F9B-A2C9F397751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D635883F-D762-4C81-A3C3-24733FACF92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235AB59-25A1-4460-A34F-8DFB1F24BC9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29E0CB2B-D5C4-42E7-8DE1-BED8CD3858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4806FD9F-5A56-432D-864B-1BFFCDEF910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B4633CE9-0C2D-45CD-8E11-1055E574695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％となっているが，過去に借り入れた地方債の償還金が依然として高額であるため，類似団体平均を上回っている。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今後も，投資的事業については，後年度の財政負担を考慮し，財政措置の高い有利な地方債を活用するなど，計画的な実施に努める。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E50814BC-AC81-4B83-A451-DD4C60A995A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532D6251-A2E6-4D35-B8D3-3784FFD7689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2A9EE908-4C61-4C2B-B320-F8604ABB4AD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E2B9F5C-AAAD-497C-9DAD-F7CF9E44BDA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E464D15E-98C9-419E-8F7E-BA9FAF924997}"/>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E3B06257-5707-4F26-BF2D-F062BF54517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FF0EC3FB-C7C1-4274-AF56-B6BB960A8B1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5CE576F4-76ED-4698-944A-B88259761C2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18CC1E4B-F652-490F-A3A3-29C19A96B3F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2F514ED4-8559-41DF-A650-7495CAD6BCD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436FA57B-2444-4820-B5E0-B1AD35AD876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782A8C7E-43EF-4106-A0A5-846DF78D2C93}"/>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973AF685-C7A4-48D8-AD0D-64DCBC0B8E1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4EFE10CA-5471-4CF9-9BB1-401B80E8287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4637BAA-0882-4992-9B57-495EAC92C39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4DE6FD12-91FB-40A7-90B3-6BDF2951AA1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E6C5B55C-D0A9-47EE-AA72-1F04D3B3F565}"/>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2CB7F4AA-2E42-474A-901D-5D69CB8201F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ED68610-1075-408C-83C3-DC998502BE06}"/>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1BB0339B-729F-4C17-AEB3-F3DFFAB26C8E}"/>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D70D513B-A74C-42FA-BDC7-D064964DDF8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59872</xdr:rowOff>
    </xdr:to>
    <xdr:cxnSp macro="">
      <xdr:nvCxnSpPr>
        <xdr:cNvPr id="385" name="直線コネクタ 384">
          <a:extLst>
            <a:ext uri="{FF2B5EF4-FFF2-40B4-BE49-F238E27FC236}">
              <a16:creationId xmlns:a16="http://schemas.microsoft.com/office/drawing/2014/main" id="{60152CFF-A39F-4317-927C-664A53038016}"/>
            </a:ext>
          </a:extLst>
        </xdr:cNvPr>
        <xdr:cNvCxnSpPr/>
      </xdr:nvCxnSpPr>
      <xdr:spPr>
        <a:xfrm flipV="1">
          <a:off x="16179800" y="71573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D8D28F3E-CBE5-4E42-9276-16CED86604BD}"/>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9E7F6F2-C2C0-4E84-97C1-3E0DF39CCFE5}"/>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43</xdr:row>
      <xdr:rowOff>26307</xdr:rowOff>
    </xdr:to>
    <xdr:cxnSp macro="">
      <xdr:nvCxnSpPr>
        <xdr:cNvPr id="388" name="直線コネクタ 387">
          <a:extLst>
            <a:ext uri="{FF2B5EF4-FFF2-40B4-BE49-F238E27FC236}">
              <a16:creationId xmlns:a16="http://schemas.microsoft.com/office/drawing/2014/main" id="{F9D8569C-0C06-4FD8-8A46-38CAF6E92A8F}"/>
            </a:ext>
          </a:extLst>
        </xdr:cNvPr>
        <xdr:cNvCxnSpPr/>
      </xdr:nvCxnSpPr>
      <xdr:spPr>
        <a:xfrm flipV="1">
          <a:off x="15290800" y="72607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D7D491A4-E125-462E-97EA-BC10C09186D2}"/>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6A843B69-558A-4E38-9DE6-56503F74B4F5}"/>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164193</xdr:rowOff>
    </xdr:to>
    <xdr:cxnSp macro="">
      <xdr:nvCxnSpPr>
        <xdr:cNvPr id="391" name="直線コネクタ 390">
          <a:extLst>
            <a:ext uri="{FF2B5EF4-FFF2-40B4-BE49-F238E27FC236}">
              <a16:creationId xmlns:a16="http://schemas.microsoft.com/office/drawing/2014/main" id="{8E38C32C-BFD8-4319-9216-5345DE864AC1}"/>
            </a:ext>
          </a:extLst>
        </xdr:cNvPr>
        <xdr:cNvCxnSpPr/>
      </xdr:nvCxnSpPr>
      <xdr:spPr>
        <a:xfrm flipV="1">
          <a:off x="14401800" y="73986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F61340FA-B13E-4FB8-B6C4-77672BD0434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B2100B48-5535-4E5F-8C3E-6E072FC47CC4}"/>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130628</xdr:rowOff>
    </xdr:to>
    <xdr:cxnSp macro="">
      <xdr:nvCxnSpPr>
        <xdr:cNvPr id="394" name="直線コネクタ 393">
          <a:extLst>
            <a:ext uri="{FF2B5EF4-FFF2-40B4-BE49-F238E27FC236}">
              <a16:creationId xmlns:a16="http://schemas.microsoft.com/office/drawing/2014/main" id="{1D69C27F-3EFE-4F99-8F34-E24053A309AD}"/>
            </a:ext>
          </a:extLst>
        </xdr:cNvPr>
        <xdr:cNvCxnSpPr/>
      </xdr:nvCxnSpPr>
      <xdr:spPr>
        <a:xfrm flipV="1">
          <a:off x="13512800" y="75365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E9423D84-F3F2-475C-AFB2-81D9D046B32D}"/>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EA57F4B0-4802-4B7F-BAD9-1BDC71DACC6A}"/>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97EDA450-AC4E-430A-9E21-95558B72BA0D}"/>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D601709-1048-4BAC-A281-E7436AD57EBD}"/>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A8B3D9A-6770-4CD1-86CE-17C9576C0B9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96930C9-9440-4201-A4AF-ADE109E4AA9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4D88ACD-2A2E-4DBB-ACCF-1328ECE7C75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C8930E3-3B21-4DCA-9C5C-35628F5A4F7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F795335-E4EA-46B2-9745-1513B76768C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4" name="楕円 403">
          <a:extLst>
            <a:ext uri="{FF2B5EF4-FFF2-40B4-BE49-F238E27FC236}">
              <a16:creationId xmlns:a16="http://schemas.microsoft.com/office/drawing/2014/main" id="{01213161-3354-429A-9661-AF33F05BCF44}"/>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5" name="公債費負担の状況該当値テキスト">
          <a:extLst>
            <a:ext uri="{FF2B5EF4-FFF2-40B4-BE49-F238E27FC236}">
              <a16:creationId xmlns:a16="http://schemas.microsoft.com/office/drawing/2014/main" id="{71BD420B-147B-4A33-ADA6-FF83205D553A}"/>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6" name="楕円 405">
          <a:extLst>
            <a:ext uri="{FF2B5EF4-FFF2-40B4-BE49-F238E27FC236}">
              <a16:creationId xmlns:a16="http://schemas.microsoft.com/office/drawing/2014/main" id="{131967A9-6D5E-4DC8-8661-08EFF6ECC73E}"/>
            </a:ext>
          </a:extLst>
        </xdr:cNvPr>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07" name="テキスト ボックス 406">
          <a:extLst>
            <a:ext uri="{FF2B5EF4-FFF2-40B4-BE49-F238E27FC236}">
              <a16:creationId xmlns:a16="http://schemas.microsoft.com/office/drawing/2014/main" id="{139F1E5C-39FD-4A7C-859C-BABC8EFA8F84}"/>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08" name="楕円 407">
          <a:extLst>
            <a:ext uri="{FF2B5EF4-FFF2-40B4-BE49-F238E27FC236}">
              <a16:creationId xmlns:a16="http://schemas.microsoft.com/office/drawing/2014/main" id="{5ED0982B-28B7-4063-9EAF-E624FEBCD8EE}"/>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09" name="テキスト ボックス 408">
          <a:extLst>
            <a:ext uri="{FF2B5EF4-FFF2-40B4-BE49-F238E27FC236}">
              <a16:creationId xmlns:a16="http://schemas.microsoft.com/office/drawing/2014/main" id="{E9B2C1A8-D3A6-4387-A56B-84782822F75C}"/>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0" name="楕円 409">
          <a:extLst>
            <a:ext uri="{FF2B5EF4-FFF2-40B4-BE49-F238E27FC236}">
              <a16:creationId xmlns:a16="http://schemas.microsoft.com/office/drawing/2014/main" id="{BBDEAE51-BCAF-4D53-BA30-A354A2E768EF}"/>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1" name="テキスト ボックス 410">
          <a:extLst>
            <a:ext uri="{FF2B5EF4-FFF2-40B4-BE49-F238E27FC236}">
              <a16:creationId xmlns:a16="http://schemas.microsoft.com/office/drawing/2014/main" id="{D78BD1A5-3770-4B02-A803-4B38E619AC29}"/>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412" name="楕円 411">
          <a:extLst>
            <a:ext uri="{FF2B5EF4-FFF2-40B4-BE49-F238E27FC236}">
              <a16:creationId xmlns:a16="http://schemas.microsoft.com/office/drawing/2014/main" id="{ACDDCB65-AAFA-4463-B697-3B2377270FB2}"/>
            </a:ext>
          </a:extLst>
        </xdr:cNvPr>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413" name="テキスト ボックス 412">
          <a:extLst>
            <a:ext uri="{FF2B5EF4-FFF2-40B4-BE49-F238E27FC236}">
              <a16:creationId xmlns:a16="http://schemas.microsoft.com/office/drawing/2014/main" id="{B55AA1D0-9A48-4E27-B939-15CFA5184466}"/>
            </a:ext>
          </a:extLst>
        </xdr:cNvPr>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A13D73F-2AA9-4D60-B32D-E4F2F0F7496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ABEB475-9FFF-4A5C-B11F-46935B9E972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D1C66F5-E741-4956-9D3D-7D678807021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7C621D8-44EB-4FC0-B778-776EEA746F2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06ABB70-5059-4040-B57A-01799110A17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FB4F5C1F-5444-443D-8900-5D885C5FE13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23DAE82-A9BC-44DB-8FEB-85F59904468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8DBA8563-9CDC-4E9A-9D82-6F6EB2A0A93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923B4F5-53A7-4679-99DB-9F4DDF39A2D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D616AC7-15D5-4F75-B02A-12524085380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1106508-30A3-4611-8E7D-FE1746F8A5A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E078B95-3362-4097-A63A-FA493697B8D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FFAFFE0-F949-42F4-B46A-B44C7C56C21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投資的事業の計画的執行により，地方債の残高や債務負担行為に基づく支出予定額が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億円減少していること，起債の償還終了等による公債費の減少などにより基準財政需要額算入見込みが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依然として，類似団体平均を大きく上回っている状況であり，引続き行財政改革を進めることで，財政の健全化に努める。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8B16AA7-7374-47AD-A6EB-702521F3167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C3CE5BB-A85A-465A-8D90-E740F230197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876858F-C496-4F49-A9A6-0AB38CF1618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A9830E5A-A1AA-40B0-B9ED-68DA7316C9D5}"/>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E5804634-C715-4412-92DA-439F46EE6531}"/>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8E206ECF-6443-46C5-87C8-91B35FE6D38C}"/>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327FA90-4A80-471D-9F08-272698F2016D}"/>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E5816575-A9AB-41C2-BE4A-3A2E3394963B}"/>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17BF175C-E10E-403C-B158-B01C4261E53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7D1CCA49-BB98-4321-92F9-9AF301E37646}"/>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42D4BF4A-6BE0-4E27-BC52-272458CA534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587E22B-7373-44B1-95AE-BA3B0222D1B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E620747E-8CA4-4798-9EC4-B11CE5F6CE2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1673F8DA-7129-4F75-BDC8-FBBF70D7D90B}"/>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A3860A22-897A-464D-BF64-28C101B548AF}"/>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DF563542-407D-4BB9-A82A-93171552E82F}"/>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3F14D7FC-A9E6-437B-8A00-7D0C27B54913}"/>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A0BECD79-BC25-41C3-BD85-CE201595164A}"/>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129692</xdr:rowOff>
    </xdr:from>
    <xdr:to>
      <xdr:col>81</xdr:col>
      <xdr:colOff>44450</xdr:colOff>
      <xdr:row>17</xdr:row>
      <xdr:rowOff>76962</xdr:rowOff>
    </xdr:to>
    <xdr:cxnSp macro="">
      <xdr:nvCxnSpPr>
        <xdr:cNvPr id="445" name="直線コネクタ 444">
          <a:extLst>
            <a:ext uri="{FF2B5EF4-FFF2-40B4-BE49-F238E27FC236}">
              <a16:creationId xmlns:a16="http://schemas.microsoft.com/office/drawing/2014/main" id="{108D20E2-B9A9-4B1C-AEC5-7385FF2E254B}"/>
            </a:ext>
          </a:extLst>
        </xdr:cNvPr>
        <xdr:cNvCxnSpPr/>
      </xdr:nvCxnSpPr>
      <xdr:spPr>
        <a:xfrm flipV="1">
          <a:off x="16179800" y="2872892"/>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6B2A0F67-56BC-4C78-B622-AAFCEF453A1F}"/>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3B65D83D-DB22-4C1B-A640-383C8394EBF3}"/>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76962</xdr:rowOff>
    </xdr:from>
    <xdr:to>
      <xdr:col>77</xdr:col>
      <xdr:colOff>44450</xdr:colOff>
      <xdr:row>18</xdr:row>
      <xdr:rowOff>8788</xdr:rowOff>
    </xdr:to>
    <xdr:cxnSp macro="">
      <xdr:nvCxnSpPr>
        <xdr:cNvPr id="448" name="直線コネクタ 447">
          <a:extLst>
            <a:ext uri="{FF2B5EF4-FFF2-40B4-BE49-F238E27FC236}">
              <a16:creationId xmlns:a16="http://schemas.microsoft.com/office/drawing/2014/main" id="{8BE70E25-741D-49A2-AAC1-438924C04C6D}"/>
            </a:ext>
          </a:extLst>
        </xdr:cNvPr>
        <xdr:cNvCxnSpPr/>
      </xdr:nvCxnSpPr>
      <xdr:spPr>
        <a:xfrm flipV="1">
          <a:off x="15290800" y="2991612"/>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DCE2DB2-A4A5-408B-9580-29CD7EBE27E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C1EE013A-2C80-48A0-B66D-7F1E2FB78E3D}"/>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8788</xdr:rowOff>
    </xdr:from>
    <xdr:to>
      <xdr:col>72</xdr:col>
      <xdr:colOff>203200</xdr:colOff>
      <xdr:row>18</xdr:row>
      <xdr:rowOff>83109</xdr:rowOff>
    </xdr:to>
    <xdr:cxnSp macro="">
      <xdr:nvCxnSpPr>
        <xdr:cNvPr id="451" name="直線コネクタ 450">
          <a:extLst>
            <a:ext uri="{FF2B5EF4-FFF2-40B4-BE49-F238E27FC236}">
              <a16:creationId xmlns:a16="http://schemas.microsoft.com/office/drawing/2014/main" id="{76B7E09C-BDA5-4490-B4F0-43F991218C1C}"/>
            </a:ext>
          </a:extLst>
        </xdr:cNvPr>
        <xdr:cNvCxnSpPr/>
      </xdr:nvCxnSpPr>
      <xdr:spPr>
        <a:xfrm flipV="1">
          <a:off x="14401800" y="3094888"/>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1FB23FCA-48F9-44BB-A6F9-BC738712D073}"/>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D2621674-79E0-4A5E-AFC2-4425D01D7192}"/>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83109</xdr:rowOff>
    </xdr:from>
    <xdr:to>
      <xdr:col>68</xdr:col>
      <xdr:colOff>152400</xdr:colOff>
      <xdr:row>19</xdr:row>
      <xdr:rowOff>29413</xdr:rowOff>
    </xdr:to>
    <xdr:cxnSp macro="">
      <xdr:nvCxnSpPr>
        <xdr:cNvPr id="454" name="直線コネクタ 453">
          <a:extLst>
            <a:ext uri="{FF2B5EF4-FFF2-40B4-BE49-F238E27FC236}">
              <a16:creationId xmlns:a16="http://schemas.microsoft.com/office/drawing/2014/main" id="{EF8C01F2-A4E5-482D-A85C-EDABD4CCAD82}"/>
            </a:ext>
          </a:extLst>
        </xdr:cNvPr>
        <xdr:cNvCxnSpPr/>
      </xdr:nvCxnSpPr>
      <xdr:spPr>
        <a:xfrm flipV="1">
          <a:off x="13512800" y="3169209"/>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DF06B24D-0EC6-449A-A1CB-7B32DB22072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5630B1AF-7233-44F2-A2D9-3417D5014E08}"/>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156243C5-8C6A-4E69-8CE2-B322D72A55E4}"/>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A65B1D7-57B1-4FC4-800F-E8E8880A77A4}"/>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086D727-D046-42A3-A23F-EF28AF4046E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8E28F16-EA06-4E24-B7A8-ECD6294EDA0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45ABF02-ADF5-48C2-A169-A16AE39E6E9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B13940-B196-46B8-A2D1-76DAB540E05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4767957-2A95-4F0A-B759-6E2E5B0D9C9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78892</xdr:rowOff>
    </xdr:from>
    <xdr:to>
      <xdr:col>81</xdr:col>
      <xdr:colOff>95250</xdr:colOff>
      <xdr:row>17</xdr:row>
      <xdr:rowOff>9042</xdr:rowOff>
    </xdr:to>
    <xdr:sp macro="" textlink="">
      <xdr:nvSpPr>
        <xdr:cNvPr id="464" name="楕円 463">
          <a:extLst>
            <a:ext uri="{FF2B5EF4-FFF2-40B4-BE49-F238E27FC236}">
              <a16:creationId xmlns:a16="http://schemas.microsoft.com/office/drawing/2014/main" id="{652569CE-E133-4396-8C9F-427F403C6BEC}"/>
            </a:ext>
          </a:extLst>
        </xdr:cNvPr>
        <xdr:cNvSpPr/>
      </xdr:nvSpPr>
      <xdr:spPr>
        <a:xfrm>
          <a:off x="169672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50969</xdr:rowOff>
    </xdr:from>
    <xdr:ext cx="762000" cy="259045"/>
    <xdr:sp macro="" textlink="">
      <xdr:nvSpPr>
        <xdr:cNvPr id="465" name="将来負担の状況該当値テキスト">
          <a:extLst>
            <a:ext uri="{FF2B5EF4-FFF2-40B4-BE49-F238E27FC236}">
              <a16:creationId xmlns:a16="http://schemas.microsoft.com/office/drawing/2014/main" id="{0AF5AE5C-ABFB-4353-AD5E-0B1721552684}"/>
            </a:ext>
          </a:extLst>
        </xdr:cNvPr>
        <xdr:cNvSpPr txBox="1"/>
      </xdr:nvSpPr>
      <xdr:spPr>
        <a:xfrm>
          <a:off x="17106900" y="27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26162</xdr:rowOff>
    </xdr:from>
    <xdr:to>
      <xdr:col>77</xdr:col>
      <xdr:colOff>95250</xdr:colOff>
      <xdr:row>17</xdr:row>
      <xdr:rowOff>127762</xdr:rowOff>
    </xdr:to>
    <xdr:sp macro="" textlink="">
      <xdr:nvSpPr>
        <xdr:cNvPr id="466" name="楕円 465">
          <a:extLst>
            <a:ext uri="{FF2B5EF4-FFF2-40B4-BE49-F238E27FC236}">
              <a16:creationId xmlns:a16="http://schemas.microsoft.com/office/drawing/2014/main" id="{CDF34B5B-FEE0-492E-BF33-C5B8A8023C97}"/>
            </a:ext>
          </a:extLst>
        </xdr:cNvPr>
        <xdr:cNvSpPr/>
      </xdr:nvSpPr>
      <xdr:spPr>
        <a:xfrm>
          <a:off x="16129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112539</xdr:rowOff>
    </xdr:from>
    <xdr:ext cx="736600" cy="259045"/>
    <xdr:sp macro="" textlink="">
      <xdr:nvSpPr>
        <xdr:cNvPr id="467" name="テキスト ボックス 466">
          <a:extLst>
            <a:ext uri="{FF2B5EF4-FFF2-40B4-BE49-F238E27FC236}">
              <a16:creationId xmlns:a16="http://schemas.microsoft.com/office/drawing/2014/main" id="{40682814-3438-463A-8F4A-90CD79A95041}"/>
            </a:ext>
          </a:extLst>
        </xdr:cNvPr>
        <xdr:cNvSpPr txBox="1"/>
      </xdr:nvSpPr>
      <xdr:spPr>
        <a:xfrm>
          <a:off x="15798800" y="30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129438</xdr:rowOff>
    </xdr:from>
    <xdr:to>
      <xdr:col>73</xdr:col>
      <xdr:colOff>44450</xdr:colOff>
      <xdr:row>18</xdr:row>
      <xdr:rowOff>59588</xdr:rowOff>
    </xdr:to>
    <xdr:sp macro="" textlink="">
      <xdr:nvSpPr>
        <xdr:cNvPr id="468" name="楕円 467">
          <a:extLst>
            <a:ext uri="{FF2B5EF4-FFF2-40B4-BE49-F238E27FC236}">
              <a16:creationId xmlns:a16="http://schemas.microsoft.com/office/drawing/2014/main" id="{A932EBFB-3281-4A88-B0B6-5588BADAF712}"/>
            </a:ext>
          </a:extLst>
        </xdr:cNvPr>
        <xdr:cNvSpPr/>
      </xdr:nvSpPr>
      <xdr:spPr>
        <a:xfrm>
          <a:off x="15240000" y="30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44365</xdr:rowOff>
    </xdr:from>
    <xdr:ext cx="762000" cy="259045"/>
    <xdr:sp macro="" textlink="">
      <xdr:nvSpPr>
        <xdr:cNvPr id="469" name="テキスト ボックス 468">
          <a:extLst>
            <a:ext uri="{FF2B5EF4-FFF2-40B4-BE49-F238E27FC236}">
              <a16:creationId xmlns:a16="http://schemas.microsoft.com/office/drawing/2014/main" id="{A9FAD259-A86E-4297-A239-B0A822C0DE20}"/>
            </a:ext>
          </a:extLst>
        </xdr:cNvPr>
        <xdr:cNvSpPr txBox="1"/>
      </xdr:nvSpPr>
      <xdr:spPr>
        <a:xfrm>
          <a:off x="14909800" y="31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32309</xdr:rowOff>
    </xdr:from>
    <xdr:to>
      <xdr:col>68</xdr:col>
      <xdr:colOff>203200</xdr:colOff>
      <xdr:row>18</xdr:row>
      <xdr:rowOff>133909</xdr:rowOff>
    </xdr:to>
    <xdr:sp macro="" textlink="">
      <xdr:nvSpPr>
        <xdr:cNvPr id="470" name="楕円 469">
          <a:extLst>
            <a:ext uri="{FF2B5EF4-FFF2-40B4-BE49-F238E27FC236}">
              <a16:creationId xmlns:a16="http://schemas.microsoft.com/office/drawing/2014/main" id="{EBD6CAA7-B668-4AF7-AE4C-FD87B63EEC6A}"/>
            </a:ext>
          </a:extLst>
        </xdr:cNvPr>
        <xdr:cNvSpPr/>
      </xdr:nvSpPr>
      <xdr:spPr>
        <a:xfrm>
          <a:off x="14351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118686</xdr:rowOff>
    </xdr:from>
    <xdr:ext cx="762000" cy="259045"/>
    <xdr:sp macro="" textlink="">
      <xdr:nvSpPr>
        <xdr:cNvPr id="471" name="テキスト ボックス 470">
          <a:extLst>
            <a:ext uri="{FF2B5EF4-FFF2-40B4-BE49-F238E27FC236}">
              <a16:creationId xmlns:a16="http://schemas.microsoft.com/office/drawing/2014/main" id="{FDD1D853-411D-461F-A630-4A69D4D7BE29}"/>
            </a:ext>
          </a:extLst>
        </xdr:cNvPr>
        <xdr:cNvSpPr txBox="1"/>
      </xdr:nvSpPr>
      <xdr:spPr>
        <a:xfrm>
          <a:off x="14020800" y="32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150063</xdr:rowOff>
    </xdr:from>
    <xdr:to>
      <xdr:col>64</xdr:col>
      <xdr:colOff>152400</xdr:colOff>
      <xdr:row>19</xdr:row>
      <xdr:rowOff>80213</xdr:rowOff>
    </xdr:to>
    <xdr:sp macro="" textlink="">
      <xdr:nvSpPr>
        <xdr:cNvPr id="472" name="楕円 471">
          <a:extLst>
            <a:ext uri="{FF2B5EF4-FFF2-40B4-BE49-F238E27FC236}">
              <a16:creationId xmlns:a16="http://schemas.microsoft.com/office/drawing/2014/main" id="{B78FA8ED-39A6-4264-A155-81F2B8CF8859}"/>
            </a:ext>
          </a:extLst>
        </xdr:cNvPr>
        <xdr:cNvSpPr/>
      </xdr:nvSpPr>
      <xdr:spPr>
        <a:xfrm>
          <a:off x="13462000" y="32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64990</xdr:rowOff>
    </xdr:from>
    <xdr:ext cx="762000" cy="259045"/>
    <xdr:sp macro="" textlink="">
      <xdr:nvSpPr>
        <xdr:cNvPr id="473" name="テキスト ボックス 472">
          <a:extLst>
            <a:ext uri="{FF2B5EF4-FFF2-40B4-BE49-F238E27FC236}">
              <a16:creationId xmlns:a16="http://schemas.microsoft.com/office/drawing/2014/main" id="{9EEE2526-1EB3-4DC3-9BB4-C1E8856F6C31}"/>
            </a:ext>
          </a:extLst>
        </xdr:cNvPr>
        <xdr:cNvSpPr txBox="1"/>
      </xdr:nvSpPr>
      <xdr:spPr>
        <a:xfrm>
          <a:off x="13131800" y="332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94E49B6-F6D1-4D54-B995-679B1A4E1A19}"/>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9677B87-19CD-4891-9B64-033CE8AEEE56}"/>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9DE74AF-ED1B-4F89-BAF2-87F5DE56682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794F42D-A9C8-422A-8899-056E4F51906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E2F1DB57-682C-47C3-86DB-3337F973A15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D381E4B-4277-4695-9D64-051D5F32847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0E13C3D-03C3-4063-BB06-D0619E23FB4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28811EC9-9523-4A48-8C68-179BB37EB14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424F735-F52F-4AD2-BD41-A1859FF9A831}"/>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A1930F1F-A7C4-4331-969D-C899D4B58C9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1158669-E9A0-4F52-B972-1A95B47E7F6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586607FC-648E-428E-BA39-868F88813D98}"/>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1267F11-38F1-49C4-A954-DE4D5DF3F22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EAFEADF-C1BA-4AD4-BEB6-3231E8D1552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8CCAE9B-A23C-48F4-9AEC-BFA0ACA73E6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B4CF512C-2EDB-419A-BE4E-2094D5CD104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3C1526F2-BCD7-4883-89BF-5C6704F308A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C1258C9-ED89-41C4-A8E7-B88FFB84331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F788169-8258-4FDB-AC81-D8C44AD0416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CC9CE20-9CB8-4591-9885-CF8B2DF0BE63}"/>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BAAB569-1696-413B-A622-988D393F745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F2FA229-2F9E-46CC-829E-FE57436C741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6C1DFFE-D1D3-415B-8FB5-9EEBFAD9537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2F3145D-1DC4-48FB-942F-6CCE499FB08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491BD661-0391-481B-A152-5DE53EE4784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6724270-7E1C-44DE-A558-58EC92C7203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49C0230-5089-473C-9041-9E09390B5D3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79B5700-ED3E-4CC7-88C2-41E4BFDD311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CF6C295-1407-4CAE-A512-8F439F3A6BE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A4BD5AC-D73B-4503-9618-1E43813D874C}"/>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7F46DF2-5DEC-492D-A258-7EE0E3E743C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CA0D0D-1818-4455-B329-357E74BA16B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4DB6D99-6E2B-4647-A6C1-167E78A6A4C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ACF6362-27BE-432B-A041-F9EDB32D956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D3D7F6B-0C54-4580-A6E7-00696020718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CE92D80-DCFA-43CD-B87C-1CF2544323A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F4239AF-06C8-4E6F-9AD3-D52C18921A2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A98AF6B8-9AF6-4519-8936-D55EB584E00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2780B2D-9DEC-488C-887C-87FF8355365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27ADEE7-CF4A-41DD-8F10-AEE442546E3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9901166-C6A8-4ED3-87B9-D1F393B0543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B3AB8A2-262E-4CE8-AC14-AB82D5D1E8D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C279196F-6494-4411-A459-74E091218E6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職員体制再構築計画等に基づき，職員数の適正化等に取り組ん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，引き続き定員の適正化に努め，人件費の縮減に努める。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DAF7803-D5D4-479E-B620-ED498EFB0F9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6133BAB3-570D-471E-8A9D-707FB466404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A75DCFD5-6145-4D25-9B2B-2B1F4700B6E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EEC7C11A-7FAE-442D-BC1D-A3BB45D35FB2}"/>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1626C1F-4A50-41FD-8482-8226CFB2D75A}"/>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C1CF7FD7-0F4E-484E-BA56-E531E914EDDF}"/>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47655C9-F358-4480-A9D3-7566B42119D9}"/>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5321E59-0B4D-49FA-A0F6-DA8D833B53A8}"/>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3B5A4086-E77A-4C16-88FA-A338FEB44462}"/>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B5A1392C-B926-42B8-AF5D-32167D810641}"/>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BFBB647C-B997-4075-A556-15E92480CC9D}"/>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599CFCF-BEEA-45DF-8B74-DE4E988740AC}"/>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EB952DC-27D9-4926-B0B3-EF2868FA6BA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8EA2318-6F6C-437C-A8FE-D13038243E9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63CE9945-AC2B-46BF-96A4-052F77F020B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6D9EAAD4-6BFD-4F9D-83B9-846EDB4911A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E660F019-7668-4A92-B9E3-1CAEC5C0952C}"/>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3A182AB9-7039-4B10-BD74-7AE2AC0973AC}"/>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2DFD2714-8F25-47A9-A7D8-B9801181384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EF535774-AF39-4B03-9A51-15A6421FEBEB}"/>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11DD9C72-28C5-46B0-8F81-E7917BF5C683}"/>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DA42EFCB-CBF9-440E-B746-51B1019FB52F}"/>
            </a:ext>
          </a:extLst>
        </xdr:cNvPr>
        <xdr:cNvCxnSpPr/>
      </xdr:nvCxnSpPr>
      <xdr:spPr>
        <a:xfrm flipV="1">
          <a:off x="3987800" y="6497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F0EB1B4E-22B7-4D4F-A12A-DD11FC878C0E}"/>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875E2E8B-92DB-4116-AFE6-27A3752F0C6B}"/>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37ABCCC0-55D3-41E6-9C54-B793607C5317}"/>
            </a:ext>
          </a:extLst>
        </xdr:cNvPr>
        <xdr:cNvCxnSpPr/>
      </xdr:nvCxnSpPr>
      <xdr:spPr>
        <a:xfrm flipV="1">
          <a:off x="3098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51E77B24-2352-4BA4-98B2-0897EDAD7A9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B52AB249-5D66-43C2-8841-38C308BFFFE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3263ED2A-72B7-4412-8680-007A9648F946}"/>
            </a:ext>
          </a:extLst>
        </xdr:cNvPr>
        <xdr:cNvCxnSpPr/>
      </xdr:nvCxnSpPr>
      <xdr:spPr>
        <a:xfrm>
          <a:off x="2209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E332472F-0C15-4493-B007-AC5ECEF61387}"/>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93D5FCE4-43C9-4CED-8390-AE4A0B2FF788}"/>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37A96353-F684-499D-A5C7-594BBE82E8AD}"/>
            </a:ext>
          </a:extLst>
        </xdr:cNvPr>
        <xdr:cNvCxnSpPr/>
      </xdr:nvCxnSpPr>
      <xdr:spPr>
        <a:xfrm flipV="1">
          <a:off x="1320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199A0700-4EAF-492A-B2FC-073E89691A2F}"/>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DE796040-3845-4B71-9FD1-37C78F6EA8C9}"/>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880BCA5-39A6-48E5-A7D9-ADC7ED983BED}"/>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61ABE525-7DA2-459C-86D2-A9BCE5D7B695}"/>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F90DA82-282A-4FC0-8E5C-6FFC57B5668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F93665E-E269-470B-90DA-FC58DF1C808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AE5BB661-D1FA-4A07-9837-14FD2BBFC998}"/>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AF064AC3-C617-4183-ADA3-8D8F9B32AB25}"/>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3327263-4A20-40A3-BD55-DCC4A294F9D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F7C22765-2446-4A30-B18E-30B259C41147}"/>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4D9ECF77-C002-44CB-A64C-6B88EBC67ACF}"/>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4874A303-230B-44E7-8BE5-1687BB86E1E7}"/>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4ED7FE69-B543-4C98-B6A8-29E603B7441C}"/>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469F0EEF-F8A5-412B-B40F-E42777F3837E}"/>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EE5E3DA4-0D37-4DD1-BD3A-A0C2DDF46D09}"/>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54F2B4AF-2D7D-495F-8AB0-D0000866FD59}"/>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4CFE0D42-DA21-4DB2-B6E6-EAAD724FEB2E}"/>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D1FA65B3-AFEE-4E56-A17B-24E69F6EB9A6}"/>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88B04636-412E-4B98-9196-E5DB649D35D4}"/>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C66FAF3D-FEF5-4217-8B72-2FD1E30F724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E417D1F1-0BA3-43B9-BAE3-1E24A924652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CF2C9C30-2A97-4BDC-A36C-D665B2F988D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DA523AF-531C-4A97-B1FF-6663EA45249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E77E30D3-CF3A-410D-AE74-162C99D686B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E29EB9E4-6072-42E0-840D-CC7D0CC658E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D7860608-F5EF-4095-8828-5F64103E8BD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18A71868-0E39-4696-B3E2-1E514EF5A13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A06A6C25-5476-46D6-9021-48DEB95E49C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85F710B0-7A84-46B6-AB17-9C733C86ADA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76A3579C-2126-479A-BA53-E0AFFF49E0A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物件費は，光熱費の高騰による施設管理費の増加などにより，経常経費充当一般財源は前年度に比べ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今後も民間活用を推進し，公共施設等の効率的な資産経営を行い，管理経費等の物件費の抑制に努める。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7B389A14-AE46-42CD-8889-D1F002A4B1B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6F5503F0-5469-49B3-8A23-64FD38F9597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97A4377A-917A-4E76-8905-58B791160F4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28F269B9-812D-4A78-B77C-3042E478A27B}"/>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751305A9-12F2-4FDA-91CB-2CAB477F3D5B}"/>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9ABCB42A-0BE0-4381-B7F0-4EA27D1B1668}"/>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793EBE93-3FBD-4C9F-98F7-5262DC0E036E}"/>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395012AC-B630-4E60-874D-CA1E3876A91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796DAC05-39D0-4E58-952F-9343C8D09E55}"/>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AA99E7B6-5815-4292-B5B1-4AB7C30F9627}"/>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8798836F-A719-4EA6-8F85-E2BB54DF82D7}"/>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91D9A917-D203-4A91-A896-77EB66E34A02}"/>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C844FE27-E1E1-4ABB-9EBE-B2CA44499979}"/>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FAC3849E-AC33-46FA-8F3B-CDF59DF22631}"/>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6D0A48D6-9F5E-4C76-A5BF-C3B8322648C5}"/>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BBF39EDC-34B4-4B2A-9E0E-F79BC8C4C16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10CA7EB9-B636-4E06-BDC9-7AD31A22702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7EE1AD58-1FED-4F02-BA37-25AB6872A31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D1C7329D-FDE1-49E8-9720-D50B2D7E779B}"/>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7408F5CF-A02F-4DDB-B576-1456DE39D1FC}"/>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AE6FDB16-E6D4-417A-951B-DE210677A55B}"/>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D9CF00D2-9131-4039-BF1A-E3728AA3BAEF}"/>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C0DDB3A7-4B31-4FD2-B077-845B166702C9}"/>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140607</xdr:rowOff>
    </xdr:to>
    <xdr:cxnSp macro="">
      <xdr:nvCxnSpPr>
        <xdr:cNvPr id="129" name="直線コネクタ 128">
          <a:extLst>
            <a:ext uri="{FF2B5EF4-FFF2-40B4-BE49-F238E27FC236}">
              <a16:creationId xmlns:a16="http://schemas.microsoft.com/office/drawing/2014/main" id="{4FD4AD25-C571-44DB-9E91-1A848660D0BB}"/>
            </a:ext>
          </a:extLst>
        </xdr:cNvPr>
        <xdr:cNvCxnSpPr/>
      </xdr:nvCxnSpPr>
      <xdr:spPr>
        <a:xfrm>
          <a:off x="15671800" y="25273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2C54C2C-C22A-4B65-BDA3-187A95804C4C}"/>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930400D6-821C-4106-ADC2-69785E2CED62}"/>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20864</xdr:rowOff>
    </xdr:to>
    <xdr:cxnSp macro="">
      <xdr:nvCxnSpPr>
        <xdr:cNvPr id="132" name="直線コネクタ 131">
          <a:extLst>
            <a:ext uri="{FF2B5EF4-FFF2-40B4-BE49-F238E27FC236}">
              <a16:creationId xmlns:a16="http://schemas.microsoft.com/office/drawing/2014/main" id="{83709D20-D6D1-44A0-8C96-20155518722B}"/>
            </a:ext>
          </a:extLst>
        </xdr:cNvPr>
        <xdr:cNvCxnSpPr/>
      </xdr:nvCxnSpPr>
      <xdr:spPr>
        <a:xfrm flipV="1">
          <a:off x="14782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4779258F-7DF2-41D6-9E38-F124491CE3CF}"/>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4A776D3F-E9D6-494C-9B03-02D68D16EEC6}"/>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DDE88E9B-9E47-4C4D-8065-C92527F3254B}"/>
            </a:ext>
          </a:extLst>
        </xdr:cNvPr>
        <xdr:cNvCxnSpPr/>
      </xdr:nvCxnSpPr>
      <xdr:spPr>
        <a:xfrm flipV="1">
          <a:off x="13893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905F8CF9-325F-4555-84AA-253464372A8A}"/>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F5D3CFD-7F99-4DF0-87C9-ABA79F501DB5}"/>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64407</xdr:rowOff>
    </xdr:to>
    <xdr:cxnSp macro="">
      <xdr:nvCxnSpPr>
        <xdr:cNvPr id="138" name="直線コネクタ 137">
          <a:extLst>
            <a:ext uri="{FF2B5EF4-FFF2-40B4-BE49-F238E27FC236}">
              <a16:creationId xmlns:a16="http://schemas.microsoft.com/office/drawing/2014/main" id="{7CB8C8AF-69DD-4DC8-A55C-C007883C3E53}"/>
            </a:ext>
          </a:extLst>
        </xdr:cNvPr>
        <xdr:cNvCxnSpPr/>
      </xdr:nvCxnSpPr>
      <xdr:spPr>
        <a:xfrm>
          <a:off x="13004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76E25C4C-9903-48BA-B31D-FF0D8B32CFD8}"/>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2CC5D7DA-F52F-4CE6-973B-2085E5C9C9A1}"/>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1CCD3BEE-F687-4FCA-9E22-7AC1D311CF26}"/>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D46168D5-FD8C-49CB-B486-E821E75FE962}"/>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95AFAF5-817B-41DD-8C44-87156FBDDF07}"/>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DE37548-DD2C-46DF-924E-E0A2A5C4D6B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D9834BB-AE01-47E8-A4A6-135E3B78220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F87A4D11-498F-40FB-A58A-2422F66E049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7E94F7EA-1828-43ED-93C7-72BC3E1B9A94}"/>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a:extLst>
            <a:ext uri="{FF2B5EF4-FFF2-40B4-BE49-F238E27FC236}">
              <a16:creationId xmlns:a16="http://schemas.microsoft.com/office/drawing/2014/main" id="{0225B251-F9C1-48A1-8007-C4CAB04CF9DA}"/>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a:extLst>
            <a:ext uri="{FF2B5EF4-FFF2-40B4-BE49-F238E27FC236}">
              <a16:creationId xmlns:a16="http://schemas.microsoft.com/office/drawing/2014/main" id="{055E71E7-2A16-45D8-A3CA-094B3DF77E36}"/>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9BC8FBEC-A5E6-4A56-A070-871E92898E37}"/>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8FCD39F8-E495-4359-8EF6-4916A2302932}"/>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a:extLst>
            <a:ext uri="{FF2B5EF4-FFF2-40B4-BE49-F238E27FC236}">
              <a16:creationId xmlns:a16="http://schemas.microsoft.com/office/drawing/2014/main" id="{392947A5-42D8-4347-BB9A-6B6F7658D709}"/>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8A6C079A-1262-44AB-83A2-15432F43A175}"/>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5BD27FCD-711A-4023-8D57-F132B769A175}"/>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35D12F07-92BE-4BC3-B1DE-8161392F34EF}"/>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a:extLst>
            <a:ext uri="{FF2B5EF4-FFF2-40B4-BE49-F238E27FC236}">
              <a16:creationId xmlns:a16="http://schemas.microsoft.com/office/drawing/2014/main" id="{4A2876E3-79C4-4260-BC60-9BDD60A999C8}"/>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a:extLst>
            <a:ext uri="{FF2B5EF4-FFF2-40B4-BE49-F238E27FC236}">
              <a16:creationId xmlns:a16="http://schemas.microsoft.com/office/drawing/2014/main" id="{405FEF2A-A6A2-4815-974D-2E2226292013}"/>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DCA3A63E-29D7-4E53-94F1-EDBDCE3A55A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670FBA57-FA0D-44EC-BE50-F51DA8451B6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BB534055-57F3-4698-AD98-333E911963C7}"/>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7FD54643-F30E-4907-98C8-B6DBA877300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EF55C1DE-E9E7-4CA2-9A6C-FDA63EBF2F9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C84E9190-5857-49EE-8420-32DEB2E3EE8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EDE7DE65-2C54-492B-B42D-14305EC1606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1A6F5F40-A80F-4AA5-BB8E-8C9954D6E5C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FCE413C7-A476-4362-B144-14248B41FE5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11179427-05E6-4660-95D4-DFDE90DB066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54B80735-B914-48E5-8244-3D51509A120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児童手当，私立保育所運営等が減少したものの，子ども・子育て支援給付金給付や心身障害者介護訓練等給付等が増加したため，経常経費充当一般財源は前年度に比べ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障害者の社会参加の進展等はあるのものの，生活保護費の減少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が続いており，扶助費自体は減少している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DFBEDEE9-98D1-4DE6-A874-9D16E804067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829D744F-AD9A-4710-AE1A-C791F607F57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4F815B3C-0BD9-4623-9ABA-6E23C8905EC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D9CD7523-9332-48E1-91C8-32C454681C9E}"/>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1E066B9D-FE19-4901-8B3D-1EA4C8AF175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E5A9C871-7AC8-4691-9F1A-9F09F7775B77}"/>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D6359DFA-BFDC-4627-99FE-E1C014E6F93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BC4A5B33-2F1D-41F8-9175-B000B0985E0D}"/>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DEAC68A1-8A37-40D7-BF04-1B13E15DBEB7}"/>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2A9F0956-AECC-4632-9FA0-46C76A6CD133}"/>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8B487A3D-0267-4A0D-8A43-69875A5B67DF}"/>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B92C1778-067C-445D-BCF3-9B0150FFEFD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CE65AD52-7A97-4125-A027-B1FB1CB5661B}"/>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2AD213FB-297C-4B4F-82DB-6BA18886174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C8A41CA0-ED95-4D8B-83A2-B14A1F572C3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D939BB64-058D-4F0C-BB20-E75D9C18965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F94BF637-5FA8-40F8-B44D-C214B5AB1D0B}"/>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405D8C80-B531-422F-95C5-3A96CD3EDB8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5B27E68D-8F1C-4191-80E1-B21C87FDC274}"/>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5DD7C600-E283-4301-80D8-4DF747580E56}"/>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9BD693FD-3BB0-4233-988F-506E503C802E}"/>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120650</xdr:rowOff>
    </xdr:to>
    <xdr:cxnSp macro="">
      <xdr:nvCxnSpPr>
        <xdr:cNvPr id="190" name="直線コネクタ 189">
          <a:extLst>
            <a:ext uri="{FF2B5EF4-FFF2-40B4-BE49-F238E27FC236}">
              <a16:creationId xmlns:a16="http://schemas.microsoft.com/office/drawing/2014/main" id="{AF2E9CD9-3744-4327-BF14-F35ED53C26EC}"/>
            </a:ext>
          </a:extLst>
        </xdr:cNvPr>
        <xdr:cNvCxnSpPr/>
      </xdr:nvCxnSpPr>
      <xdr:spPr>
        <a:xfrm>
          <a:off x="3987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54A33B76-A497-4556-9335-104D8BDA8622}"/>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1A4543FF-2362-4B2C-BD27-6ECF84EC63C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120650</xdr:rowOff>
    </xdr:to>
    <xdr:cxnSp macro="">
      <xdr:nvCxnSpPr>
        <xdr:cNvPr id="193" name="直線コネクタ 192">
          <a:extLst>
            <a:ext uri="{FF2B5EF4-FFF2-40B4-BE49-F238E27FC236}">
              <a16:creationId xmlns:a16="http://schemas.microsoft.com/office/drawing/2014/main" id="{19DEB830-3E8B-472C-BDB9-924C5BA01A6F}"/>
            </a:ext>
          </a:extLst>
        </xdr:cNvPr>
        <xdr:cNvCxnSpPr/>
      </xdr:nvCxnSpPr>
      <xdr:spPr>
        <a:xfrm flipV="1">
          <a:off x="3098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70877ABE-BB12-4BA4-B8D6-6BAD05024467}"/>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CAB27179-5275-42EE-A71A-9748EC0E9C94}"/>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3C7855A8-8C5A-4C0A-A406-852412A55E96}"/>
            </a:ext>
          </a:extLst>
        </xdr:cNvPr>
        <xdr:cNvCxnSpPr/>
      </xdr:nvCxnSpPr>
      <xdr:spPr>
        <a:xfrm flipV="1">
          <a:off x="2209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3666BC3D-581B-44D6-9EC4-3E91A929D05B}"/>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D68900E0-8AD7-4D6C-AB6C-B404313CCA12}"/>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B38580F5-3F46-4DA2-98BE-3900E15EA2A7}"/>
            </a:ext>
          </a:extLst>
        </xdr:cNvPr>
        <xdr:cNvCxnSpPr/>
      </xdr:nvCxnSpPr>
      <xdr:spPr>
        <a:xfrm>
          <a:off x="1320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D75F458F-D7C6-4630-ACB8-63BFB55F4876}"/>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E244E1AC-1382-435A-A5BD-C1ADC6081AB1}"/>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D5348EF3-90DD-47E7-8115-1B9E89620B1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3BC29331-7B36-4F7D-BA7E-51ED3913C3F3}"/>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CFE307AA-95BC-4425-9ABD-27B777548DF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5F78BFA-B8ED-44AB-A7F4-1710EA9D2A6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667BB247-3AFB-40BA-9FED-59277990361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7341906E-A361-4DCA-B7FD-0C8874E7F9E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A0D205BB-0090-4017-8D46-6DD2BD0F93E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D4818D7D-7745-4E6F-8826-6AFB5EC25F7C}"/>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5C2A37B3-B088-4333-8AB5-BBCEC14D6FBC}"/>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a:extLst>
            <a:ext uri="{FF2B5EF4-FFF2-40B4-BE49-F238E27FC236}">
              <a16:creationId xmlns:a16="http://schemas.microsoft.com/office/drawing/2014/main" id="{B52D767D-B7E9-42F1-BDDC-91C2880E7A87}"/>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a:extLst>
            <a:ext uri="{FF2B5EF4-FFF2-40B4-BE49-F238E27FC236}">
              <a16:creationId xmlns:a16="http://schemas.microsoft.com/office/drawing/2014/main" id="{AC8C67A2-3D39-4A1B-BA93-315F5FB8E13A}"/>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a:extLst>
            <a:ext uri="{FF2B5EF4-FFF2-40B4-BE49-F238E27FC236}">
              <a16:creationId xmlns:a16="http://schemas.microsoft.com/office/drawing/2014/main" id="{E259A9C2-84AD-4E5E-B343-9AC74A3BBDFD}"/>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4F07F871-3525-4823-852A-9F84447DE798}"/>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2E38639B-EC11-4535-A913-0D5AC7F2F148}"/>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B11BEBB3-874E-4878-9929-0F31CA5B517C}"/>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7" name="楕円 216">
          <a:extLst>
            <a:ext uri="{FF2B5EF4-FFF2-40B4-BE49-F238E27FC236}">
              <a16:creationId xmlns:a16="http://schemas.microsoft.com/office/drawing/2014/main" id="{8A4845C1-AFBD-429C-8995-92529FB6F11A}"/>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8" name="テキスト ボックス 217">
          <a:extLst>
            <a:ext uri="{FF2B5EF4-FFF2-40B4-BE49-F238E27FC236}">
              <a16:creationId xmlns:a16="http://schemas.microsoft.com/office/drawing/2014/main" id="{1AF8B46A-C3CC-4EBA-833E-526E1EBA4C86}"/>
            </a:ext>
          </a:extLst>
        </xdr:cNvPr>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66985D55-9EE2-4EEB-A2EB-AF24680EF99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413D5EBE-4CE2-42C2-BE2D-A77AE68C52C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7FFDC393-8F5B-4862-90FF-9B14DC6C5E5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50374754-7098-42DC-B4BA-EDCACBC95E88}"/>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519E5AFF-D3E3-45B5-8A17-48DCCC6BF91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C5820EE9-9832-4C3F-8675-E7F5B9F4C10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56C53380-A5CD-425D-92B9-F184E5EB98F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15F99258-2E67-4FEE-8871-9ABA0275CF1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DEB3A3AF-DBCE-4842-84ED-6F7B8502933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71F02392-EC26-467A-AC4A-69CC7CE8155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A7A41275-37C4-4A52-99D7-35ABAA42E7B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年７月豪雨災害の影響で抑制していた土木施設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や農業用施設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等の維持補修費の増加などにより，経常経費充当一般財源は前年度に比べ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今後も施設の老朽化により維持補修費の増加等が見込まれることから，行財政改革による経費の抑制に努める。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5CD3AB59-C950-408E-BAB4-C93BD0EF6B1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4CEE2B8C-3BD7-4D99-A4A6-0D7A02FCD8D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BD17BDE1-DAF5-4366-828A-F13488C093F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52AE3049-B47B-45B6-8E6D-D50C1619A327}"/>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DD8BD23A-29A9-4BA8-B559-53045C29671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691037BC-2003-4759-A479-69973E33E6FF}"/>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9435188F-9B99-4142-A69E-405C9A9C90D1}"/>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2825FBAE-06B7-4002-A1C9-5DFCE536012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8084D895-B607-448A-9611-B6094AE73F1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5E4BDE44-FD39-43D9-8AC1-125210FC3CC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B83FA2E6-C940-4A43-8B53-A1FCFBDF30D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22000E88-DEC3-4174-8609-FBD63FCBE17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3EB9F61-1A07-4A1D-AEBF-EFD1CB82D5F5}"/>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B019A0D6-93C1-479C-BDC6-50ACA6762732}"/>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C0B8300-8EAC-422A-B81E-B83D3EE460C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6F18A737-E3B9-4610-9E1A-1C55CB4D366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654A7251-511A-4282-9725-BC6841B30056}"/>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BFCFC47A-8EF4-4B6F-B970-97B5ADB6C467}"/>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BEE5D41-78AD-428F-AA8F-A6BBB83C5FEB}"/>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FB599B76-B7D5-4825-900D-17CC9671CEC9}"/>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9683ADC7-1AC5-4297-8974-E7D946DE2F05}"/>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82550</xdr:rowOff>
    </xdr:to>
    <xdr:cxnSp macro="">
      <xdr:nvCxnSpPr>
        <xdr:cNvPr id="251" name="直線コネクタ 250">
          <a:extLst>
            <a:ext uri="{FF2B5EF4-FFF2-40B4-BE49-F238E27FC236}">
              <a16:creationId xmlns:a16="http://schemas.microsoft.com/office/drawing/2014/main" id="{2B1798BC-F331-4B43-BF1F-A5F1DB53FE46}"/>
            </a:ext>
          </a:extLst>
        </xdr:cNvPr>
        <xdr:cNvCxnSpPr/>
      </xdr:nvCxnSpPr>
      <xdr:spPr>
        <a:xfrm>
          <a:off x="15671800" y="10160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BD821AC1-2C29-4355-8396-F7E13F76BF77}"/>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232E51B5-A076-44BD-B047-667F10F4FFB6}"/>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120650</xdr:rowOff>
    </xdr:to>
    <xdr:cxnSp macro="">
      <xdr:nvCxnSpPr>
        <xdr:cNvPr id="254" name="直線コネクタ 253">
          <a:extLst>
            <a:ext uri="{FF2B5EF4-FFF2-40B4-BE49-F238E27FC236}">
              <a16:creationId xmlns:a16="http://schemas.microsoft.com/office/drawing/2014/main" id="{6E825957-3F38-49FD-9EF4-49DBFD3D9AF3}"/>
            </a:ext>
          </a:extLst>
        </xdr:cNvPr>
        <xdr:cNvCxnSpPr/>
      </xdr:nvCxnSpPr>
      <xdr:spPr>
        <a:xfrm flipV="1">
          <a:off x="14782800" y="1016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C4B1B16F-E54F-4A99-8F14-E0EC0D77901C}"/>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519EB5D5-EA20-4FB1-9A5C-63C13FA195C1}"/>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120650</xdr:rowOff>
    </xdr:to>
    <xdr:cxnSp macro="">
      <xdr:nvCxnSpPr>
        <xdr:cNvPr id="257" name="直線コネクタ 256">
          <a:extLst>
            <a:ext uri="{FF2B5EF4-FFF2-40B4-BE49-F238E27FC236}">
              <a16:creationId xmlns:a16="http://schemas.microsoft.com/office/drawing/2014/main" id="{916E1ADD-41C4-4A62-B610-9224C7A640EC}"/>
            </a:ext>
          </a:extLst>
        </xdr:cNvPr>
        <xdr:cNvCxnSpPr/>
      </xdr:nvCxnSpPr>
      <xdr:spPr>
        <a:xfrm>
          <a:off x="13893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1FD048B7-4DA8-44DA-8A87-FBDFC82FADB6}"/>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858F8A6-B0B0-4D20-A284-4793A9FBD653}"/>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95250</xdr:rowOff>
    </xdr:to>
    <xdr:cxnSp macro="">
      <xdr:nvCxnSpPr>
        <xdr:cNvPr id="260" name="直線コネクタ 259">
          <a:extLst>
            <a:ext uri="{FF2B5EF4-FFF2-40B4-BE49-F238E27FC236}">
              <a16:creationId xmlns:a16="http://schemas.microsoft.com/office/drawing/2014/main" id="{01DD8A9D-F482-4DF6-8ADF-0149588747C4}"/>
            </a:ext>
          </a:extLst>
        </xdr:cNvPr>
        <xdr:cNvCxnSpPr/>
      </xdr:nvCxnSpPr>
      <xdr:spPr>
        <a:xfrm>
          <a:off x="13004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E1C5E3AA-A49E-46DA-BC68-915957C59933}"/>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E84E6A6D-76CD-4BD3-9314-74F29FE8FA07}"/>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AFCAB2AA-186F-4434-A3BF-1FFC7DC17FF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9E0255B-DA2D-4B92-9775-63C3E827E05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3978BC71-10E6-49F3-B421-BC145315428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4C5B49F6-2EA2-41B5-8BDA-AB04582FB48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A3F827EF-A831-4B47-A90B-874474798A64}"/>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9152A57A-838A-4339-B47C-4C926FFCE14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A5DA87E9-BEDE-4157-81AE-12DEFE7AC16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70" name="楕円 269">
          <a:extLst>
            <a:ext uri="{FF2B5EF4-FFF2-40B4-BE49-F238E27FC236}">
              <a16:creationId xmlns:a16="http://schemas.microsoft.com/office/drawing/2014/main" id="{DFCCB4A8-E35F-41B2-9339-89339477277A}"/>
            </a:ext>
          </a:extLst>
        </xdr:cNvPr>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1" name="その他該当値テキスト">
          <a:extLst>
            <a:ext uri="{FF2B5EF4-FFF2-40B4-BE49-F238E27FC236}">
              <a16:creationId xmlns:a16="http://schemas.microsoft.com/office/drawing/2014/main" id="{09074EBC-E804-4998-B8A9-A8981BCD51EE}"/>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a:extLst>
            <a:ext uri="{FF2B5EF4-FFF2-40B4-BE49-F238E27FC236}">
              <a16:creationId xmlns:a16="http://schemas.microsoft.com/office/drawing/2014/main" id="{306566BD-50C0-4D5A-A3B4-7E7FB731E885}"/>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a:extLst>
            <a:ext uri="{FF2B5EF4-FFF2-40B4-BE49-F238E27FC236}">
              <a16:creationId xmlns:a16="http://schemas.microsoft.com/office/drawing/2014/main" id="{1814BD84-5CDC-44DC-A003-CBAE69D2E6EF}"/>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4" name="楕円 273">
          <a:extLst>
            <a:ext uri="{FF2B5EF4-FFF2-40B4-BE49-F238E27FC236}">
              <a16:creationId xmlns:a16="http://schemas.microsoft.com/office/drawing/2014/main" id="{5F1FCE52-CC04-4B22-95CB-4D588B66164E}"/>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5" name="テキスト ボックス 274">
          <a:extLst>
            <a:ext uri="{FF2B5EF4-FFF2-40B4-BE49-F238E27FC236}">
              <a16:creationId xmlns:a16="http://schemas.microsoft.com/office/drawing/2014/main" id="{5917210B-E0C9-4ED9-9C2B-EAA1A60CE614}"/>
            </a:ext>
          </a:extLst>
        </xdr:cNvPr>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6" name="楕円 275">
          <a:extLst>
            <a:ext uri="{FF2B5EF4-FFF2-40B4-BE49-F238E27FC236}">
              <a16:creationId xmlns:a16="http://schemas.microsoft.com/office/drawing/2014/main" id="{CA4D3C68-C0C5-4AD7-8D21-F799A69859E8}"/>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7" name="テキスト ボックス 276">
          <a:extLst>
            <a:ext uri="{FF2B5EF4-FFF2-40B4-BE49-F238E27FC236}">
              <a16:creationId xmlns:a16="http://schemas.microsoft.com/office/drawing/2014/main" id="{993DD5E9-DD01-459E-8ACC-0D1AFEE05119}"/>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a:extLst>
            <a:ext uri="{FF2B5EF4-FFF2-40B4-BE49-F238E27FC236}">
              <a16:creationId xmlns:a16="http://schemas.microsoft.com/office/drawing/2014/main" id="{65ED6071-7717-441B-95EE-435F0A65B6EB}"/>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a:extLst>
            <a:ext uri="{FF2B5EF4-FFF2-40B4-BE49-F238E27FC236}">
              <a16:creationId xmlns:a16="http://schemas.microsoft.com/office/drawing/2014/main" id="{EA612DE3-BD24-48D9-BACB-4FA7CC790EB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430D2B03-72C2-4ABC-A652-8036440C9438}"/>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A00478DA-90B1-4F99-B55F-184DE71AE08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4B4F06E5-37CD-4AAA-8656-01F577057F3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59AF9DBC-A9FA-4914-9748-4CCED63B745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CFB43A37-DB1B-4CF2-8A60-800E0A4044F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2A238CA0-5053-417C-8E63-09F3EE19688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3405DB23-E5A0-4356-AD8A-B46360B107A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E3FB1FEF-5F89-492A-B1FD-EF4B35FE83A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CEE02C96-E9E7-492D-920B-3AABE69CE44E}"/>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4C514308-3B00-40B6-AA7B-E5D6695E3A1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A679445D-1BB2-4BF6-9143-0DF0480638C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新型コロナウイルス感染症拡大の影響による受診控えで経営環境が悪化した病院に対する補助金の増加など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引き続き，補助費等の適正な執行に努めると同時に実施手法の見直しを進める等，経費の抑制に努める。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37EB0D2F-EDDC-4AF0-93CC-3FAC8EDC836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206932C-6676-4588-AEFB-05BCCB66006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9E7CB84D-DEFB-4246-AD70-14AC1B2A88AF}"/>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6F8E21AD-8D14-4F01-8AF4-03C6832404A2}"/>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A8C26176-0114-4E5C-B697-FADBEF3F9607}"/>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4AA3C83B-577D-4F6A-AA14-D4CDBA345FBD}"/>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FB5D314A-B3AC-4417-9B1E-6AC3BCC93632}"/>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D501560C-93E5-4DF0-96C9-C05570CD78DD}"/>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DBD1D498-7274-45F4-ADFC-44C6400F121F}"/>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9F6486C4-6B00-4D2F-BDF3-EAC7CC6DA87E}"/>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1D29FCEB-65B8-400D-A8A4-AA1CF1017D86}"/>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BF9859EA-69E7-4650-9B75-31D9DE5845B4}"/>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7449B995-071A-402C-8469-ED5D792EEB5D}"/>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86D65331-8CFA-41CA-89DC-DCE0D166E9B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E418EBC9-1260-489D-B7B0-9C5B16519E8A}"/>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3F307772-C628-4447-B889-0F1B8D892C5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93EEA084-ECB2-4478-BB5C-6D8AF5829FD5}"/>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59017FC5-C7E3-48EB-B354-2576E19D88D3}"/>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24A89BD9-850F-4C9A-BA19-30BDC9C5A919}"/>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1962BAAA-32D6-4A98-A184-A5475883E7B8}"/>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D89E689A-C30A-4600-8AB4-2D1B37FF3089}"/>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69850</xdr:rowOff>
    </xdr:to>
    <xdr:cxnSp macro="">
      <xdr:nvCxnSpPr>
        <xdr:cNvPr id="312" name="直線コネクタ 311">
          <a:extLst>
            <a:ext uri="{FF2B5EF4-FFF2-40B4-BE49-F238E27FC236}">
              <a16:creationId xmlns:a16="http://schemas.microsoft.com/office/drawing/2014/main" id="{CE13A9FD-4140-4792-BB18-416E8520B4D4}"/>
            </a:ext>
          </a:extLst>
        </xdr:cNvPr>
        <xdr:cNvCxnSpPr/>
      </xdr:nvCxnSpPr>
      <xdr:spPr>
        <a:xfrm>
          <a:off x="15671800" y="5712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975BF5B0-FF6B-4363-BDB4-43F5841E73C4}"/>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7F27FEEE-950D-4531-9205-4E68FF0085CE}"/>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54610</xdr:rowOff>
    </xdr:from>
    <xdr:to>
      <xdr:col>78</xdr:col>
      <xdr:colOff>69850</xdr:colOff>
      <xdr:row>33</xdr:row>
      <xdr:rowOff>54610</xdr:rowOff>
    </xdr:to>
    <xdr:cxnSp macro="">
      <xdr:nvCxnSpPr>
        <xdr:cNvPr id="315" name="直線コネクタ 314">
          <a:extLst>
            <a:ext uri="{FF2B5EF4-FFF2-40B4-BE49-F238E27FC236}">
              <a16:creationId xmlns:a16="http://schemas.microsoft.com/office/drawing/2014/main" id="{66A2902A-1114-4BCD-ADC9-8035184DFD33}"/>
            </a:ext>
          </a:extLst>
        </xdr:cNvPr>
        <xdr:cNvCxnSpPr/>
      </xdr:nvCxnSpPr>
      <xdr:spPr>
        <a:xfrm>
          <a:off x="14782800" y="571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FAD9BD62-4C53-462B-A2E1-202084BD4E2C}"/>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4661EE91-7FD5-41C8-B7B6-D0E1AEB2C03A}"/>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xdr:rowOff>
    </xdr:from>
    <xdr:to>
      <xdr:col>73</xdr:col>
      <xdr:colOff>180975</xdr:colOff>
      <xdr:row>33</xdr:row>
      <xdr:rowOff>54610</xdr:rowOff>
    </xdr:to>
    <xdr:cxnSp macro="">
      <xdr:nvCxnSpPr>
        <xdr:cNvPr id="318" name="直線コネクタ 317">
          <a:extLst>
            <a:ext uri="{FF2B5EF4-FFF2-40B4-BE49-F238E27FC236}">
              <a16:creationId xmlns:a16="http://schemas.microsoft.com/office/drawing/2014/main" id="{EF9D0C9A-4C94-4D2E-9836-8B6D53D61DDC}"/>
            </a:ext>
          </a:extLst>
        </xdr:cNvPr>
        <xdr:cNvCxnSpPr/>
      </xdr:nvCxnSpPr>
      <xdr:spPr>
        <a:xfrm>
          <a:off x="13893800" y="567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79085893-DDA8-4DA5-881C-5ABD295403A8}"/>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AA3AD578-BFF8-4724-A6FF-071414061A1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16510</xdr:rowOff>
    </xdr:to>
    <xdr:cxnSp macro="">
      <xdr:nvCxnSpPr>
        <xdr:cNvPr id="321" name="直線コネクタ 320">
          <a:extLst>
            <a:ext uri="{FF2B5EF4-FFF2-40B4-BE49-F238E27FC236}">
              <a16:creationId xmlns:a16="http://schemas.microsoft.com/office/drawing/2014/main" id="{347C86E9-B3EB-4AD7-804A-C26E8731FAFE}"/>
            </a:ext>
          </a:extLst>
        </xdr:cNvPr>
        <xdr:cNvCxnSpPr/>
      </xdr:nvCxnSpPr>
      <xdr:spPr>
        <a:xfrm>
          <a:off x="13004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E296FF8F-D871-4F7B-B9D3-8948F3898226}"/>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140B6329-61B2-4C22-A622-9666DB47AC79}"/>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FD12ED3D-9C7C-4B3C-AC01-A792DC1A9FCB}"/>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6612F486-74F7-4DA1-BFF8-B3ECB2768669}"/>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398926AC-B7D0-46A7-86EE-CB2B199CB0A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290112CF-0FED-4284-9DA0-14790984D3E1}"/>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73B940C6-4079-46B2-B57A-2590FEC30FD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4DA57240-2CD0-43E7-B195-07694A662FC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E0CF3C40-4FE3-4694-A1CE-F77ED570055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1" name="楕円 330">
          <a:extLst>
            <a:ext uri="{FF2B5EF4-FFF2-40B4-BE49-F238E27FC236}">
              <a16:creationId xmlns:a16="http://schemas.microsoft.com/office/drawing/2014/main" id="{281F3C06-4601-47DE-94B4-ECCF9C75B7D4}"/>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2" name="補助費等該当値テキスト">
          <a:extLst>
            <a:ext uri="{FF2B5EF4-FFF2-40B4-BE49-F238E27FC236}">
              <a16:creationId xmlns:a16="http://schemas.microsoft.com/office/drawing/2014/main" id="{60DA047E-634C-4109-B099-0880E3F8D694}"/>
            </a:ext>
          </a:extLst>
        </xdr:cNvPr>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3810</xdr:rowOff>
    </xdr:from>
    <xdr:to>
      <xdr:col>78</xdr:col>
      <xdr:colOff>120650</xdr:colOff>
      <xdr:row>33</xdr:row>
      <xdr:rowOff>105410</xdr:rowOff>
    </xdr:to>
    <xdr:sp macro="" textlink="">
      <xdr:nvSpPr>
        <xdr:cNvPr id="333" name="楕円 332">
          <a:extLst>
            <a:ext uri="{FF2B5EF4-FFF2-40B4-BE49-F238E27FC236}">
              <a16:creationId xmlns:a16="http://schemas.microsoft.com/office/drawing/2014/main" id="{D17979D6-BF65-40A5-BD91-D04D8CBB987B}"/>
            </a:ext>
          </a:extLst>
        </xdr:cNvPr>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115587</xdr:rowOff>
    </xdr:from>
    <xdr:ext cx="736600" cy="259045"/>
    <xdr:sp macro="" textlink="">
      <xdr:nvSpPr>
        <xdr:cNvPr id="334" name="テキスト ボックス 333">
          <a:extLst>
            <a:ext uri="{FF2B5EF4-FFF2-40B4-BE49-F238E27FC236}">
              <a16:creationId xmlns:a16="http://schemas.microsoft.com/office/drawing/2014/main" id="{464CF54A-4E70-434C-A906-C2EFD86FE531}"/>
            </a:ext>
          </a:extLst>
        </xdr:cNvPr>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5" name="楕円 334">
          <a:extLst>
            <a:ext uri="{FF2B5EF4-FFF2-40B4-BE49-F238E27FC236}">
              <a16:creationId xmlns:a16="http://schemas.microsoft.com/office/drawing/2014/main" id="{677E20AE-F85C-416F-8BF5-1A8C4A136088}"/>
            </a:ext>
          </a:extLst>
        </xdr:cNvPr>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6" name="テキスト ボックス 335">
          <a:extLst>
            <a:ext uri="{FF2B5EF4-FFF2-40B4-BE49-F238E27FC236}">
              <a16:creationId xmlns:a16="http://schemas.microsoft.com/office/drawing/2014/main" id="{47B56161-6216-4AAA-979C-D65B7B3A6C70}"/>
            </a:ext>
          </a:extLst>
        </xdr:cNvPr>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137160</xdr:rowOff>
    </xdr:from>
    <xdr:to>
      <xdr:col>69</xdr:col>
      <xdr:colOff>142875</xdr:colOff>
      <xdr:row>33</xdr:row>
      <xdr:rowOff>67310</xdr:rowOff>
    </xdr:to>
    <xdr:sp macro="" textlink="">
      <xdr:nvSpPr>
        <xdr:cNvPr id="337" name="楕円 336">
          <a:extLst>
            <a:ext uri="{FF2B5EF4-FFF2-40B4-BE49-F238E27FC236}">
              <a16:creationId xmlns:a16="http://schemas.microsoft.com/office/drawing/2014/main" id="{61AA8988-4934-45C0-892E-AC906319533A}"/>
            </a:ext>
          </a:extLst>
        </xdr:cNvPr>
        <xdr:cNvSpPr/>
      </xdr:nvSpPr>
      <xdr:spPr>
        <a:xfrm>
          <a:off x="13843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77487</xdr:rowOff>
    </xdr:from>
    <xdr:ext cx="762000" cy="259045"/>
    <xdr:sp macro="" textlink="">
      <xdr:nvSpPr>
        <xdr:cNvPr id="338" name="テキスト ボックス 337">
          <a:extLst>
            <a:ext uri="{FF2B5EF4-FFF2-40B4-BE49-F238E27FC236}">
              <a16:creationId xmlns:a16="http://schemas.microsoft.com/office/drawing/2014/main" id="{4372DE29-45D4-41C7-9C36-EFD62B1BA7F1}"/>
            </a:ext>
          </a:extLst>
        </xdr:cNvPr>
        <xdr:cNvSpPr txBox="1"/>
      </xdr:nvSpPr>
      <xdr:spPr>
        <a:xfrm>
          <a:off x="13512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a:extLst>
            <a:ext uri="{FF2B5EF4-FFF2-40B4-BE49-F238E27FC236}">
              <a16:creationId xmlns:a16="http://schemas.microsoft.com/office/drawing/2014/main" id="{A2F361BA-83DB-4982-990B-541774EB7DF5}"/>
            </a:ext>
          </a:extLst>
        </xdr:cNvPr>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a:extLst>
            <a:ext uri="{FF2B5EF4-FFF2-40B4-BE49-F238E27FC236}">
              <a16:creationId xmlns:a16="http://schemas.microsoft.com/office/drawing/2014/main" id="{3B79A763-0C85-4764-A49F-0F879B33838D}"/>
            </a:ext>
          </a:extLst>
        </xdr:cNvPr>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21CC9386-CC13-410E-92EB-D55830F43473}"/>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A38F2A0E-B8AB-40FE-B8EA-86B28DE0801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F05D077C-26E6-4D3F-8A9F-C65C79ED60B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47C0D28C-8480-491A-AB1E-C48B21E0F82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74550E56-29AF-4158-8BBE-E93E843CE7D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C3C42453-3E33-4B3D-9CF1-5CC300D09C81}"/>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4E0316D1-27BD-481E-8084-96BA39D4594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49512FEE-FCBD-41E0-9D1B-D28FD0A54AD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55E368A9-195C-440E-A021-4E53230378B3}"/>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26EF1F40-4A36-4D83-B3D2-D23FD9F9E0E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49CD0515-9749-4FA3-8215-7E4DEAB2CBA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公債費は，地方債の計画的な活用により残高の縮減を図ったこと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今後も建設事業の計画的な実施による残高の縮減，財政措置の高い有利な地方債の活用を図っていく。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92865005-0F5A-4401-8394-B0866595784A}"/>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41D54D1D-7B14-4F8B-A635-DC30612DDBE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EA0A240E-1EA8-4737-86C8-0480ACC6B82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9E6D3C8E-E739-417C-9AD0-01BF9CDE686A}"/>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C4F9AE29-60D8-4954-8161-2BC4E461447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C35FB03F-6D86-4F40-95BC-A9112FC96E19}"/>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9CDE2FB-E543-41A2-8CC6-CEE70B09A58C}"/>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EC496976-82DF-405B-8CAC-4BC699FCC7F1}"/>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B8BFF169-A51A-4DE5-98E9-96EA989876B3}"/>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2DE01107-C9ED-4D41-800B-66159E217DD3}"/>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293E5660-E1BB-41BA-A9F7-C923208C1543}"/>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F1007A76-A72D-42BF-9148-4989AC99BA39}"/>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A4A9C345-1EF8-4532-8277-5405CED515AC}"/>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79AACB8F-39A6-40CB-91E6-01D386F1A76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9AD52A18-22BD-4095-8D8B-460AF5FEE9BD}"/>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B083F0A1-5DFB-4451-B81F-D28300CE26CD}"/>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C5919238-1F89-48EA-9EC7-C3DED7B41CFF}"/>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BE0BD28F-300E-4059-9260-4AE5E69644E1}"/>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84DA14E-AAC8-4039-848F-662C9851A89B}"/>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381C1BB6-F1F8-4D38-AD57-FE2D454EEF31}"/>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3CBA3745-BFC0-489D-9AA7-DD02266DF5D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123189</xdr:rowOff>
    </xdr:from>
    <xdr:to>
      <xdr:col>24</xdr:col>
      <xdr:colOff>25400</xdr:colOff>
      <xdr:row>79</xdr:row>
      <xdr:rowOff>138430</xdr:rowOff>
    </xdr:to>
    <xdr:cxnSp macro="">
      <xdr:nvCxnSpPr>
        <xdr:cNvPr id="373" name="直線コネクタ 372">
          <a:extLst>
            <a:ext uri="{FF2B5EF4-FFF2-40B4-BE49-F238E27FC236}">
              <a16:creationId xmlns:a16="http://schemas.microsoft.com/office/drawing/2014/main" id="{3A642F92-A819-40A1-BC35-1839D7DFB3AF}"/>
            </a:ext>
          </a:extLst>
        </xdr:cNvPr>
        <xdr:cNvCxnSpPr/>
      </xdr:nvCxnSpPr>
      <xdr:spPr>
        <a:xfrm flipV="1">
          <a:off x="3987800" y="13667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B0F01AD2-9115-4C21-93C7-3F07E5D31328}"/>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5C9F1072-7502-40A0-8CAC-17DA8841E73C}"/>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111761</xdr:rowOff>
    </xdr:to>
    <xdr:cxnSp macro="">
      <xdr:nvCxnSpPr>
        <xdr:cNvPr id="376" name="直線コネクタ 375">
          <a:extLst>
            <a:ext uri="{FF2B5EF4-FFF2-40B4-BE49-F238E27FC236}">
              <a16:creationId xmlns:a16="http://schemas.microsoft.com/office/drawing/2014/main" id="{152547CF-2D6C-4BCB-9883-63AB401BCF07}"/>
            </a:ext>
          </a:extLst>
        </xdr:cNvPr>
        <xdr:cNvCxnSpPr/>
      </xdr:nvCxnSpPr>
      <xdr:spPr>
        <a:xfrm flipV="1">
          <a:off x="3098800" y="136829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F6DAFF23-B4CB-48DC-BE93-91953CE92918}"/>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22F59F6C-74AB-44D6-AE29-390EEA149686}"/>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81</xdr:row>
      <xdr:rowOff>31750</xdr:rowOff>
    </xdr:to>
    <xdr:cxnSp macro="">
      <xdr:nvCxnSpPr>
        <xdr:cNvPr id="379" name="直線コネクタ 378">
          <a:extLst>
            <a:ext uri="{FF2B5EF4-FFF2-40B4-BE49-F238E27FC236}">
              <a16:creationId xmlns:a16="http://schemas.microsoft.com/office/drawing/2014/main" id="{7B04FA53-E04C-429E-AB7D-583AFC01C7F7}"/>
            </a:ext>
          </a:extLst>
        </xdr:cNvPr>
        <xdr:cNvCxnSpPr/>
      </xdr:nvCxnSpPr>
      <xdr:spPr>
        <a:xfrm flipV="1">
          <a:off x="2209800" y="13827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1E2CCFDC-04BF-4291-A0D5-6359544C9864}"/>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74D2FDC1-C94C-4832-A1F9-5EE9882B0D18}"/>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31750</xdr:rowOff>
    </xdr:to>
    <xdr:cxnSp macro="">
      <xdr:nvCxnSpPr>
        <xdr:cNvPr id="382" name="直線コネクタ 381">
          <a:extLst>
            <a:ext uri="{FF2B5EF4-FFF2-40B4-BE49-F238E27FC236}">
              <a16:creationId xmlns:a16="http://schemas.microsoft.com/office/drawing/2014/main" id="{E307B747-5691-4FA4-8B92-A6042BD76289}"/>
            </a:ext>
          </a:extLst>
        </xdr:cNvPr>
        <xdr:cNvCxnSpPr/>
      </xdr:nvCxnSpPr>
      <xdr:spPr>
        <a:xfrm>
          <a:off x="1320800" y="13858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17D7E5BF-3DCA-4571-B8F4-241D8CF29B82}"/>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3C2918D3-7D13-4A61-898E-FF63B05E38DE}"/>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E3F92BF8-AD97-4D3B-A2EF-B7C0E9067734}"/>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169F2530-627B-4613-B324-DD5D4222703B}"/>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9705B683-9D13-42BD-93EE-0D0769276F6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399863AA-B59D-4210-81A0-BB1D099C088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E5252372-9BDA-4F52-874E-A344FBA3A2D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F52A930B-C7A6-4489-82B7-672829B73DA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A4DE5DD1-A4BF-432F-AADC-F178D4D2FB1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72389</xdr:rowOff>
    </xdr:from>
    <xdr:to>
      <xdr:col>24</xdr:col>
      <xdr:colOff>76200</xdr:colOff>
      <xdr:row>80</xdr:row>
      <xdr:rowOff>2539</xdr:rowOff>
    </xdr:to>
    <xdr:sp macro="" textlink="">
      <xdr:nvSpPr>
        <xdr:cNvPr id="392" name="楕円 391">
          <a:extLst>
            <a:ext uri="{FF2B5EF4-FFF2-40B4-BE49-F238E27FC236}">
              <a16:creationId xmlns:a16="http://schemas.microsoft.com/office/drawing/2014/main" id="{6B8E9942-FE04-40D7-838C-8AF41F1C1C85}"/>
            </a:ext>
          </a:extLst>
        </xdr:cNvPr>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44466</xdr:rowOff>
    </xdr:from>
    <xdr:ext cx="762000" cy="259045"/>
    <xdr:sp macro="" textlink="">
      <xdr:nvSpPr>
        <xdr:cNvPr id="393" name="公債費該当値テキスト">
          <a:extLst>
            <a:ext uri="{FF2B5EF4-FFF2-40B4-BE49-F238E27FC236}">
              <a16:creationId xmlns:a16="http://schemas.microsoft.com/office/drawing/2014/main" id="{DC763EFD-46A1-4D86-B7AB-1C54D0F23289}"/>
            </a:ext>
          </a:extLst>
        </xdr:cNvPr>
        <xdr:cNvSpPr txBox="1"/>
      </xdr:nvSpPr>
      <xdr:spPr>
        <a:xfrm>
          <a:off x="4914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4" name="楕円 393">
          <a:extLst>
            <a:ext uri="{FF2B5EF4-FFF2-40B4-BE49-F238E27FC236}">
              <a16:creationId xmlns:a16="http://schemas.microsoft.com/office/drawing/2014/main" id="{921BE485-6AB0-4DC3-A4B6-B8C5BE810F97}"/>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5" name="テキスト ボックス 394">
          <a:extLst>
            <a:ext uri="{FF2B5EF4-FFF2-40B4-BE49-F238E27FC236}">
              <a16:creationId xmlns:a16="http://schemas.microsoft.com/office/drawing/2014/main" id="{D8DC4E1B-A174-4598-991D-404CFBAF6283}"/>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6" name="楕円 395">
          <a:extLst>
            <a:ext uri="{FF2B5EF4-FFF2-40B4-BE49-F238E27FC236}">
              <a16:creationId xmlns:a16="http://schemas.microsoft.com/office/drawing/2014/main" id="{8420B28F-0062-4CF7-AC5F-25A9D2C354A5}"/>
            </a:ext>
          </a:extLst>
        </xdr:cNvPr>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7" name="テキスト ボックス 396">
          <a:extLst>
            <a:ext uri="{FF2B5EF4-FFF2-40B4-BE49-F238E27FC236}">
              <a16:creationId xmlns:a16="http://schemas.microsoft.com/office/drawing/2014/main" id="{7D0AA6C0-489E-4395-9E3F-2FB171D274EF}"/>
            </a:ext>
          </a:extLst>
        </xdr:cNvPr>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8" name="楕円 397">
          <a:extLst>
            <a:ext uri="{FF2B5EF4-FFF2-40B4-BE49-F238E27FC236}">
              <a16:creationId xmlns:a16="http://schemas.microsoft.com/office/drawing/2014/main" id="{C7987A93-B1A4-4F91-BA14-993AAA3DE9B9}"/>
            </a:ext>
          </a:extLst>
        </xdr:cNvPr>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99" name="テキスト ボックス 398">
          <a:extLst>
            <a:ext uri="{FF2B5EF4-FFF2-40B4-BE49-F238E27FC236}">
              <a16:creationId xmlns:a16="http://schemas.microsoft.com/office/drawing/2014/main" id="{09C49B4A-7B7E-4E20-B7CE-E50634510A6C}"/>
            </a:ext>
          </a:extLst>
        </xdr:cNvPr>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0" name="楕円 399">
          <a:extLst>
            <a:ext uri="{FF2B5EF4-FFF2-40B4-BE49-F238E27FC236}">
              <a16:creationId xmlns:a16="http://schemas.microsoft.com/office/drawing/2014/main" id="{3595F409-6AAD-4767-BD62-CAFD7255EB3B}"/>
            </a:ext>
          </a:extLst>
        </xdr:cNvPr>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1" name="テキスト ボックス 400">
          <a:extLst>
            <a:ext uri="{FF2B5EF4-FFF2-40B4-BE49-F238E27FC236}">
              <a16:creationId xmlns:a16="http://schemas.microsoft.com/office/drawing/2014/main" id="{42E145E8-B817-4FE4-89A8-8DB053F09187}"/>
            </a:ext>
          </a:extLst>
        </xdr:cNvPr>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483994D6-8E18-49AC-B50B-C0AC96177DA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B6311553-1904-46E4-AD1D-412EB31270D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542C3B87-DAC3-4E3E-B966-9FF1FE40BC6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FE7019A-40D4-4EDD-9D68-CBB4EBBEC8C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383007D0-03AA-4520-A150-8CE0375C841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A0C12A01-010F-4738-AB7D-D056EFEE5607}"/>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16EC2E4D-D44C-473B-81E3-511CEF0E22D4}"/>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1C91D563-FBFA-4626-B037-E7BC3486A841}"/>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626DD62-5F3E-46B1-BF13-6507616F959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DFACE0EB-B766-47D8-9D73-4A9B525076D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3EBE84C8-88A5-4D76-BA3A-69E7F67DECE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73.6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内順位は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位から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位と大きく改善している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引き続き，行財政改革の着実な実践により，行政運営の効率化を推進することで，財政構造の弾力性の確保に努める。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D7A370C4-2ED3-4293-B23E-5191AAD4AB92}"/>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C277DA6D-43AC-4E22-A75A-3E6BC1A30FCA}"/>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BE2258C-BA34-4444-900E-F23B56D496C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96B48D86-A06E-4A8B-9F68-6396E7291F0F}"/>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17617014-93D0-4327-B7F9-983A7C5B5A1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FB23FFE-23F5-4E61-AF18-8778C6E0CCE2}"/>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BC1DDFAE-1648-4DED-85F7-C9A3A1BEEE3E}"/>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3944FFD6-9795-49FD-901B-F4DCB4D73BB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8178E878-F7EA-4E18-9306-88F0A9A0E68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306F54AD-2D45-4FFC-A14C-115B0AF8ED5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18570B40-BA83-435C-87F4-A2CCEADD5B8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3D14A1E2-9DE2-45CF-A973-4611E0DC901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C40290E6-1B59-49CD-B4EE-D24FD6C1C4A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56B7597A-D890-40C1-9481-DC9FC080668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49872E1F-E978-4DC7-90B0-3C29B5081DD1}"/>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27D11037-6D2F-4BBE-BB31-657D3DEF07C9}"/>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178DC260-AE70-4730-B574-8DA5C764A1CD}"/>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E1CAEE80-4059-426D-8BD0-A61A54A0A9FF}"/>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9E450D9-2090-425E-80AE-131AB29C9064}"/>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5842</xdr:rowOff>
    </xdr:to>
    <xdr:cxnSp macro="">
      <xdr:nvCxnSpPr>
        <xdr:cNvPr id="432" name="直線コネクタ 431">
          <a:extLst>
            <a:ext uri="{FF2B5EF4-FFF2-40B4-BE49-F238E27FC236}">
              <a16:creationId xmlns:a16="http://schemas.microsoft.com/office/drawing/2014/main" id="{9F358948-6F04-484F-A83B-7A1BCAFD8E99}"/>
            </a:ext>
          </a:extLst>
        </xdr:cNvPr>
        <xdr:cNvCxnSpPr/>
      </xdr:nvCxnSpPr>
      <xdr:spPr>
        <a:xfrm>
          <a:off x="15671800" y="131434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89E743C4-7938-4A09-8829-A57ED2D89448}"/>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4FC28834-0D9F-4A9D-87FD-9E1E08E78AEA}"/>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56135</xdr:rowOff>
    </xdr:to>
    <xdr:cxnSp macro="">
      <xdr:nvCxnSpPr>
        <xdr:cNvPr id="435" name="直線コネクタ 434">
          <a:extLst>
            <a:ext uri="{FF2B5EF4-FFF2-40B4-BE49-F238E27FC236}">
              <a16:creationId xmlns:a16="http://schemas.microsoft.com/office/drawing/2014/main" id="{5A745164-A73C-42DA-B829-3EBD3DE01674}"/>
            </a:ext>
          </a:extLst>
        </xdr:cNvPr>
        <xdr:cNvCxnSpPr/>
      </xdr:nvCxnSpPr>
      <xdr:spPr>
        <a:xfrm flipV="1">
          <a:off x="14782800" y="13143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1A123000-8B54-4268-9380-DF4B9792C8E2}"/>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5E22B179-0E47-4DB4-8349-6C17C9FC8992}"/>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56135</xdr:rowOff>
    </xdr:to>
    <xdr:cxnSp macro="">
      <xdr:nvCxnSpPr>
        <xdr:cNvPr id="438" name="直線コネクタ 437">
          <a:extLst>
            <a:ext uri="{FF2B5EF4-FFF2-40B4-BE49-F238E27FC236}">
              <a16:creationId xmlns:a16="http://schemas.microsoft.com/office/drawing/2014/main" id="{9FDA4BDA-0D5D-4E35-A72B-3F4C0B73DA71}"/>
            </a:ext>
          </a:extLst>
        </xdr:cNvPr>
        <xdr:cNvCxnSpPr/>
      </xdr:nvCxnSpPr>
      <xdr:spPr>
        <a:xfrm>
          <a:off x="13893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C272D2DA-245F-422D-8B72-CBF43AFF549D}"/>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786B6921-498A-414A-95BA-A7973488B17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46989</xdr:rowOff>
    </xdr:to>
    <xdr:cxnSp macro="">
      <xdr:nvCxnSpPr>
        <xdr:cNvPr id="441" name="直線コネクタ 440">
          <a:extLst>
            <a:ext uri="{FF2B5EF4-FFF2-40B4-BE49-F238E27FC236}">
              <a16:creationId xmlns:a16="http://schemas.microsoft.com/office/drawing/2014/main" id="{10ACA160-3049-4657-8EBC-877F51ADDF22}"/>
            </a:ext>
          </a:extLst>
        </xdr:cNvPr>
        <xdr:cNvCxnSpPr/>
      </xdr:nvCxnSpPr>
      <xdr:spPr>
        <a:xfrm>
          <a:off x="13004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DC24CE4F-A88E-4CF0-B810-D1E4D0DA7FF7}"/>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939E2E46-E6B2-4305-A336-A0BCE2CDCE7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97721C70-84EC-4D3A-B582-52A7037B48EF}"/>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1547677E-239E-4E83-9C7D-381F8E369FF4}"/>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6D87A0C3-B7D9-48F9-A9F8-24F89952570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95A33533-82A3-43B4-82D8-DBFDDA12B28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9FA4B50E-A0FD-4418-A11F-044F0A160FE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1BEBE808-3708-43ED-9859-501415D6BE0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4F047CB0-9570-4477-A8DA-E9AEFEBD593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51" name="楕円 450">
          <a:extLst>
            <a:ext uri="{FF2B5EF4-FFF2-40B4-BE49-F238E27FC236}">
              <a16:creationId xmlns:a16="http://schemas.microsoft.com/office/drawing/2014/main" id="{AEFE0852-265A-4DCA-8C96-93EC4649CAC9}"/>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2" name="公債費以外該当値テキスト">
          <a:extLst>
            <a:ext uri="{FF2B5EF4-FFF2-40B4-BE49-F238E27FC236}">
              <a16:creationId xmlns:a16="http://schemas.microsoft.com/office/drawing/2014/main" id="{6457D14B-FE01-4941-87C0-B994B1B97339}"/>
            </a:ext>
          </a:extLst>
        </xdr:cNvPr>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3" name="楕円 452">
          <a:extLst>
            <a:ext uri="{FF2B5EF4-FFF2-40B4-BE49-F238E27FC236}">
              <a16:creationId xmlns:a16="http://schemas.microsoft.com/office/drawing/2014/main" id="{73ADADB5-D677-4EE7-96F9-96ECB43C0A94}"/>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4" name="テキスト ボックス 453">
          <a:extLst>
            <a:ext uri="{FF2B5EF4-FFF2-40B4-BE49-F238E27FC236}">
              <a16:creationId xmlns:a16="http://schemas.microsoft.com/office/drawing/2014/main" id="{E9B932A0-D4D8-4860-8DCE-0D20691C19A4}"/>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5" name="楕円 454">
          <a:extLst>
            <a:ext uri="{FF2B5EF4-FFF2-40B4-BE49-F238E27FC236}">
              <a16:creationId xmlns:a16="http://schemas.microsoft.com/office/drawing/2014/main" id="{E1CB85D8-FA61-4CDB-A2C8-CE13D1AE1369}"/>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6" name="テキスト ボックス 455">
          <a:extLst>
            <a:ext uri="{FF2B5EF4-FFF2-40B4-BE49-F238E27FC236}">
              <a16:creationId xmlns:a16="http://schemas.microsoft.com/office/drawing/2014/main" id="{11864B49-8845-4592-89EC-95320710A89E}"/>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a:extLst>
            <a:ext uri="{FF2B5EF4-FFF2-40B4-BE49-F238E27FC236}">
              <a16:creationId xmlns:a16="http://schemas.microsoft.com/office/drawing/2014/main" id="{56B57279-5ACE-4E48-9879-A990B41B356C}"/>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6547C3EC-2183-4E62-B0A2-45AA64860BA3}"/>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9" name="楕円 458">
          <a:extLst>
            <a:ext uri="{FF2B5EF4-FFF2-40B4-BE49-F238E27FC236}">
              <a16:creationId xmlns:a16="http://schemas.microsoft.com/office/drawing/2014/main" id="{9C413CDA-0512-4D81-9A79-C1C9DB8E5F92}"/>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60" name="テキスト ボックス 459">
          <a:extLst>
            <a:ext uri="{FF2B5EF4-FFF2-40B4-BE49-F238E27FC236}">
              <a16:creationId xmlns:a16="http://schemas.microsoft.com/office/drawing/2014/main" id="{90EE6124-64F3-46BD-ABAF-D29D2B1AC0CD}"/>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875F21F-EBED-4A1E-BD42-E6ABCA08A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5160F86-554E-4B15-A5BE-8CF58DE76B8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DB4D379-EA0C-441E-9816-C54C4483F5B5}"/>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0158C87-3B11-4A5A-BE6D-9C5B0A24AED4}"/>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3C9E5D2-1C59-4175-B035-ACEF0CBF3C1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8D11162-B2D5-43BC-B829-7B504F3973A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1D3D4110-B8E5-4163-9EEA-F8C04D5B595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F008F0C-0251-4EE4-94B0-409810BB3B1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DCEC8CA-CFD0-4129-B608-6CE59C58569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3C94AB1-B244-420A-AC2A-48707156E62F}"/>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5059E3E8-5A42-4FBC-B302-75E7AC916BF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068D749-8412-43E2-947C-EA8FD84188DB}"/>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FF1B75E-A8B8-44B1-A805-CD7C9D9E98B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8BA53C3-BB02-4CB3-A1D1-751342F30A1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74BFC84-9C90-45AA-A542-59414A57A1B4}"/>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6D0DCC1-DF8E-4A8B-ADFA-86BB5140C82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84EA93D4-1BBA-4B4A-9368-A4BAA2D002D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C5FA8E2-FEA6-4BF4-B6DF-CA1BEA73BEE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32FF1EF-7534-4912-AA84-6CC5E6AB63F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25F4105-11D0-458D-8F69-0519C06BF7B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EAF66A6-3D1F-45B3-B545-2DB9485D1C3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D78E277-6CE9-474F-9730-942E8DB1784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9BE8DBA-A18C-45E9-8A29-8980D839FFE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FFC0CEB-AE08-4EBE-82D6-9483F05A5DC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8B87199B-52CE-42DE-9778-CDAEC6FB237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DC8ADEF-A1E6-40E7-9669-46596315B5E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8149224-B544-4B58-B71C-33975E8DB07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3DE32BA-E4D3-423C-AEB4-6610BD29EBE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DED35A2-3217-402C-B015-3AD2B9E1030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B8745C8-0E49-409F-8E94-74E4BF3D8DEC}"/>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5C01973A-11DE-4858-B9F1-84BB92683082}"/>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7FDEB7BD-CA3F-4A68-AB8A-2EA67E7E66BD}"/>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A584811-0048-4D41-8DD0-8C97E533FA14}"/>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EF6F25E9-B91D-45CB-BD2B-32C45B712F9A}"/>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B756F713-9EB3-4ADC-A2C4-8CBF3FD2E82F}"/>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767D20F5-80FC-4D74-9A40-5ADFF1A8419B}"/>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44D52138-DF30-4FCE-9A6A-B28B421CE62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9309939-3A03-42FE-8B44-9B8027CC88D3}"/>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187B2C42-B2E0-4F74-9511-7031D88BD77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3D024A35-132B-4122-A9A5-205696ADE014}"/>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E67AE8E5-84F2-4E91-88AF-E966089FC3AB}"/>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BCD2B72A-8BEE-4B90-814E-F2AFAD05D64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29394A1-1686-409F-B5F4-E60337C9B9A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88714E22-054C-4DB9-8921-BB97E17A12B3}"/>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9321BA94-C9AE-420F-88D4-24C8E4BC2836}"/>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45A12A64-0B56-458D-AC85-68C0110813CF}"/>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243281D4-D9CB-4FFE-ABE1-4E818023E4DA}"/>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C1835175-6CFA-4242-9D7A-D9AE573E3CDF}"/>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4356</xdr:rowOff>
    </xdr:from>
    <xdr:to>
      <xdr:col>29</xdr:col>
      <xdr:colOff>127000</xdr:colOff>
      <xdr:row>14</xdr:row>
      <xdr:rowOff>31483</xdr:rowOff>
    </xdr:to>
    <xdr:cxnSp macro="">
      <xdr:nvCxnSpPr>
        <xdr:cNvPr id="50" name="直線コネクタ 49">
          <a:extLst>
            <a:ext uri="{FF2B5EF4-FFF2-40B4-BE49-F238E27FC236}">
              <a16:creationId xmlns:a16="http://schemas.microsoft.com/office/drawing/2014/main" id="{C557094F-AF1F-49AA-9F46-5ECC613CF8A8}"/>
            </a:ext>
          </a:extLst>
        </xdr:cNvPr>
        <xdr:cNvCxnSpPr/>
      </xdr:nvCxnSpPr>
      <xdr:spPr bwMode="auto">
        <a:xfrm>
          <a:off x="5003800" y="2452281"/>
          <a:ext cx="64770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36F32C7C-5751-45FC-988B-0FD57727D532}"/>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322EB55B-E3B0-4F7A-A21D-7865C444491E}"/>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4356</xdr:rowOff>
    </xdr:from>
    <xdr:to>
      <xdr:col>26</xdr:col>
      <xdr:colOff>50800</xdr:colOff>
      <xdr:row>14</xdr:row>
      <xdr:rowOff>44971</xdr:rowOff>
    </xdr:to>
    <xdr:cxnSp macro="">
      <xdr:nvCxnSpPr>
        <xdr:cNvPr id="53" name="直線コネクタ 52">
          <a:extLst>
            <a:ext uri="{FF2B5EF4-FFF2-40B4-BE49-F238E27FC236}">
              <a16:creationId xmlns:a16="http://schemas.microsoft.com/office/drawing/2014/main" id="{EF282EC7-DCDA-4BB1-AD91-974EA27804BD}"/>
            </a:ext>
          </a:extLst>
        </xdr:cNvPr>
        <xdr:cNvCxnSpPr/>
      </xdr:nvCxnSpPr>
      <xdr:spPr bwMode="auto">
        <a:xfrm flipV="1">
          <a:off x="4305300" y="2452281"/>
          <a:ext cx="6985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E9C04332-F59A-47B6-B790-79043820B529}"/>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E8958D56-6D2F-4A57-B3DE-3E8CFCF03E26}"/>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42761</xdr:rowOff>
    </xdr:from>
    <xdr:to>
      <xdr:col>22</xdr:col>
      <xdr:colOff>114300</xdr:colOff>
      <xdr:row>14</xdr:row>
      <xdr:rowOff>44971</xdr:rowOff>
    </xdr:to>
    <xdr:cxnSp macro="">
      <xdr:nvCxnSpPr>
        <xdr:cNvPr id="56" name="直線コネクタ 55">
          <a:extLst>
            <a:ext uri="{FF2B5EF4-FFF2-40B4-BE49-F238E27FC236}">
              <a16:creationId xmlns:a16="http://schemas.microsoft.com/office/drawing/2014/main" id="{5B702F97-5781-4A74-A42E-E0BD1923B3ED}"/>
            </a:ext>
          </a:extLst>
        </xdr:cNvPr>
        <xdr:cNvCxnSpPr/>
      </xdr:nvCxnSpPr>
      <xdr:spPr bwMode="auto">
        <a:xfrm>
          <a:off x="3606800" y="249068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6F615F6B-AA3E-4FB4-9B77-A83FC8081F71}"/>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E2C0DBF4-E60D-44CE-A8C7-15ADE8A2382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42761</xdr:rowOff>
    </xdr:from>
    <xdr:to>
      <xdr:col>18</xdr:col>
      <xdr:colOff>177800</xdr:colOff>
      <xdr:row>14</xdr:row>
      <xdr:rowOff>59792</xdr:rowOff>
    </xdr:to>
    <xdr:cxnSp macro="">
      <xdr:nvCxnSpPr>
        <xdr:cNvPr id="59" name="直線コネクタ 58">
          <a:extLst>
            <a:ext uri="{FF2B5EF4-FFF2-40B4-BE49-F238E27FC236}">
              <a16:creationId xmlns:a16="http://schemas.microsoft.com/office/drawing/2014/main" id="{C2B67E3B-11EF-4CE0-A92F-035FACB35F53}"/>
            </a:ext>
          </a:extLst>
        </xdr:cNvPr>
        <xdr:cNvCxnSpPr/>
      </xdr:nvCxnSpPr>
      <xdr:spPr bwMode="auto">
        <a:xfrm flipV="1">
          <a:off x="2908300" y="2490686"/>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9658B3A7-116C-4584-9038-0BD88A4ED9A8}"/>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1CF7A41D-E474-4D6D-A707-9D9A658A8C5E}"/>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14C48040-AC5E-45E4-805D-894D89AC60AA}"/>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802600E1-CAB9-408B-B7CB-AB939A550C38}"/>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A0714B11-55AF-48D6-9932-C116F3349E2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EF24A30-EEC8-432E-8245-C1E2827E8B9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2CFF5BC-824D-464F-988A-E32D12D3CCE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270562D-5D5F-4605-AB6D-BF7935898EE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86A0B551-1300-42A4-918D-7A12284B00B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152133</xdr:rowOff>
    </xdr:from>
    <xdr:to>
      <xdr:col>29</xdr:col>
      <xdr:colOff>177800</xdr:colOff>
      <xdr:row>14</xdr:row>
      <xdr:rowOff>82283</xdr:rowOff>
    </xdr:to>
    <xdr:sp macro="" textlink="">
      <xdr:nvSpPr>
        <xdr:cNvPr id="69" name="楕円 68">
          <a:extLst>
            <a:ext uri="{FF2B5EF4-FFF2-40B4-BE49-F238E27FC236}">
              <a16:creationId xmlns:a16="http://schemas.microsoft.com/office/drawing/2014/main" id="{047C8AA8-0E81-4DB7-AAB2-D05EEDB7581E}"/>
            </a:ext>
          </a:extLst>
        </xdr:cNvPr>
        <xdr:cNvSpPr/>
      </xdr:nvSpPr>
      <xdr:spPr bwMode="auto">
        <a:xfrm>
          <a:off x="5600700" y="242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168660</xdr:rowOff>
    </xdr:from>
    <xdr:ext cx="762000" cy="259045"/>
    <xdr:sp macro="" textlink="">
      <xdr:nvSpPr>
        <xdr:cNvPr id="70" name="人口1人当たり決算額の推移該当値テキスト130">
          <a:extLst>
            <a:ext uri="{FF2B5EF4-FFF2-40B4-BE49-F238E27FC236}">
              <a16:creationId xmlns:a16="http://schemas.microsoft.com/office/drawing/2014/main" id="{D5B9C02E-8A07-43CE-955F-7F7D02D77CEC}"/>
            </a:ext>
          </a:extLst>
        </xdr:cNvPr>
        <xdr:cNvSpPr txBox="1"/>
      </xdr:nvSpPr>
      <xdr:spPr>
        <a:xfrm>
          <a:off x="5740400" y="22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125006</xdr:rowOff>
    </xdr:from>
    <xdr:to>
      <xdr:col>26</xdr:col>
      <xdr:colOff>101600</xdr:colOff>
      <xdr:row>14</xdr:row>
      <xdr:rowOff>55156</xdr:rowOff>
    </xdr:to>
    <xdr:sp macro="" textlink="">
      <xdr:nvSpPr>
        <xdr:cNvPr id="71" name="楕円 70">
          <a:extLst>
            <a:ext uri="{FF2B5EF4-FFF2-40B4-BE49-F238E27FC236}">
              <a16:creationId xmlns:a16="http://schemas.microsoft.com/office/drawing/2014/main" id="{0B8D3D1D-C4FA-4344-9222-92820A91DCF6}"/>
            </a:ext>
          </a:extLst>
        </xdr:cNvPr>
        <xdr:cNvSpPr/>
      </xdr:nvSpPr>
      <xdr:spPr bwMode="auto">
        <a:xfrm>
          <a:off x="4953000" y="240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65333</xdr:rowOff>
    </xdr:from>
    <xdr:ext cx="736600" cy="259045"/>
    <xdr:sp macro="" textlink="">
      <xdr:nvSpPr>
        <xdr:cNvPr id="72" name="テキスト ボックス 71">
          <a:extLst>
            <a:ext uri="{FF2B5EF4-FFF2-40B4-BE49-F238E27FC236}">
              <a16:creationId xmlns:a16="http://schemas.microsoft.com/office/drawing/2014/main" id="{80043AC7-ED36-4B4A-9AA1-D09A9A9EA63F}"/>
            </a:ext>
          </a:extLst>
        </xdr:cNvPr>
        <xdr:cNvSpPr txBox="1"/>
      </xdr:nvSpPr>
      <xdr:spPr>
        <a:xfrm>
          <a:off x="4622800" y="217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165621</xdr:rowOff>
    </xdr:from>
    <xdr:to>
      <xdr:col>22</xdr:col>
      <xdr:colOff>165100</xdr:colOff>
      <xdr:row>14</xdr:row>
      <xdr:rowOff>95771</xdr:rowOff>
    </xdr:to>
    <xdr:sp macro="" textlink="">
      <xdr:nvSpPr>
        <xdr:cNvPr id="73" name="楕円 72">
          <a:extLst>
            <a:ext uri="{FF2B5EF4-FFF2-40B4-BE49-F238E27FC236}">
              <a16:creationId xmlns:a16="http://schemas.microsoft.com/office/drawing/2014/main" id="{94FC862E-F6B8-43D7-BD98-155AC00373C0}"/>
            </a:ext>
          </a:extLst>
        </xdr:cNvPr>
        <xdr:cNvSpPr/>
      </xdr:nvSpPr>
      <xdr:spPr bwMode="auto">
        <a:xfrm>
          <a:off x="4254500" y="244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105948</xdr:rowOff>
    </xdr:from>
    <xdr:ext cx="762000" cy="259045"/>
    <xdr:sp macro="" textlink="">
      <xdr:nvSpPr>
        <xdr:cNvPr id="74" name="テキスト ボックス 73">
          <a:extLst>
            <a:ext uri="{FF2B5EF4-FFF2-40B4-BE49-F238E27FC236}">
              <a16:creationId xmlns:a16="http://schemas.microsoft.com/office/drawing/2014/main" id="{BF41E55D-27FD-4AE7-ACC6-52AAEFE8BB53}"/>
            </a:ext>
          </a:extLst>
        </xdr:cNvPr>
        <xdr:cNvSpPr txBox="1"/>
      </xdr:nvSpPr>
      <xdr:spPr>
        <a:xfrm>
          <a:off x="3924300" y="221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163411</xdr:rowOff>
    </xdr:from>
    <xdr:to>
      <xdr:col>19</xdr:col>
      <xdr:colOff>38100</xdr:colOff>
      <xdr:row>14</xdr:row>
      <xdr:rowOff>93561</xdr:rowOff>
    </xdr:to>
    <xdr:sp macro="" textlink="">
      <xdr:nvSpPr>
        <xdr:cNvPr id="75" name="楕円 74">
          <a:extLst>
            <a:ext uri="{FF2B5EF4-FFF2-40B4-BE49-F238E27FC236}">
              <a16:creationId xmlns:a16="http://schemas.microsoft.com/office/drawing/2014/main" id="{787EB57D-B262-42BC-9959-C41506B4A4F7}"/>
            </a:ext>
          </a:extLst>
        </xdr:cNvPr>
        <xdr:cNvSpPr/>
      </xdr:nvSpPr>
      <xdr:spPr bwMode="auto">
        <a:xfrm>
          <a:off x="35560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103738</xdr:rowOff>
    </xdr:from>
    <xdr:ext cx="762000" cy="259045"/>
    <xdr:sp macro="" textlink="">
      <xdr:nvSpPr>
        <xdr:cNvPr id="76" name="テキスト ボックス 75">
          <a:extLst>
            <a:ext uri="{FF2B5EF4-FFF2-40B4-BE49-F238E27FC236}">
              <a16:creationId xmlns:a16="http://schemas.microsoft.com/office/drawing/2014/main" id="{A37F41CE-06E6-4312-A739-A307BA3072D6}"/>
            </a:ext>
          </a:extLst>
        </xdr:cNvPr>
        <xdr:cNvSpPr txBox="1"/>
      </xdr:nvSpPr>
      <xdr:spPr>
        <a:xfrm>
          <a:off x="3225800" y="22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77" name="楕円 76">
          <a:extLst>
            <a:ext uri="{FF2B5EF4-FFF2-40B4-BE49-F238E27FC236}">
              <a16:creationId xmlns:a16="http://schemas.microsoft.com/office/drawing/2014/main" id="{24EECC25-A47E-4BA6-A581-4922CE6A18AB}"/>
            </a:ext>
          </a:extLst>
        </xdr:cNvPr>
        <xdr:cNvSpPr/>
      </xdr:nvSpPr>
      <xdr:spPr bwMode="auto">
        <a:xfrm>
          <a:off x="2857500" y="2456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78" name="テキスト ボックス 77">
          <a:extLst>
            <a:ext uri="{FF2B5EF4-FFF2-40B4-BE49-F238E27FC236}">
              <a16:creationId xmlns:a16="http://schemas.microsoft.com/office/drawing/2014/main" id="{3ED4A844-532A-4D7D-82B4-3B965FDFB38D}"/>
            </a:ext>
          </a:extLst>
        </xdr:cNvPr>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E1929FA5-1F97-402B-9EFC-9B59097A47C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24070581-2203-42A6-AB33-7DC6992C5F4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51B8E34-2C87-4018-9723-9600AA7C29F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3E4F2AA-0A59-4520-9DB7-FFFA444D285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E7C46D1C-AE8E-4695-83CB-E34258B1FDC7}"/>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B6A742EF-9DDE-4ABE-8123-49AB303EDE9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F77DD5B2-2F3F-4B10-9865-0586027DE937}"/>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C0FF0485-DE3A-486E-9AFF-637F449631F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C33F9AFA-3779-444B-ADB4-DEF0206F783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B8B1D40B-79F4-40C7-8B99-2B5FB1B4C08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4401DE5-93F1-455D-B9BF-F6FB19813DB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BF0577A9-3CAD-4779-898C-424358726D9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777066B8-4898-4D2D-922F-0D0F611DD7C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8EA9EEF6-CDD0-4887-AB58-800BF78BC88E}"/>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949DF1D6-4B31-4975-B274-F8CF90355AA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E7304801-1CBD-445F-A216-0B9E6CA8C797}"/>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DC1AE628-31A3-4BBE-8E7E-90FEBCED7C3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B6950DC5-5FA7-4167-8C0A-01D9EB6B2C08}"/>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4F988933-CEF3-4271-BEF9-4225B92A680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1A06DC10-B2BA-4815-836B-E9A4E2CDC883}"/>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EB86F9E-BD2D-42F1-B8E8-50C48AC6F13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14A10530-4517-422F-9D36-6E8C3F4D4DEB}"/>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6BEE444D-4B1C-474B-99B0-3424577F0EFD}"/>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B1C4E79A-2EF2-4121-B546-77E1D8BB327E}"/>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7D206392-9C87-4105-88E4-5E439E5B4386}"/>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573FB425-BBC6-4145-A6C5-3BA39D65977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D5BBFCE-EA6D-4072-B977-DED82855B00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A9843DCD-78F1-4400-AEFC-29B421F56823}"/>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AF944E4A-10C3-4DC7-A2D8-A67927E02B4D}"/>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C8447588-92B4-43E3-9ECC-267B5A9F12C8}"/>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25075411-BCD2-4029-AC13-230869B4DBCC}"/>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FB758A3A-1510-4340-A085-1462EC798596}"/>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31826</xdr:rowOff>
    </xdr:from>
    <xdr:to>
      <xdr:col>29</xdr:col>
      <xdr:colOff>127000</xdr:colOff>
      <xdr:row>35</xdr:row>
      <xdr:rowOff>120485</xdr:rowOff>
    </xdr:to>
    <xdr:cxnSp macro="">
      <xdr:nvCxnSpPr>
        <xdr:cNvPr id="111" name="直線コネクタ 110">
          <a:extLst>
            <a:ext uri="{FF2B5EF4-FFF2-40B4-BE49-F238E27FC236}">
              <a16:creationId xmlns:a16="http://schemas.microsoft.com/office/drawing/2014/main" id="{9FF86887-D378-487C-B7C5-D49F334DAD84}"/>
            </a:ext>
          </a:extLst>
        </xdr:cNvPr>
        <xdr:cNvCxnSpPr/>
      </xdr:nvCxnSpPr>
      <xdr:spPr bwMode="auto">
        <a:xfrm>
          <a:off x="5003800" y="6642176"/>
          <a:ext cx="647700" cy="8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105262</xdr:rowOff>
    </xdr:from>
    <xdr:ext cx="762000" cy="259045"/>
    <xdr:sp macro="" textlink="">
      <xdr:nvSpPr>
        <xdr:cNvPr id="112" name="人口1人当たり決算額の推移平均値テキスト445">
          <a:extLst>
            <a:ext uri="{FF2B5EF4-FFF2-40B4-BE49-F238E27FC236}">
              <a16:creationId xmlns:a16="http://schemas.microsoft.com/office/drawing/2014/main" id="{09D21DE5-D213-4B7F-87C6-55FEAEAA7BFA}"/>
            </a:ext>
          </a:extLst>
        </xdr:cNvPr>
        <xdr:cNvSpPr txBox="1"/>
      </xdr:nvSpPr>
      <xdr:spPr>
        <a:xfrm>
          <a:off x="5740400" y="6715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2F6CF91D-D5E5-4360-BC9E-AD283CFA4434}"/>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15596</xdr:rowOff>
    </xdr:from>
    <xdr:to>
      <xdr:col>26</xdr:col>
      <xdr:colOff>50800</xdr:colOff>
      <xdr:row>35</xdr:row>
      <xdr:rowOff>31826</xdr:rowOff>
    </xdr:to>
    <xdr:cxnSp macro="">
      <xdr:nvCxnSpPr>
        <xdr:cNvPr id="114" name="直線コネクタ 113">
          <a:extLst>
            <a:ext uri="{FF2B5EF4-FFF2-40B4-BE49-F238E27FC236}">
              <a16:creationId xmlns:a16="http://schemas.microsoft.com/office/drawing/2014/main" id="{DDE8DEDD-9687-4F74-967C-E1A75A904264}"/>
            </a:ext>
          </a:extLst>
        </xdr:cNvPr>
        <xdr:cNvCxnSpPr/>
      </xdr:nvCxnSpPr>
      <xdr:spPr bwMode="auto">
        <a:xfrm>
          <a:off x="4305300" y="6625946"/>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1BD0A4F7-D96C-4BDC-B5A7-A4E63F903156}"/>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3C5BBD68-2165-45DF-A17C-C9FBD229188A}"/>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297040</xdr:rowOff>
    </xdr:from>
    <xdr:to>
      <xdr:col>22</xdr:col>
      <xdr:colOff>114300</xdr:colOff>
      <xdr:row>35</xdr:row>
      <xdr:rowOff>15596</xdr:rowOff>
    </xdr:to>
    <xdr:cxnSp macro="">
      <xdr:nvCxnSpPr>
        <xdr:cNvPr id="117" name="直線コネクタ 116">
          <a:extLst>
            <a:ext uri="{FF2B5EF4-FFF2-40B4-BE49-F238E27FC236}">
              <a16:creationId xmlns:a16="http://schemas.microsoft.com/office/drawing/2014/main" id="{51924459-0148-4530-AC81-47FDB5C5472F}"/>
            </a:ext>
          </a:extLst>
        </xdr:cNvPr>
        <xdr:cNvCxnSpPr/>
      </xdr:nvCxnSpPr>
      <xdr:spPr bwMode="auto">
        <a:xfrm>
          <a:off x="3606800" y="6564490"/>
          <a:ext cx="698500" cy="6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B9CF4220-DB7B-4711-A955-9FAA9F6FE5B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67BFE7E9-0B74-4F1F-9A8D-D3CEB6946D8D}"/>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154927</xdr:rowOff>
    </xdr:from>
    <xdr:to>
      <xdr:col>18</xdr:col>
      <xdr:colOff>177800</xdr:colOff>
      <xdr:row>34</xdr:row>
      <xdr:rowOff>297040</xdr:rowOff>
    </xdr:to>
    <xdr:cxnSp macro="">
      <xdr:nvCxnSpPr>
        <xdr:cNvPr id="120" name="直線コネクタ 119">
          <a:extLst>
            <a:ext uri="{FF2B5EF4-FFF2-40B4-BE49-F238E27FC236}">
              <a16:creationId xmlns:a16="http://schemas.microsoft.com/office/drawing/2014/main" id="{B599418E-5F5E-4102-8CBE-355F4C01D4CF}"/>
            </a:ext>
          </a:extLst>
        </xdr:cNvPr>
        <xdr:cNvCxnSpPr/>
      </xdr:nvCxnSpPr>
      <xdr:spPr bwMode="auto">
        <a:xfrm>
          <a:off x="2908300" y="6422377"/>
          <a:ext cx="698500" cy="14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D37BD05-587A-430E-855F-C7CAF1998304}"/>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E87326AB-B310-4331-8FEF-22368ED5BEC7}"/>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2CA2074A-1366-4300-978D-A2A2F2DFA338}"/>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D88396A-B986-4158-AFFC-71E47DF2B8E3}"/>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65C6EDC6-E783-4313-9F77-C23BFC9F7C9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4EA382C-78A8-4391-A55B-1814CAF43233}"/>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21416EEE-FB7B-4178-83A9-F6582EF380C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C745AD3-FBBB-4071-A8CD-1E5BEB19B63C}"/>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A544BA4-4354-42E3-9C5D-70F2EE71F63F}"/>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69685</xdr:rowOff>
    </xdr:from>
    <xdr:to>
      <xdr:col>29</xdr:col>
      <xdr:colOff>177800</xdr:colOff>
      <xdr:row>35</xdr:row>
      <xdr:rowOff>171285</xdr:rowOff>
    </xdr:to>
    <xdr:sp macro="" textlink="">
      <xdr:nvSpPr>
        <xdr:cNvPr id="130" name="楕円 129">
          <a:extLst>
            <a:ext uri="{FF2B5EF4-FFF2-40B4-BE49-F238E27FC236}">
              <a16:creationId xmlns:a16="http://schemas.microsoft.com/office/drawing/2014/main" id="{717D77D7-09F0-48B9-B9CE-39242259CAC0}"/>
            </a:ext>
          </a:extLst>
        </xdr:cNvPr>
        <xdr:cNvSpPr/>
      </xdr:nvSpPr>
      <xdr:spPr bwMode="auto">
        <a:xfrm>
          <a:off x="5600700" y="668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257662</xdr:rowOff>
    </xdr:from>
    <xdr:ext cx="762000" cy="259045"/>
    <xdr:sp macro="" textlink="">
      <xdr:nvSpPr>
        <xdr:cNvPr id="131" name="人口1人当たり決算額の推移該当値テキスト445">
          <a:extLst>
            <a:ext uri="{FF2B5EF4-FFF2-40B4-BE49-F238E27FC236}">
              <a16:creationId xmlns:a16="http://schemas.microsoft.com/office/drawing/2014/main" id="{A5A0A792-9255-48A4-A9B3-8890DFFBFA44}"/>
            </a:ext>
          </a:extLst>
        </xdr:cNvPr>
        <xdr:cNvSpPr txBox="1"/>
      </xdr:nvSpPr>
      <xdr:spPr>
        <a:xfrm>
          <a:off x="5740400" y="65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323926</xdr:rowOff>
    </xdr:from>
    <xdr:to>
      <xdr:col>26</xdr:col>
      <xdr:colOff>101600</xdr:colOff>
      <xdr:row>35</xdr:row>
      <xdr:rowOff>82626</xdr:rowOff>
    </xdr:to>
    <xdr:sp macro="" textlink="">
      <xdr:nvSpPr>
        <xdr:cNvPr id="132" name="楕円 131">
          <a:extLst>
            <a:ext uri="{FF2B5EF4-FFF2-40B4-BE49-F238E27FC236}">
              <a16:creationId xmlns:a16="http://schemas.microsoft.com/office/drawing/2014/main" id="{323F9E97-8911-4F77-9F43-3C9BF0D16BC1}"/>
            </a:ext>
          </a:extLst>
        </xdr:cNvPr>
        <xdr:cNvSpPr/>
      </xdr:nvSpPr>
      <xdr:spPr bwMode="auto">
        <a:xfrm>
          <a:off x="4953000" y="659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92803</xdr:rowOff>
    </xdr:from>
    <xdr:ext cx="736600" cy="259045"/>
    <xdr:sp macro="" textlink="">
      <xdr:nvSpPr>
        <xdr:cNvPr id="133" name="テキスト ボックス 132">
          <a:extLst>
            <a:ext uri="{FF2B5EF4-FFF2-40B4-BE49-F238E27FC236}">
              <a16:creationId xmlns:a16="http://schemas.microsoft.com/office/drawing/2014/main" id="{26D1B001-EBBF-4687-9171-0919AE77D2F6}"/>
            </a:ext>
          </a:extLst>
        </xdr:cNvPr>
        <xdr:cNvSpPr txBox="1"/>
      </xdr:nvSpPr>
      <xdr:spPr>
        <a:xfrm>
          <a:off x="4622800" y="6360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307696</xdr:rowOff>
    </xdr:from>
    <xdr:to>
      <xdr:col>22</xdr:col>
      <xdr:colOff>165100</xdr:colOff>
      <xdr:row>35</xdr:row>
      <xdr:rowOff>66396</xdr:rowOff>
    </xdr:to>
    <xdr:sp macro="" textlink="">
      <xdr:nvSpPr>
        <xdr:cNvPr id="134" name="楕円 133">
          <a:extLst>
            <a:ext uri="{FF2B5EF4-FFF2-40B4-BE49-F238E27FC236}">
              <a16:creationId xmlns:a16="http://schemas.microsoft.com/office/drawing/2014/main" id="{06AC1914-CF85-429E-BECA-96E63D4D1177}"/>
            </a:ext>
          </a:extLst>
        </xdr:cNvPr>
        <xdr:cNvSpPr/>
      </xdr:nvSpPr>
      <xdr:spPr bwMode="auto">
        <a:xfrm>
          <a:off x="4254500" y="657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76573</xdr:rowOff>
    </xdr:from>
    <xdr:ext cx="762000" cy="259045"/>
    <xdr:sp macro="" textlink="">
      <xdr:nvSpPr>
        <xdr:cNvPr id="135" name="テキスト ボックス 134">
          <a:extLst>
            <a:ext uri="{FF2B5EF4-FFF2-40B4-BE49-F238E27FC236}">
              <a16:creationId xmlns:a16="http://schemas.microsoft.com/office/drawing/2014/main" id="{46BA3B32-47FA-4A24-9E57-47C099BF74D2}"/>
            </a:ext>
          </a:extLst>
        </xdr:cNvPr>
        <xdr:cNvSpPr txBox="1"/>
      </xdr:nvSpPr>
      <xdr:spPr>
        <a:xfrm>
          <a:off x="3924300" y="634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246240</xdr:rowOff>
    </xdr:from>
    <xdr:to>
      <xdr:col>19</xdr:col>
      <xdr:colOff>38100</xdr:colOff>
      <xdr:row>35</xdr:row>
      <xdr:rowOff>4940</xdr:rowOff>
    </xdr:to>
    <xdr:sp macro="" textlink="">
      <xdr:nvSpPr>
        <xdr:cNvPr id="136" name="楕円 135">
          <a:extLst>
            <a:ext uri="{FF2B5EF4-FFF2-40B4-BE49-F238E27FC236}">
              <a16:creationId xmlns:a16="http://schemas.microsoft.com/office/drawing/2014/main" id="{75884AA7-8A1E-48CF-A3F7-9F14E1618B10}"/>
            </a:ext>
          </a:extLst>
        </xdr:cNvPr>
        <xdr:cNvSpPr/>
      </xdr:nvSpPr>
      <xdr:spPr bwMode="auto">
        <a:xfrm>
          <a:off x="3556000" y="651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15117</xdr:rowOff>
    </xdr:from>
    <xdr:ext cx="762000" cy="259045"/>
    <xdr:sp macro="" textlink="">
      <xdr:nvSpPr>
        <xdr:cNvPr id="137" name="テキスト ボックス 136">
          <a:extLst>
            <a:ext uri="{FF2B5EF4-FFF2-40B4-BE49-F238E27FC236}">
              <a16:creationId xmlns:a16="http://schemas.microsoft.com/office/drawing/2014/main" id="{79D14C47-78DB-45FB-A202-28A4344F37A8}"/>
            </a:ext>
          </a:extLst>
        </xdr:cNvPr>
        <xdr:cNvSpPr txBox="1"/>
      </xdr:nvSpPr>
      <xdr:spPr>
        <a:xfrm>
          <a:off x="3225800" y="628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104127</xdr:rowOff>
    </xdr:from>
    <xdr:to>
      <xdr:col>15</xdr:col>
      <xdr:colOff>101600</xdr:colOff>
      <xdr:row>34</xdr:row>
      <xdr:rowOff>205727</xdr:rowOff>
    </xdr:to>
    <xdr:sp macro="" textlink="">
      <xdr:nvSpPr>
        <xdr:cNvPr id="138" name="楕円 137">
          <a:extLst>
            <a:ext uri="{FF2B5EF4-FFF2-40B4-BE49-F238E27FC236}">
              <a16:creationId xmlns:a16="http://schemas.microsoft.com/office/drawing/2014/main" id="{2355B07D-935B-40BA-8C74-FF77AEF77200}"/>
            </a:ext>
          </a:extLst>
        </xdr:cNvPr>
        <xdr:cNvSpPr/>
      </xdr:nvSpPr>
      <xdr:spPr bwMode="auto">
        <a:xfrm>
          <a:off x="2857500" y="6371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215904</xdr:rowOff>
    </xdr:from>
    <xdr:ext cx="762000" cy="259045"/>
    <xdr:sp macro="" textlink="">
      <xdr:nvSpPr>
        <xdr:cNvPr id="139" name="テキスト ボックス 138">
          <a:extLst>
            <a:ext uri="{FF2B5EF4-FFF2-40B4-BE49-F238E27FC236}">
              <a16:creationId xmlns:a16="http://schemas.microsoft.com/office/drawing/2014/main" id="{CCFF7055-D3C9-4747-B37F-E057AB604B6D}"/>
            </a:ext>
          </a:extLst>
        </xdr:cNvPr>
        <xdr:cNvSpPr txBox="1"/>
      </xdr:nvSpPr>
      <xdr:spPr>
        <a:xfrm>
          <a:off x="2527300" y="614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219618-F4DD-4562-81EB-BEE473A399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8C96920-CD3C-4CA5-B7EF-4BAB132B273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D0F78EB-DD21-406F-8CEF-B7789B66BC7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3F32D03-B6E9-4F70-8B04-BD8CE195F97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8E4EE5-3B86-464F-A209-2DEF393B1F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D54412-8C20-4211-8DEC-27D3F43D80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136492-960A-4DB0-9686-93DC54D005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85B5C2-9B6D-4722-9BCC-3361E19124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1653E9-0985-4E36-8F8F-A3EF7FD72F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B56990D-8C4C-4498-B90D-A54E4FFA3B6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AD0317-A085-4A2A-B24D-8ABDA45FC9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A9603C-B0CC-4A9C-9317-FC6D3DD196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BE86C3-1474-4130-8F64-F4204B94FA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B53FBF-9716-4C8E-A87F-3C34014684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19D118-EF31-4A60-88AE-46173C7BD8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DD39ABC-1ACA-4DC2-967E-F47B40DE0F1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CB8F0CE-0509-42EB-85B5-DAAB43F259A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9E9A70D-503A-4D6F-BE53-8A6248C6D27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EAE96FB-9B14-4343-90A6-36517340892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AC10BE-262E-4745-9A9C-DB43B4B727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98F92F2-A368-4214-88D6-FAC45CD172A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E77A7FC-0FF2-46C0-A732-B2A92AA8BAF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5756D46-B200-4D0C-962D-84DC4DCF483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940502B-96DF-4F78-BD15-20BB4199F6D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B8500F-5B5E-4BAF-A4B6-922C582DCD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780A0C0-6EF3-4212-92A1-25B4F3E49D8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B4AF92-A7FB-4DFE-B5CA-76A8E033D2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F51D01C-70D2-477E-A390-93E9AABA163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D805DE7-0750-4909-9604-46A42315205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5702AC6-27CC-4BDA-ABE7-9BB43F7AFB6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5749FE3-B160-4302-BF58-9AD7271FB1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1EEF7DB-1A65-42CB-9685-A0BDAFC5A7B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2170EB6-D906-4760-9718-6500D116DD3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7505D54-4EFE-419A-9854-91AEF86F36F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7F6BB23-603F-433F-8D7F-5941630D178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86B1B1C-086F-4C0C-9745-3EF0CF1AD51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577B3A6-F9B0-4759-BEB1-A6FDF998980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D73E641-97A8-4CD5-BCA0-17BB77654FC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92C9B99-27AB-4F53-940D-96BB8E16D60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72C998A-C08C-48E0-85BE-6C93EBA216D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E87DD99F-CF51-46FF-A961-BA5AFDAE001B}"/>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207AF3F-1404-4603-9553-C019BCA628E9}"/>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2A2AF595-45D9-4C9D-AF99-A6E3EAF8D54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B9CC9121-ED84-4384-B393-25A25C00C30D}"/>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C0264FDC-6F90-49D4-84BA-755C739BF194}"/>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DFA3071-5ACD-44AC-AE6B-8BFC028BD75F}"/>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DC11A8CF-0053-4A23-B104-0AB63B139452}"/>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93D0577-674B-4406-AF2C-677ECCC57BC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EFBFD5E4-97A1-469B-843A-E84560567AE3}"/>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7B6E280-36B0-4E85-B443-DDAFA77DB17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9B44F2A2-0A50-4C67-8D72-93F6EFC9FCEB}"/>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C0F6BD4F-70FB-4D67-991C-8F81744D5DD8}"/>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57ADFEEF-E6C3-455D-9BD9-74758BFCD95D}"/>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C23F2FE-4851-433F-BEEE-0D049C6D645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D5F71F23-8D50-4CF4-9D75-E14C83BCDE7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2EB8A1F1-4E70-4762-8B75-AC37F55A3E7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E3E73B03-B4C0-4090-85A1-2A174DD24575}"/>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59E1E4F9-29D8-41EE-A2B1-01D7EC91B70F}"/>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5E73C5DF-CFF7-457E-9306-3E996F1B8D0B}"/>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F68E6BAD-29FA-4D27-8D32-3ED49EE5AFFA}"/>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31B42498-A608-45D2-AB78-AE6DA2AF858C}"/>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50579</xdr:rowOff>
    </xdr:from>
    <xdr:to>
      <xdr:col>24</xdr:col>
      <xdr:colOff>63500</xdr:colOff>
      <xdr:row>31</xdr:row>
      <xdr:rowOff>120269</xdr:rowOff>
    </xdr:to>
    <xdr:cxnSp macro="">
      <xdr:nvCxnSpPr>
        <xdr:cNvPr id="63" name="直線コネクタ 62">
          <a:extLst>
            <a:ext uri="{FF2B5EF4-FFF2-40B4-BE49-F238E27FC236}">
              <a16:creationId xmlns:a16="http://schemas.microsoft.com/office/drawing/2014/main" id="{B3CB9401-1A3B-4A9B-B1D8-3A9E4834AA5F}"/>
            </a:ext>
          </a:extLst>
        </xdr:cNvPr>
        <xdr:cNvCxnSpPr/>
      </xdr:nvCxnSpPr>
      <xdr:spPr>
        <a:xfrm>
          <a:off x="3797300" y="5365529"/>
          <a:ext cx="8382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9342CAC6-C341-4734-AC0B-988CC6470155}"/>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423C7CCA-ABB6-4A7C-8FE9-9AF3EC16C98B}"/>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50579</xdr:rowOff>
    </xdr:from>
    <xdr:to>
      <xdr:col>19</xdr:col>
      <xdr:colOff>177800</xdr:colOff>
      <xdr:row>31</xdr:row>
      <xdr:rowOff>158184</xdr:rowOff>
    </xdr:to>
    <xdr:cxnSp macro="">
      <xdr:nvCxnSpPr>
        <xdr:cNvPr id="66" name="直線コネクタ 65">
          <a:extLst>
            <a:ext uri="{FF2B5EF4-FFF2-40B4-BE49-F238E27FC236}">
              <a16:creationId xmlns:a16="http://schemas.microsoft.com/office/drawing/2014/main" id="{27C0652E-338C-493A-954B-65CEB2A3BE5D}"/>
            </a:ext>
          </a:extLst>
        </xdr:cNvPr>
        <xdr:cNvCxnSpPr/>
      </xdr:nvCxnSpPr>
      <xdr:spPr>
        <a:xfrm flipV="1">
          <a:off x="2908300" y="5365529"/>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7C7DA55E-19FD-4D88-836E-C4B5B1F5D5B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A5F6D70E-D4FB-48B8-9BA8-8D0846B753DC}"/>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158184</xdr:rowOff>
    </xdr:from>
    <xdr:to>
      <xdr:col>15</xdr:col>
      <xdr:colOff>50800</xdr:colOff>
      <xdr:row>32</xdr:row>
      <xdr:rowOff>51297</xdr:rowOff>
    </xdr:to>
    <xdr:cxnSp macro="">
      <xdr:nvCxnSpPr>
        <xdr:cNvPr id="69" name="直線コネクタ 68">
          <a:extLst>
            <a:ext uri="{FF2B5EF4-FFF2-40B4-BE49-F238E27FC236}">
              <a16:creationId xmlns:a16="http://schemas.microsoft.com/office/drawing/2014/main" id="{0F66C5C4-540D-466E-8305-BD21146F069E}"/>
            </a:ext>
          </a:extLst>
        </xdr:cNvPr>
        <xdr:cNvCxnSpPr/>
      </xdr:nvCxnSpPr>
      <xdr:spPr>
        <a:xfrm flipV="1">
          <a:off x="2019300" y="5473134"/>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465A68A8-29DC-4141-82DF-9F3158B3BE73}"/>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B8B7917B-22C6-45BB-A0E5-B23279553134}"/>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133299</xdr:rowOff>
    </xdr:from>
    <xdr:to>
      <xdr:col>10</xdr:col>
      <xdr:colOff>114300</xdr:colOff>
      <xdr:row>32</xdr:row>
      <xdr:rowOff>51297</xdr:rowOff>
    </xdr:to>
    <xdr:cxnSp macro="">
      <xdr:nvCxnSpPr>
        <xdr:cNvPr id="72" name="直線コネクタ 71">
          <a:extLst>
            <a:ext uri="{FF2B5EF4-FFF2-40B4-BE49-F238E27FC236}">
              <a16:creationId xmlns:a16="http://schemas.microsoft.com/office/drawing/2014/main" id="{E6D632AC-9CAE-414F-9744-09618356F0E9}"/>
            </a:ext>
          </a:extLst>
        </xdr:cNvPr>
        <xdr:cNvCxnSpPr/>
      </xdr:nvCxnSpPr>
      <xdr:spPr>
        <a:xfrm>
          <a:off x="1130300" y="5448249"/>
          <a:ext cx="889000" cy="8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F01D9E41-CA6B-49F4-A289-9BDAE2F51B51}"/>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C6811CDD-E2E4-4166-A5FF-97C8F45B57A6}"/>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D76AD383-A893-4448-8935-CF9EB7C8D4C4}"/>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1238F458-DD18-4779-86DB-5D65526C481E}"/>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8C38BF8-38A7-4962-AF61-78675F61C77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064E4B4-F4DD-4856-9C6C-E3533E296AE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515924C-C9B5-46EE-BA14-285C296C3C2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1B9BE7B3-0C0C-4B50-9019-691451A5493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F2DDEB0-B133-48AE-8B22-D6EEDED6E31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69469</xdr:rowOff>
    </xdr:from>
    <xdr:to>
      <xdr:col>24</xdr:col>
      <xdr:colOff>114300</xdr:colOff>
      <xdr:row>31</xdr:row>
      <xdr:rowOff>171069</xdr:rowOff>
    </xdr:to>
    <xdr:sp macro="" textlink="">
      <xdr:nvSpPr>
        <xdr:cNvPr id="82" name="楕円 81">
          <a:extLst>
            <a:ext uri="{FF2B5EF4-FFF2-40B4-BE49-F238E27FC236}">
              <a16:creationId xmlns:a16="http://schemas.microsoft.com/office/drawing/2014/main" id="{CB130E8E-1FD8-4E7C-ABB9-61394AD668CC}"/>
            </a:ext>
          </a:extLst>
        </xdr:cNvPr>
        <xdr:cNvSpPr/>
      </xdr:nvSpPr>
      <xdr:spPr>
        <a:xfrm>
          <a:off x="4584700" y="53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92346</xdr:rowOff>
    </xdr:from>
    <xdr:ext cx="534377" cy="259045"/>
    <xdr:sp macro="" textlink="">
      <xdr:nvSpPr>
        <xdr:cNvPr id="83" name="人件費該当値テキスト">
          <a:extLst>
            <a:ext uri="{FF2B5EF4-FFF2-40B4-BE49-F238E27FC236}">
              <a16:creationId xmlns:a16="http://schemas.microsoft.com/office/drawing/2014/main" id="{CD489D76-3B51-440A-9D59-ED991AE121AC}"/>
            </a:ext>
          </a:extLst>
        </xdr:cNvPr>
        <xdr:cNvSpPr txBox="1"/>
      </xdr:nvSpPr>
      <xdr:spPr>
        <a:xfrm>
          <a:off x="4686300" y="523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171229</xdr:rowOff>
    </xdr:from>
    <xdr:to>
      <xdr:col>20</xdr:col>
      <xdr:colOff>38100</xdr:colOff>
      <xdr:row>31</xdr:row>
      <xdr:rowOff>101379</xdr:rowOff>
    </xdr:to>
    <xdr:sp macro="" textlink="">
      <xdr:nvSpPr>
        <xdr:cNvPr id="84" name="楕円 83">
          <a:extLst>
            <a:ext uri="{FF2B5EF4-FFF2-40B4-BE49-F238E27FC236}">
              <a16:creationId xmlns:a16="http://schemas.microsoft.com/office/drawing/2014/main" id="{04B85F7A-1B42-4C47-8205-47C3CBDD9AF0}"/>
            </a:ext>
          </a:extLst>
        </xdr:cNvPr>
        <xdr:cNvSpPr/>
      </xdr:nvSpPr>
      <xdr:spPr>
        <a:xfrm>
          <a:off x="3746500" y="531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117906</xdr:rowOff>
    </xdr:from>
    <xdr:ext cx="534377" cy="259045"/>
    <xdr:sp macro="" textlink="">
      <xdr:nvSpPr>
        <xdr:cNvPr id="85" name="テキスト ボックス 84">
          <a:extLst>
            <a:ext uri="{FF2B5EF4-FFF2-40B4-BE49-F238E27FC236}">
              <a16:creationId xmlns:a16="http://schemas.microsoft.com/office/drawing/2014/main" id="{A702F8D3-D98A-48C1-8B3B-4025B82C0506}"/>
            </a:ext>
          </a:extLst>
        </xdr:cNvPr>
        <xdr:cNvSpPr txBox="1"/>
      </xdr:nvSpPr>
      <xdr:spPr>
        <a:xfrm>
          <a:off x="3530111" y="50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107384</xdr:rowOff>
    </xdr:from>
    <xdr:to>
      <xdr:col>15</xdr:col>
      <xdr:colOff>101600</xdr:colOff>
      <xdr:row>32</xdr:row>
      <xdr:rowOff>37534</xdr:rowOff>
    </xdr:to>
    <xdr:sp macro="" textlink="">
      <xdr:nvSpPr>
        <xdr:cNvPr id="86" name="楕円 85">
          <a:extLst>
            <a:ext uri="{FF2B5EF4-FFF2-40B4-BE49-F238E27FC236}">
              <a16:creationId xmlns:a16="http://schemas.microsoft.com/office/drawing/2014/main" id="{C8B77B37-B1AA-4980-92F1-CEC127D5304D}"/>
            </a:ext>
          </a:extLst>
        </xdr:cNvPr>
        <xdr:cNvSpPr/>
      </xdr:nvSpPr>
      <xdr:spPr>
        <a:xfrm>
          <a:off x="2857500" y="54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54061</xdr:rowOff>
    </xdr:from>
    <xdr:ext cx="534377" cy="259045"/>
    <xdr:sp macro="" textlink="">
      <xdr:nvSpPr>
        <xdr:cNvPr id="87" name="テキスト ボックス 86">
          <a:extLst>
            <a:ext uri="{FF2B5EF4-FFF2-40B4-BE49-F238E27FC236}">
              <a16:creationId xmlns:a16="http://schemas.microsoft.com/office/drawing/2014/main" id="{F832D760-7F60-4A38-9594-909B3826ECFB}"/>
            </a:ext>
          </a:extLst>
        </xdr:cNvPr>
        <xdr:cNvSpPr txBox="1"/>
      </xdr:nvSpPr>
      <xdr:spPr>
        <a:xfrm>
          <a:off x="2641111" y="51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497</xdr:rowOff>
    </xdr:from>
    <xdr:to>
      <xdr:col>10</xdr:col>
      <xdr:colOff>165100</xdr:colOff>
      <xdr:row>32</xdr:row>
      <xdr:rowOff>102097</xdr:rowOff>
    </xdr:to>
    <xdr:sp macro="" textlink="">
      <xdr:nvSpPr>
        <xdr:cNvPr id="88" name="楕円 87">
          <a:extLst>
            <a:ext uri="{FF2B5EF4-FFF2-40B4-BE49-F238E27FC236}">
              <a16:creationId xmlns:a16="http://schemas.microsoft.com/office/drawing/2014/main" id="{4C50BE63-DB7F-47AF-AED9-59586BAC96FD}"/>
            </a:ext>
          </a:extLst>
        </xdr:cNvPr>
        <xdr:cNvSpPr/>
      </xdr:nvSpPr>
      <xdr:spPr>
        <a:xfrm>
          <a:off x="1968500" y="548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118624</xdr:rowOff>
    </xdr:from>
    <xdr:ext cx="534377" cy="259045"/>
    <xdr:sp macro="" textlink="">
      <xdr:nvSpPr>
        <xdr:cNvPr id="89" name="テキスト ボックス 88">
          <a:extLst>
            <a:ext uri="{FF2B5EF4-FFF2-40B4-BE49-F238E27FC236}">
              <a16:creationId xmlns:a16="http://schemas.microsoft.com/office/drawing/2014/main" id="{E259A38B-F893-4DA5-93C6-08E85AD4E3B6}"/>
            </a:ext>
          </a:extLst>
        </xdr:cNvPr>
        <xdr:cNvSpPr txBox="1"/>
      </xdr:nvSpPr>
      <xdr:spPr>
        <a:xfrm>
          <a:off x="1752111" y="526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82499</xdr:rowOff>
    </xdr:from>
    <xdr:to>
      <xdr:col>6</xdr:col>
      <xdr:colOff>38100</xdr:colOff>
      <xdr:row>32</xdr:row>
      <xdr:rowOff>12649</xdr:rowOff>
    </xdr:to>
    <xdr:sp macro="" textlink="">
      <xdr:nvSpPr>
        <xdr:cNvPr id="90" name="楕円 89">
          <a:extLst>
            <a:ext uri="{FF2B5EF4-FFF2-40B4-BE49-F238E27FC236}">
              <a16:creationId xmlns:a16="http://schemas.microsoft.com/office/drawing/2014/main" id="{EEB1E214-47D1-4982-861D-24F86FBAFE53}"/>
            </a:ext>
          </a:extLst>
        </xdr:cNvPr>
        <xdr:cNvSpPr/>
      </xdr:nvSpPr>
      <xdr:spPr>
        <a:xfrm>
          <a:off x="10795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29176</xdr:rowOff>
    </xdr:from>
    <xdr:ext cx="534377" cy="259045"/>
    <xdr:sp macro="" textlink="">
      <xdr:nvSpPr>
        <xdr:cNvPr id="91" name="テキスト ボックス 90">
          <a:extLst>
            <a:ext uri="{FF2B5EF4-FFF2-40B4-BE49-F238E27FC236}">
              <a16:creationId xmlns:a16="http://schemas.microsoft.com/office/drawing/2014/main" id="{1795A650-4936-4E33-B07D-65FEDC2D17E6}"/>
            </a:ext>
          </a:extLst>
        </xdr:cNvPr>
        <xdr:cNvSpPr txBox="1"/>
      </xdr:nvSpPr>
      <xdr:spPr>
        <a:xfrm>
          <a:off x="863111" y="51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C2996823-1028-40EB-95BE-6094BA6A737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DA3A27E1-BCDE-4274-BAF3-4C585F18DED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79742607-B568-4042-8556-537B525BE55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2E2E6C77-AF50-458F-BED9-E9CC97E9793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5D6885A-2FE3-4C40-B61D-B05A58B215D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6EB76B0-D2B2-4228-A2B4-491B06B7FCF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9D7377AA-3AC0-47A9-9DE4-519806AC4C1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133B1315-6EC6-40F1-82F7-1E9A396A744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DE76EB2A-FACC-4545-9CCB-0AF839C5659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DFB654D-6C93-41BB-AB1F-8761809CA2C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69AEBDE7-164B-4D1C-A9E1-CCF25867027B}"/>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3C39285C-2D7D-45AA-94E9-52FA855199E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73C547A0-4793-4F50-836F-2A34FEDE1D11}"/>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EB564DE2-28A4-4597-A11D-12901807FA9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9DF1CBC1-E9F2-4ED7-A1CF-5520A949E153}"/>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74A0E5ED-8E7C-4217-A154-606DCD5B24C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E1FC1065-A026-45C9-8DB9-5EA3517B59E5}"/>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AC81C472-F1C8-43DC-AB97-5968C9C52EF9}"/>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6472AAD6-F51D-4520-8221-2756F2455B3E}"/>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89CC10BB-7239-4268-82BD-426920A2F5C6}"/>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3B0381BC-9288-435F-8B09-6D7A5A09E8C8}"/>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A0EA43DF-D309-4F89-930E-6F0454A9E4F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5EA3D2E5-9D34-4B9C-A691-E1A49AB1A312}"/>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A03D2F96-F1C4-460E-A51D-7F8C8ECC38F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F2266141-D8AA-4557-BA9D-6B65246264D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BB122F6C-7597-4CD8-8D3A-FDD8CD7CF51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F5377A23-4CD4-4A23-9BA0-F6A7307DF08A}"/>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5F53F8CA-148A-44FF-92E6-B7AF7C72F765}"/>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A604A1AD-0243-486A-A8A6-3221CFD6B8A4}"/>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109AC68C-1F99-4A61-B496-71E9B9391441}"/>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3C5319D5-9A72-4966-A629-90D9149C22CC}"/>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164356</xdr:rowOff>
    </xdr:from>
    <xdr:to>
      <xdr:col>24</xdr:col>
      <xdr:colOff>63500</xdr:colOff>
      <xdr:row>55</xdr:row>
      <xdr:rowOff>144566</xdr:rowOff>
    </xdr:to>
    <xdr:cxnSp macro="">
      <xdr:nvCxnSpPr>
        <xdr:cNvPr id="123" name="直線コネクタ 122">
          <a:extLst>
            <a:ext uri="{FF2B5EF4-FFF2-40B4-BE49-F238E27FC236}">
              <a16:creationId xmlns:a16="http://schemas.microsoft.com/office/drawing/2014/main" id="{9D10F551-678A-4361-957A-7F90DB9BAD4B}"/>
            </a:ext>
          </a:extLst>
        </xdr:cNvPr>
        <xdr:cNvCxnSpPr/>
      </xdr:nvCxnSpPr>
      <xdr:spPr>
        <a:xfrm flipV="1">
          <a:off x="3797300" y="9251206"/>
          <a:ext cx="838200" cy="3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30065</xdr:rowOff>
    </xdr:from>
    <xdr:ext cx="534377" cy="259045"/>
    <xdr:sp macro="" textlink="">
      <xdr:nvSpPr>
        <xdr:cNvPr id="124" name="物件費平均値テキスト">
          <a:extLst>
            <a:ext uri="{FF2B5EF4-FFF2-40B4-BE49-F238E27FC236}">
              <a16:creationId xmlns:a16="http://schemas.microsoft.com/office/drawing/2014/main" id="{B3EA2A98-3F30-42B1-891B-4DF5E510C96F}"/>
            </a:ext>
          </a:extLst>
        </xdr:cNvPr>
        <xdr:cNvSpPr txBox="1"/>
      </xdr:nvSpPr>
      <xdr:spPr>
        <a:xfrm>
          <a:off x="4686300" y="928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2E81A2D1-64E5-4215-AF7A-F310439CD86B}"/>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144566</xdr:rowOff>
    </xdr:from>
    <xdr:to>
      <xdr:col>19</xdr:col>
      <xdr:colOff>177800</xdr:colOff>
      <xdr:row>57</xdr:row>
      <xdr:rowOff>58</xdr:rowOff>
    </xdr:to>
    <xdr:cxnSp macro="">
      <xdr:nvCxnSpPr>
        <xdr:cNvPr id="126" name="直線コネクタ 125">
          <a:extLst>
            <a:ext uri="{FF2B5EF4-FFF2-40B4-BE49-F238E27FC236}">
              <a16:creationId xmlns:a16="http://schemas.microsoft.com/office/drawing/2014/main" id="{C6253F63-076D-4C34-9162-CA7A9C801F0C}"/>
            </a:ext>
          </a:extLst>
        </xdr:cNvPr>
        <xdr:cNvCxnSpPr/>
      </xdr:nvCxnSpPr>
      <xdr:spPr>
        <a:xfrm flipV="1">
          <a:off x="2908300" y="9574316"/>
          <a:ext cx="889000" cy="19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435D309C-56C6-4223-9839-E854695BC0F1}"/>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518FB878-07B4-428A-A0A5-C255DB8E59F2}"/>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xdr:rowOff>
    </xdr:from>
    <xdr:to>
      <xdr:col>15</xdr:col>
      <xdr:colOff>50800</xdr:colOff>
      <xdr:row>58</xdr:row>
      <xdr:rowOff>450</xdr:rowOff>
    </xdr:to>
    <xdr:cxnSp macro="">
      <xdr:nvCxnSpPr>
        <xdr:cNvPr id="129" name="直線コネクタ 128">
          <a:extLst>
            <a:ext uri="{FF2B5EF4-FFF2-40B4-BE49-F238E27FC236}">
              <a16:creationId xmlns:a16="http://schemas.microsoft.com/office/drawing/2014/main" id="{7B776AEC-3F78-408C-9C29-D31B2A7D8E81}"/>
            </a:ext>
          </a:extLst>
        </xdr:cNvPr>
        <xdr:cNvCxnSpPr/>
      </xdr:nvCxnSpPr>
      <xdr:spPr>
        <a:xfrm flipV="1">
          <a:off x="2019300" y="9772708"/>
          <a:ext cx="889000" cy="17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90661B5E-CE39-453D-9F5F-43E611ABD243}"/>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17791D93-0E1A-4BBA-BDDA-E2589F446D73}"/>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450</xdr:rowOff>
    </xdr:from>
    <xdr:to>
      <xdr:col>10</xdr:col>
      <xdr:colOff>114300</xdr:colOff>
      <xdr:row>58</xdr:row>
      <xdr:rowOff>62401</xdr:rowOff>
    </xdr:to>
    <xdr:cxnSp macro="">
      <xdr:nvCxnSpPr>
        <xdr:cNvPr id="132" name="直線コネクタ 131">
          <a:extLst>
            <a:ext uri="{FF2B5EF4-FFF2-40B4-BE49-F238E27FC236}">
              <a16:creationId xmlns:a16="http://schemas.microsoft.com/office/drawing/2014/main" id="{FC85C500-7647-45D0-B68F-FFEB338271A2}"/>
            </a:ext>
          </a:extLst>
        </xdr:cNvPr>
        <xdr:cNvCxnSpPr/>
      </xdr:nvCxnSpPr>
      <xdr:spPr>
        <a:xfrm flipV="1">
          <a:off x="1130300" y="9944550"/>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923421BC-9B10-4942-A578-D297F770D361}"/>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40451101-6054-42DC-B8DB-60E49FE956AD}"/>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CDA08093-1240-423C-82CC-03B110325C93}"/>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992CE6A-F367-4B88-AAAE-C6B323D8DE08}"/>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D7169E3-2BDC-4565-8501-7D9704F550E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D6EA9CF-F40D-4584-90EB-C2ECA23D64B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AC4894E7-B17B-4E65-8E4F-9C424BC8594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D692CF3-0F8A-42E6-9CF8-93E785E69CC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EBE633AF-A45A-4B3E-8AEE-408367D593D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113556</xdr:rowOff>
    </xdr:from>
    <xdr:to>
      <xdr:col>24</xdr:col>
      <xdr:colOff>114300</xdr:colOff>
      <xdr:row>54</xdr:row>
      <xdr:rowOff>43706</xdr:rowOff>
    </xdr:to>
    <xdr:sp macro="" textlink="">
      <xdr:nvSpPr>
        <xdr:cNvPr id="142" name="楕円 141">
          <a:extLst>
            <a:ext uri="{FF2B5EF4-FFF2-40B4-BE49-F238E27FC236}">
              <a16:creationId xmlns:a16="http://schemas.microsoft.com/office/drawing/2014/main" id="{F6594072-1E1B-44F1-BC5B-AE788B76930D}"/>
            </a:ext>
          </a:extLst>
        </xdr:cNvPr>
        <xdr:cNvSpPr/>
      </xdr:nvSpPr>
      <xdr:spPr>
        <a:xfrm>
          <a:off x="4584700" y="92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136433</xdr:rowOff>
    </xdr:from>
    <xdr:ext cx="534377" cy="259045"/>
    <xdr:sp macro="" textlink="">
      <xdr:nvSpPr>
        <xdr:cNvPr id="143" name="物件費該当値テキスト">
          <a:extLst>
            <a:ext uri="{FF2B5EF4-FFF2-40B4-BE49-F238E27FC236}">
              <a16:creationId xmlns:a16="http://schemas.microsoft.com/office/drawing/2014/main" id="{372096CE-54C8-4D1A-961E-DA6D59E42635}"/>
            </a:ext>
          </a:extLst>
        </xdr:cNvPr>
        <xdr:cNvSpPr txBox="1"/>
      </xdr:nvSpPr>
      <xdr:spPr>
        <a:xfrm>
          <a:off x="4686300" y="90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93766</xdr:rowOff>
    </xdr:from>
    <xdr:to>
      <xdr:col>20</xdr:col>
      <xdr:colOff>38100</xdr:colOff>
      <xdr:row>56</xdr:row>
      <xdr:rowOff>23916</xdr:rowOff>
    </xdr:to>
    <xdr:sp macro="" textlink="">
      <xdr:nvSpPr>
        <xdr:cNvPr id="144" name="楕円 143">
          <a:extLst>
            <a:ext uri="{FF2B5EF4-FFF2-40B4-BE49-F238E27FC236}">
              <a16:creationId xmlns:a16="http://schemas.microsoft.com/office/drawing/2014/main" id="{ECB9C2DF-901E-49F7-86C8-DBE72BC26C8F}"/>
            </a:ext>
          </a:extLst>
        </xdr:cNvPr>
        <xdr:cNvSpPr/>
      </xdr:nvSpPr>
      <xdr:spPr>
        <a:xfrm>
          <a:off x="3746500" y="95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15043</xdr:rowOff>
    </xdr:from>
    <xdr:ext cx="534377" cy="259045"/>
    <xdr:sp macro="" textlink="">
      <xdr:nvSpPr>
        <xdr:cNvPr id="145" name="テキスト ボックス 144">
          <a:extLst>
            <a:ext uri="{FF2B5EF4-FFF2-40B4-BE49-F238E27FC236}">
              <a16:creationId xmlns:a16="http://schemas.microsoft.com/office/drawing/2014/main" id="{4A6138F3-4BD4-48F7-8CE9-B8CCBE0569E2}"/>
            </a:ext>
          </a:extLst>
        </xdr:cNvPr>
        <xdr:cNvSpPr txBox="1"/>
      </xdr:nvSpPr>
      <xdr:spPr>
        <a:xfrm>
          <a:off x="3530111" y="96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120708</xdr:rowOff>
    </xdr:from>
    <xdr:to>
      <xdr:col>15</xdr:col>
      <xdr:colOff>101600</xdr:colOff>
      <xdr:row>57</xdr:row>
      <xdr:rowOff>50858</xdr:rowOff>
    </xdr:to>
    <xdr:sp macro="" textlink="">
      <xdr:nvSpPr>
        <xdr:cNvPr id="146" name="楕円 145">
          <a:extLst>
            <a:ext uri="{FF2B5EF4-FFF2-40B4-BE49-F238E27FC236}">
              <a16:creationId xmlns:a16="http://schemas.microsoft.com/office/drawing/2014/main" id="{A8DBED8D-5267-48B7-9BFA-17AC586ED4F4}"/>
            </a:ext>
          </a:extLst>
        </xdr:cNvPr>
        <xdr:cNvSpPr/>
      </xdr:nvSpPr>
      <xdr:spPr>
        <a:xfrm>
          <a:off x="2857500" y="97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41985</xdr:rowOff>
    </xdr:from>
    <xdr:ext cx="534377" cy="259045"/>
    <xdr:sp macro="" textlink="">
      <xdr:nvSpPr>
        <xdr:cNvPr id="147" name="テキスト ボックス 146">
          <a:extLst>
            <a:ext uri="{FF2B5EF4-FFF2-40B4-BE49-F238E27FC236}">
              <a16:creationId xmlns:a16="http://schemas.microsoft.com/office/drawing/2014/main" id="{CA74CD30-D0D5-433D-B893-66984B2D64E8}"/>
            </a:ext>
          </a:extLst>
        </xdr:cNvPr>
        <xdr:cNvSpPr txBox="1"/>
      </xdr:nvSpPr>
      <xdr:spPr>
        <a:xfrm>
          <a:off x="2641111" y="98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121100</xdr:rowOff>
    </xdr:from>
    <xdr:to>
      <xdr:col>10</xdr:col>
      <xdr:colOff>165100</xdr:colOff>
      <xdr:row>58</xdr:row>
      <xdr:rowOff>51250</xdr:rowOff>
    </xdr:to>
    <xdr:sp macro="" textlink="">
      <xdr:nvSpPr>
        <xdr:cNvPr id="148" name="楕円 147">
          <a:extLst>
            <a:ext uri="{FF2B5EF4-FFF2-40B4-BE49-F238E27FC236}">
              <a16:creationId xmlns:a16="http://schemas.microsoft.com/office/drawing/2014/main" id="{E11EF5DD-8DC4-454C-A8EA-FBC414486CF6}"/>
            </a:ext>
          </a:extLst>
        </xdr:cNvPr>
        <xdr:cNvSpPr/>
      </xdr:nvSpPr>
      <xdr:spPr>
        <a:xfrm>
          <a:off x="1968500" y="98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42377</xdr:rowOff>
    </xdr:from>
    <xdr:ext cx="534377" cy="259045"/>
    <xdr:sp macro="" textlink="">
      <xdr:nvSpPr>
        <xdr:cNvPr id="149" name="テキスト ボックス 148">
          <a:extLst>
            <a:ext uri="{FF2B5EF4-FFF2-40B4-BE49-F238E27FC236}">
              <a16:creationId xmlns:a16="http://schemas.microsoft.com/office/drawing/2014/main" id="{C6800E81-DA07-4D05-8923-9ADC40D3D66B}"/>
            </a:ext>
          </a:extLst>
        </xdr:cNvPr>
        <xdr:cNvSpPr txBox="1"/>
      </xdr:nvSpPr>
      <xdr:spPr>
        <a:xfrm>
          <a:off x="1752111" y="99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11601</xdr:rowOff>
    </xdr:from>
    <xdr:to>
      <xdr:col>6</xdr:col>
      <xdr:colOff>38100</xdr:colOff>
      <xdr:row>58</xdr:row>
      <xdr:rowOff>113201</xdr:rowOff>
    </xdr:to>
    <xdr:sp macro="" textlink="">
      <xdr:nvSpPr>
        <xdr:cNvPr id="150" name="楕円 149">
          <a:extLst>
            <a:ext uri="{FF2B5EF4-FFF2-40B4-BE49-F238E27FC236}">
              <a16:creationId xmlns:a16="http://schemas.microsoft.com/office/drawing/2014/main" id="{14855186-DC61-49A5-8D13-1C99B329FE9C}"/>
            </a:ext>
          </a:extLst>
        </xdr:cNvPr>
        <xdr:cNvSpPr/>
      </xdr:nvSpPr>
      <xdr:spPr>
        <a:xfrm>
          <a:off x="1079500" y="99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104328</xdr:rowOff>
    </xdr:from>
    <xdr:ext cx="534377" cy="259045"/>
    <xdr:sp macro="" textlink="">
      <xdr:nvSpPr>
        <xdr:cNvPr id="151" name="テキスト ボックス 150">
          <a:extLst>
            <a:ext uri="{FF2B5EF4-FFF2-40B4-BE49-F238E27FC236}">
              <a16:creationId xmlns:a16="http://schemas.microsoft.com/office/drawing/2014/main" id="{9E31A043-6228-41F8-B4B4-5855E4C110C7}"/>
            </a:ext>
          </a:extLst>
        </xdr:cNvPr>
        <xdr:cNvSpPr txBox="1"/>
      </xdr:nvSpPr>
      <xdr:spPr>
        <a:xfrm>
          <a:off x="863111" y="100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ECDBBEAF-DB30-44C9-875A-5346CBEA66F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BE1AD9AB-BA68-4261-BEA4-7D544658353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87CAB75-59C7-4382-BA8B-37528CB1EBE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977B35EB-CA2B-4E97-93C8-ED63642A632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C8BD9DA9-4D7A-47FF-B85D-5894A524E46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D5C95469-6DE0-4375-B563-A9BACA0A47D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61EC3DC8-F95B-435A-A815-0B124A90046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E3AD10E4-8094-4612-B376-D63B96FEE9C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F4D0B47F-06DF-4407-90F9-DCCEC75DB05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C837F6C6-A7F5-460C-A35D-17E492B20F6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EB5A7E3E-8F23-40D2-B6D1-2346BD36CBEA}"/>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FC167AF2-ED8C-45AA-9D74-24EDD3B098CD}"/>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B77D1D27-1F19-4BB9-989D-5F530A594D6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E6D7A93C-C936-48AD-8694-7EB8D7D951C8}"/>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95198603-0811-41DE-B610-3194A2C505C7}"/>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D0E3A973-86DF-4B3C-89D2-93B5C0A10A5A}"/>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A854FD0-5445-45DD-B175-9E862B6BC3B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5ED052FF-ADDE-4E42-8318-1AABB6E53493}"/>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F8E5044A-795C-4636-B420-6DF21BC6BAB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B9AF6863-8C7C-4558-B844-962B5A5B8CDE}"/>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589A0E99-15A0-482B-948A-C45365D84E76}"/>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4B2832AD-1E7D-4329-B4EC-D7B3D7E529AF}"/>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9844BB78-B1AC-4C81-B59F-75CBD7A8F764}"/>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96DCB776-743F-4AFD-B1EB-10BF5A17B573}"/>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72206</xdr:rowOff>
    </xdr:from>
    <xdr:to>
      <xdr:col>24</xdr:col>
      <xdr:colOff>63500</xdr:colOff>
      <xdr:row>76</xdr:row>
      <xdr:rowOff>102267</xdr:rowOff>
    </xdr:to>
    <xdr:cxnSp macro="">
      <xdr:nvCxnSpPr>
        <xdr:cNvPr id="176" name="直線コネクタ 175">
          <a:extLst>
            <a:ext uri="{FF2B5EF4-FFF2-40B4-BE49-F238E27FC236}">
              <a16:creationId xmlns:a16="http://schemas.microsoft.com/office/drawing/2014/main" id="{CBDFCDB4-20F6-46C2-A1A7-711EB728E372}"/>
            </a:ext>
          </a:extLst>
        </xdr:cNvPr>
        <xdr:cNvCxnSpPr/>
      </xdr:nvCxnSpPr>
      <xdr:spPr>
        <a:xfrm flipV="1">
          <a:off x="3797300" y="13102406"/>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a:extLst>
            <a:ext uri="{FF2B5EF4-FFF2-40B4-BE49-F238E27FC236}">
              <a16:creationId xmlns:a16="http://schemas.microsoft.com/office/drawing/2014/main" id="{F242A8BF-389F-45BA-9FF5-C7D943DBDF9A}"/>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62B34598-89C4-4C19-8235-AFABEF1AC072}"/>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102267</xdr:rowOff>
    </xdr:from>
    <xdr:to>
      <xdr:col>19</xdr:col>
      <xdr:colOff>177800</xdr:colOff>
      <xdr:row>76</xdr:row>
      <xdr:rowOff>124155</xdr:rowOff>
    </xdr:to>
    <xdr:cxnSp macro="">
      <xdr:nvCxnSpPr>
        <xdr:cNvPr id="179" name="直線コネクタ 178">
          <a:extLst>
            <a:ext uri="{FF2B5EF4-FFF2-40B4-BE49-F238E27FC236}">
              <a16:creationId xmlns:a16="http://schemas.microsoft.com/office/drawing/2014/main" id="{B8D0B9CB-D128-4AB8-97BA-22EA39B9E8A5}"/>
            </a:ext>
          </a:extLst>
        </xdr:cNvPr>
        <xdr:cNvCxnSpPr/>
      </xdr:nvCxnSpPr>
      <xdr:spPr>
        <a:xfrm flipV="1">
          <a:off x="2908300" y="13132467"/>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A15DC4C1-342E-40CD-8312-7D5F9A0CFD25}"/>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D4E10EC4-B57A-48D1-910A-CFE31E3DF8A7}"/>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124155</xdr:rowOff>
    </xdr:from>
    <xdr:to>
      <xdr:col>15</xdr:col>
      <xdr:colOff>50800</xdr:colOff>
      <xdr:row>76</xdr:row>
      <xdr:rowOff>148616</xdr:rowOff>
    </xdr:to>
    <xdr:cxnSp macro="">
      <xdr:nvCxnSpPr>
        <xdr:cNvPr id="182" name="直線コネクタ 181">
          <a:extLst>
            <a:ext uri="{FF2B5EF4-FFF2-40B4-BE49-F238E27FC236}">
              <a16:creationId xmlns:a16="http://schemas.microsoft.com/office/drawing/2014/main" id="{94FDD84A-6371-41BF-B5B3-069F64F84CCB}"/>
            </a:ext>
          </a:extLst>
        </xdr:cNvPr>
        <xdr:cNvCxnSpPr/>
      </xdr:nvCxnSpPr>
      <xdr:spPr>
        <a:xfrm flipV="1">
          <a:off x="2019300" y="13154355"/>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746C2D18-0A9B-4A12-BDC8-869C46300702}"/>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FAFD28C2-52C2-4B21-A839-69B668DED902}"/>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148616</xdr:rowOff>
    </xdr:from>
    <xdr:to>
      <xdr:col>10</xdr:col>
      <xdr:colOff>114300</xdr:colOff>
      <xdr:row>77</xdr:row>
      <xdr:rowOff>16771</xdr:rowOff>
    </xdr:to>
    <xdr:cxnSp macro="">
      <xdr:nvCxnSpPr>
        <xdr:cNvPr id="185" name="直線コネクタ 184">
          <a:extLst>
            <a:ext uri="{FF2B5EF4-FFF2-40B4-BE49-F238E27FC236}">
              <a16:creationId xmlns:a16="http://schemas.microsoft.com/office/drawing/2014/main" id="{387E4125-F483-45AC-B5C1-52C158942449}"/>
            </a:ext>
          </a:extLst>
        </xdr:cNvPr>
        <xdr:cNvCxnSpPr/>
      </xdr:nvCxnSpPr>
      <xdr:spPr>
        <a:xfrm flipV="1">
          <a:off x="1130300" y="13178816"/>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570B1E98-2D24-4D57-8349-E97357C0FCE1}"/>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716AF39A-6CCD-49DE-B97F-149C29193927}"/>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8BD0AEBA-DB81-4851-9BAF-F90709E5F3EA}"/>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6DFD2F74-3A7E-45A0-8B3F-EB3B800469F1}"/>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0DDAC3D-B99F-4A76-BF7B-94E9CF5255A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563A20A-1903-4563-9828-320CEA89AAF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F265E5F-F053-4E5A-B912-CE5418713BE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C2C8F23-E2CF-4D74-96E9-F08B990948B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F70C175B-B754-49B4-A3C2-A0E9B1942A0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21406</xdr:rowOff>
    </xdr:from>
    <xdr:to>
      <xdr:col>24</xdr:col>
      <xdr:colOff>114300</xdr:colOff>
      <xdr:row>76</xdr:row>
      <xdr:rowOff>123006</xdr:rowOff>
    </xdr:to>
    <xdr:sp macro="" textlink="">
      <xdr:nvSpPr>
        <xdr:cNvPr id="195" name="楕円 194">
          <a:extLst>
            <a:ext uri="{FF2B5EF4-FFF2-40B4-BE49-F238E27FC236}">
              <a16:creationId xmlns:a16="http://schemas.microsoft.com/office/drawing/2014/main" id="{411FC091-B3D6-4ABD-B88C-0DB8CBCB076A}"/>
            </a:ext>
          </a:extLst>
        </xdr:cNvPr>
        <xdr:cNvSpPr/>
      </xdr:nvSpPr>
      <xdr:spPr>
        <a:xfrm>
          <a:off x="4584700" y="13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44283</xdr:rowOff>
    </xdr:from>
    <xdr:ext cx="469744" cy="259045"/>
    <xdr:sp macro="" textlink="">
      <xdr:nvSpPr>
        <xdr:cNvPr id="196" name="維持補修費該当値テキスト">
          <a:extLst>
            <a:ext uri="{FF2B5EF4-FFF2-40B4-BE49-F238E27FC236}">
              <a16:creationId xmlns:a16="http://schemas.microsoft.com/office/drawing/2014/main" id="{53E8CA60-E75B-4BFD-971C-76528FD3A411}"/>
            </a:ext>
          </a:extLst>
        </xdr:cNvPr>
        <xdr:cNvSpPr txBox="1"/>
      </xdr:nvSpPr>
      <xdr:spPr>
        <a:xfrm>
          <a:off x="4686300" y="1290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51467</xdr:rowOff>
    </xdr:from>
    <xdr:to>
      <xdr:col>20</xdr:col>
      <xdr:colOff>38100</xdr:colOff>
      <xdr:row>76</xdr:row>
      <xdr:rowOff>153067</xdr:rowOff>
    </xdr:to>
    <xdr:sp macro="" textlink="">
      <xdr:nvSpPr>
        <xdr:cNvPr id="197" name="楕円 196">
          <a:extLst>
            <a:ext uri="{FF2B5EF4-FFF2-40B4-BE49-F238E27FC236}">
              <a16:creationId xmlns:a16="http://schemas.microsoft.com/office/drawing/2014/main" id="{4923BA31-8CF2-4D89-99B1-F8B8F3AE2ED7}"/>
            </a:ext>
          </a:extLst>
        </xdr:cNvPr>
        <xdr:cNvSpPr/>
      </xdr:nvSpPr>
      <xdr:spPr>
        <a:xfrm>
          <a:off x="3746500" y="13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144194</xdr:rowOff>
    </xdr:from>
    <xdr:ext cx="469744" cy="259045"/>
    <xdr:sp macro="" textlink="">
      <xdr:nvSpPr>
        <xdr:cNvPr id="198" name="テキスト ボックス 197">
          <a:extLst>
            <a:ext uri="{FF2B5EF4-FFF2-40B4-BE49-F238E27FC236}">
              <a16:creationId xmlns:a16="http://schemas.microsoft.com/office/drawing/2014/main" id="{1E33EA31-B913-4292-9E2E-A21725CB3B08}"/>
            </a:ext>
          </a:extLst>
        </xdr:cNvPr>
        <xdr:cNvSpPr txBox="1"/>
      </xdr:nvSpPr>
      <xdr:spPr>
        <a:xfrm>
          <a:off x="3562428" y="131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73355</xdr:rowOff>
    </xdr:from>
    <xdr:to>
      <xdr:col>15</xdr:col>
      <xdr:colOff>101600</xdr:colOff>
      <xdr:row>77</xdr:row>
      <xdr:rowOff>3505</xdr:rowOff>
    </xdr:to>
    <xdr:sp macro="" textlink="">
      <xdr:nvSpPr>
        <xdr:cNvPr id="199" name="楕円 198">
          <a:extLst>
            <a:ext uri="{FF2B5EF4-FFF2-40B4-BE49-F238E27FC236}">
              <a16:creationId xmlns:a16="http://schemas.microsoft.com/office/drawing/2014/main" id="{CB62C6ED-DE90-45FC-91BC-C66D6411A914}"/>
            </a:ext>
          </a:extLst>
        </xdr:cNvPr>
        <xdr:cNvSpPr/>
      </xdr:nvSpPr>
      <xdr:spPr>
        <a:xfrm>
          <a:off x="2857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166082</xdr:rowOff>
    </xdr:from>
    <xdr:ext cx="469744" cy="259045"/>
    <xdr:sp macro="" textlink="">
      <xdr:nvSpPr>
        <xdr:cNvPr id="200" name="テキスト ボックス 199">
          <a:extLst>
            <a:ext uri="{FF2B5EF4-FFF2-40B4-BE49-F238E27FC236}">
              <a16:creationId xmlns:a16="http://schemas.microsoft.com/office/drawing/2014/main" id="{688EEF97-F22D-471F-A0E6-995A63C330A7}"/>
            </a:ext>
          </a:extLst>
        </xdr:cNvPr>
        <xdr:cNvSpPr txBox="1"/>
      </xdr:nvSpPr>
      <xdr:spPr>
        <a:xfrm>
          <a:off x="2673428" y="131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97816</xdr:rowOff>
    </xdr:from>
    <xdr:to>
      <xdr:col>10</xdr:col>
      <xdr:colOff>165100</xdr:colOff>
      <xdr:row>77</xdr:row>
      <xdr:rowOff>27966</xdr:rowOff>
    </xdr:to>
    <xdr:sp macro="" textlink="">
      <xdr:nvSpPr>
        <xdr:cNvPr id="201" name="楕円 200">
          <a:extLst>
            <a:ext uri="{FF2B5EF4-FFF2-40B4-BE49-F238E27FC236}">
              <a16:creationId xmlns:a16="http://schemas.microsoft.com/office/drawing/2014/main" id="{F5ACFEC7-BB06-417D-AE9B-E9C7C3937117}"/>
            </a:ext>
          </a:extLst>
        </xdr:cNvPr>
        <xdr:cNvSpPr/>
      </xdr:nvSpPr>
      <xdr:spPr>
        <a:xfrm>
          <a:off x="19685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19093</xdr:rowOff>
    </xdr:from>
    <xdr:ext cx="469744" cy="259045"/>
    <xdr:sp macro="" textlink="">
      <xdr:nvSpPr>
        <xdr:cNvPr id="202" name="テキスト ボックス 201">
          <a:extLst>
            <a:ext uri="{FF2B5EF4-FFF2-40B4-BE49-F238E27FC236}">
              <a16:creationId xmlns:a16="http://schemas.microsoft.com/office/drawing/2014/main" id="{7336A217-04F7-43E7-A74A-15008CC59126}"/>
            </a:ext>
          </a:extLst>
        </xdr:cNvPr>
        <xdr:cNvSpPr txBox="1"/>
      </xdr:nvSpPr>
      <xdr:spPr>
        <a:xfrm>
          <a:off x="1784428" y="1322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137421</xdr:rowOff>
    </xdr:from>
    <xdr:to>
      <xdr:col>6</xdr:col>
      <xdr:colOff>38100</xdr:colOff>
      <xdr:row>77</xdr:row>
      <xdr:rowOff>67571</xdr:rowOff>
    </xdr:to>
    <xdr:sp macro="" textlink="">
      <xdr:nvSpPr>
        <xdr:cNvPr id="203" name="楕円 202">
          <a:extLst>
            <a:ext uri="{FF2B5EF4-FFF2-40B4-BE49-F238E27FC236}">
              <a16:creationId xmlns:a16="http://schemas.microsoft.com/office/drawing/2014/main" id="{301D145D-3EA1-43DD-9E51-5FFE1B497AD8}"/>
            </a:ext>
          </a:extLst>
        </xdr:cNvPr>
        <xdr:cNvSpPr/>
      </xdr:nvSpPr>
      <xdr:spPr>
        <a:xfrm>
          <a:off x="1079500" y="131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58698</xdr:rowOff>
    </xdr:from>
    <xdr:ext cx="469744" cy="259045"/>
    <xdr:sp macro="" textlink="">
      <xdr:nvSpPr>
        <xdr:cNvPr id="204" name="テキスト ボックス 203">
          <a:extLst>
            <a:ext uri="{FF2B5EF4-FFF2-40B4-BE49-F238E27FC236}">
              <a16:creationId xmlns:a16="http://schemas.microsoft.com/office/drawing/2014/main" id="{2AA7616A-3565-4D0F-A5E6-E4C083993FB3}"/>
            </a:ext>
          </a:extLst>
        </xdr:cNvPr>
        <xdr:cNvSpPr txBox="1"/>
      </xdr:nvSpPr>
      <xdr:spPr>
        <a:xfrm>
          <a:off x="895428" y="132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54F67D20-CCB1-483D-BDD9-D4E91EFF4E0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71173F34-516C-4680-824D-E01DA6E525B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F18E21F-E99B-4328-B7A1-7E95B9FF6FFD}"/>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28389D24-A1E9-4854-8882-F94B1D1737B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4ABFE3D7-F7A5-401F-B1F2-891439D5A1F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D6A7DEB7-B9BD-4556-AF41-385FEA1AD56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ABF5BB3-550B-4DEB-BAB5-471319D4F2B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9EBFA8FB-7579-4731-8A36-C72B101722F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4595E6E1-9C99-4235-9DFF-75BD04DB59E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D6FC52DC-DDF2-489C-A9FE-3BBB042F4D6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E5D7C111-5FF4-46B4-A59A-B30A823EA9BD}"/>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D065B1F9-7232-4A9F-A49C-DF65E6505567}"/>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63F7D246-435F-4530-B36D-863ED1F990EC}"/>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5FF32942-C1FA-4E2D-94BE-5CF7D899FDDE}"/>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EB8BF23E-7A70-4DF6-AC71-064304EA8D93}"/>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C6F92157-912F-4CFB-B6CF-604BC3A51EFA}"/>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FDF3CBDA-592D-4ED2-A04B-715E6D6E1DFA}"/>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647C5760-B9E7-4720-BBB7-721048E9107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D38D8F78-4161-4345-9FDB-C255D9A973E6}"/>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5CA4731A-4C9C-4E72-814E-ED049ECC44B6}"/>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33508631-9EC1-48D2-ABCB-3757FC616C4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D79FCCF2-8C4D-4923-8E6C-423AC3233E81}"/>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BCC2721A-5BE8-4525-9063-12635CCA436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813EB9D7-F89B-4E10-ADFF-95CDB8D7095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20A00C56-B9B1-48C3-90CD-9410351D076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A48A28DD-55F8-4ED1-855D-3D61F41B493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EE45AC31-5DEE-49B2-BE1B-D85462ACBA0C}"/>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304E99A-70B3-4C47-84B5-27A6E2EF2BDB}"/>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7606564C-14E0-49B4-BB12-AACDCEA9FF39}"/>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68EA80-CE06-43E6-BD9A-8931E6D789CF}"/>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4AFCA9F3-FE8D-4779-8F72-4575535CB891}"/>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112421</xdr:rowOff>
    </xdr:from>
    <xdr:to>
      <xdr:col>24</xdr:col>
      <xdr:colOff>63500</xdr:colOff>
      <xdr:row>97</xdr:row>
      <xdr:rowOff>54170</xdr:rowOff>
    </xdr:to>
    <xdr:cxnSp macro="">
      <xdr:nvCxnSpPr>
        <xdr:cNvPr id="236" name="直線コネクタ 235">
          <a:extLst>
            <a:ext uri="{FF2B5EF4-FFF2-40B4-BE49-F238E27FC236}">
              <a16:creationId xmlns:a16="http://schemas.microsoft.com/office/drawing/2014/main" id="{7917A9C6-EC37-480B-977A-412DCA152C8C}"/>
            </a:ext>
          </a:extLst>
        </xdr:cNvPr>
        <xdr:cNvCxnSpPr/>
      </xdr:nvCxnSpPr>
      <xdr:spPr>
        <a:xfrm>
          <a:off x="3797300" y="16571621"/>
          <a:ext cx="838200" cy="1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a:extLst>
            <a:ext uri="{FF2B5EF4-FFF2-40B4-BE49-F238E27FC236}">
              <a16:creationId xmlns:a16="http://schemas.microsoft.com/office/drawing/2014/main" id="{7E72EA39-33D6-4185-BEBE-05EBA243F3BC}"/>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8C12F263-7EFF-4E7C-A258-56E4BB9B6E57}"/>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112421</xdr:rowOff>
    </xdr:from>
    <xdr:to>
      <xdr:col>19</xdr:col>
      <xdr:colOff>177800</xdr:colOff>
      <xdr:row>98</xdr:row>
      <xdr:rowOff>44559</xdr:rowOff>
    </xdr:to>
    <xdr:cxnSp macro="">
      <xdr:nvCxnSpPr>
        <xdr:cNvPr id="239" name="直線コネクタ 238">
          <a:extLst>
            <a:ext uri="{FF2B5EF4-FFF2-40B4-BE49-F238E27FC236}">
              <a16:creationId xmlns:a16="http://schemas.microsoft.com/office/drawing/2014/main" id="{188D29F8-8497-4902-B589-34C50DDC899B}"/>
            </a:ext>
          </a:extLst>
        </xdr:cNvPr>
        <xdr:cNvCxnSpPr/>
      </xdr:nvCxnSpPr>
      <xdr:spPr>
        <a:xfrm flipV="1">
          <a:off x="2908300" y="16571621"/>
          <a:ext cx="889000" cy="27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3C01BD2A-2009-4DCA-8051-2EB0F154C67F}"/>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a:extLst>
            <a:ext uri="{FF2B5EF4-FFF2-40B4-BE49-F238E27FC236}">
              <a16:creationId xmlns:a16="http://schemas.microsoft.com/office/drawing/2014/main" id="{C481A275-F6B7-40B7-A3C4-B8F7F64F0C64}"/>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44559</xdr:rowOff>
    </xdr:from>
    <xdr:to>
      <xdr:col>15</xdr:col>
      <xdr:colOff>50800</xdr:colOff>
      <xdr:row>98</xdr:row>
      <xdr:rowOff>111713</xdr:rowOff>
    </xdr:to>
    <xdr:cxnSp macro="">
      <xdr:nvCxnSpPr>
        <xdr:cNvPr id="242" name="直線コネクタ 241">
          <a:extLst>
            <a:ext uri="{FF2B5EF4-FFF2-40B4-BE49-F238E27FC236}">
              <a16:creationId xmlns:a16="http://schemas.microsoft.com/office/drawing/2014/main" id="{381D30AA-DD24-479C-9A68-69F3273FD12A}"/>
            </a:ext>
          </a:extLst>
        </xdr:cNvPr>
        <xdr:cNvCxnSpPr/>
      </xdr:nvCxnSpPr>
      <xdr:spPr>
        <a:xfrm flipV="1">
          <a:off x="2019300" y="16846659"/>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642DB2A4-6CA5-488A-9AFF-BA53B87A81AD}"/>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a:extLst>
            <a:ext uri="{FF2B5EF4-FFF2-40B4-BE49-F238E27FC236}">
              <a16:creationId xmlns:a16="http://schemas.microsoft.com/office/drawing/2014/main" id="{27D2B1F3-FAB9-42DC-90DD-A580F72F6CEE}"/>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111713</xdr:rowOff>
    </xdr:from>
    <xdr:to>
      <xdr:col>10</xdr:col>
      <xdr:colOff>114300</xdr:colOff>
      <xdr:row>98</xdr:row>
      <xdr:rowOff>155006</xdr:rowOff>
    </xdr:to>
    <xdr:cxnSp macro="">
      <xdr:nvCxnSpPr>
        <xdr:cNvPr id="245" name="直線コネクタ 244">
          <a:extLst>
            <a:ext uri="{FF2B5EF4-FFF2-40B4-BE49-F238E27FC236}">
              <a16:creationId xmlns:a16="http://schemas.microsoft.com/office/drawing/2014/main" id="{9E867625-9001-43FE-8E07-AF01AF528257}"/>
            </a:ext>
          </a:extLst>
        </xdr:cNvPr>
        <xdr:cNvCxnSpPr/>
      </xdr:nvCxnSpPr>
      <xdr:spPr>
        <a:xfrm flipV="1">
          <a:off x="1130300" y="16913813"/>
          <a:ext cx="889000" cy="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18000E92-179D-4F2D-961F-9E04DDA29F96}"/>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a:extLst>
            <a:ext uri="{FF2B5EF4-FFF2-40B4-BE49-F238E27FC236}">
              <a16:creationId xmlns:a16="http://schemas.microsoft.com/office/drawing/2014/main" id="{7C0D83B1-8A79-441B-A35C-6763B264B98B}"/>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B4FB0B02-9116-47B4-B45E-7991E2AA3155}"/>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a:extLst>
            <a:ext uri="{FF2B5EF4-FFF2-40B4-BE49-F238E27FC236}">
              <a16:creationId xmlns:a16="http://schemas.microsoft.com/office/drawing/2014/main" id="{94239792-44B4-40E5-8E07-030654ADDF24}"/>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3E299CC7-DC7D-4789-947C-1B9361F0BC8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BEA21BD-B371-48F9-8113-557B9206FFF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3D5B0C9-E01C-4063-9743-9C31FFE2F75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D6DB5C5-9FC2-4028-A560-C19545BE0D4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62FF0D66-9433-4EE2-BC6B-600A023E18C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3370</xdr:rowOff>
    </xdr:from>
    <xdr:to>
      <xdr:col>24</xdr:col>
      <xdr:colOff>114300</xdr:colOff>
      <xdr:row>97</xdr:row>
      <xdr:rowOff>104970</xdr:rowOff>
    </xdr:to>
    <xdr:sp macro="" textlink="">
      <xdr:nvSpPr>
        <xdr:cNvPr id="255" name="楕円 254">
          <a:extLst>
            <a:ext uri="{FF2B5EF4-FFF2-40B4-BE49-F238E27FC236}">
              <a16:creationId xmlns:a16="http://schemas.microsoft.com/office/drawing/2014/main" id="{9B7C3A97-B9C4-494D-A099-383A7F06F624}"/>
            </a:ext>
          </a:extLst>
        </xdr:cNvPr>
        <xdr:cNvSpPr/>
      </xdr:nvSpPr>
      <xdr:spPr>
        <a:xfrm>
          <a:off x="4584700" y="166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153247</xdr:rowOff>
    </xdr:from>
    <xdr:ext cx="599010" cy="259045"/>
    <xdr:sp macro="" textlink="">
      <xdr:nvSpPr>
        <xdr:cNvPr id="256" name="扶助費該当値テキスト">
          <a:extLst>
            <a:ext uri="{FF2B5EF4-FFF2-40B4-BE49-F238E27FC236}">
              <a16:creationId xmlns:a16="http://schemas.microsoft.com/office/drawing/2014/main" id="{01C4BF56-9A8F-4902-AB69-F0C4740696D4}"/>
            </a:ext>
          </a:extLst>
        </xdr:cNvPr>
        <xdr:cNvSpPr txBox="1"/>
      </xdr:nvSpPr>
      <xdr:spPr>
        <a:xfrm>
          <a:off x="4686300" y="1661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61621</xdr:rowOff>
    </xdr:from>
    <xdr:to>
      <xdr:col>20</xdr:col>
      <xdr:colOff>38100</xdr:colOff>
      <xdr:row>96</xdr:row>
      <xdr:rowOff>163221</xdr:rowOff>
    </xdr:to>
    <xdr:sp macro="" textlink="">
      <xdr:nvSpPr>
        <xdr:cNvPr id="257" name="楕円 256">
          <a:extLst>
            <a:ext uri="{FF2B5EF4-FFF2-40B4-BE49-F238E27FC236}">
              <a16:creationId xmlns:a16="http://schemas.microsoft.com/office/drawing/2014/main" id="{931A7538-ED4D-448E-87FE-8DE3955FE217}"/>
            </a:ext>
          </a:extLst>
        </xdr:cNvPr>
        <xdr:cNvSpPr/>
      </xdr:nvSpPr>
      <xdr:spPr>
        <a:xfrm>
          <a:off x="3746500" y="165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154348</xdr:rowOff>
    </xdr:from>
    <xdr:ext cx="599010" cy="259045"/>
    <xdr:sp macro="" textlink="">
      <xdr:nvSpPr>
        <xdr:cNvPr id="258" name="テキスト ボックス 257">
          <a:extLst>
            <a:ext uri="{FF2B5EF4-FFF2-40B4-BE49-F238E27FC236}">
              <a16:creationId xmlns:a16="http://schemas.microsoft.com/office/drawing/2014/main" id="{E809276A-9CCF-4C54-9EC0-51F97ECDA211}"/>
            </a:ext>
          </a:extLst>
        </xdr:cNvPr>
        <xdr:cNvSpPr txBox="1"/>
      </xdr:nvSpPr>
      <xdr:spPr>
        <a:xfrm>
          <a:off x="3497795" y="1661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165209</xdr:rowOff>
    </xdr:from>
    <xdr:to>
      <xdr:col>15</xdr:col>
      <xdr:colOff>101600</xdr:colOff>
      <xdr:row>98</xdr:row>
      <xdr:rowOff>95359</xdr:rowOff>
    </xdr:to>
    <xdr:sp macro="" textlink="">
      <xdr:nvSpPr>
        <xdr:cNvPr id="259" name="楕円 258">
          <a:extLst>
            <a:ext uri="{FF2B5EF4-FFF2-40B4-BE49-F238E27FC236}">
              <a16:creationId xmlns:a16="http://schemas.microsoft.com/office/drawing/2014/main" id="{B0625E38-49B6-4BF2-9362-77F453FC71F9}"/>
            </a:ext>
          </a:extLst>
        </xdr:cNvPr>
        <xdr:cNvSpPr/>
      </xdr:nvSpPr>
      <xdr:spPr>
        <a:xfrm>
          <a:off x="2857500" y="167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86486</xdr:rowOff>
    </xdr:from>
    <xdr:ext cx="599010" cy="259045"/>
    <xdr:sp macro="" textlink="">
      <xdr:nvSpPr>
        <xdr:cNvPr id="260" name="テキスト ボックス 259">
          <a:extLst>
            <a:ext uri="{FF2B5EF4-FFF2-40B4-BE49-F238E27FC236}">
              <a16:creationId xmlns:a16="http://schemas.microsoft.com/office/drawing/2014/main" id="{5F5140FF-4B8D-4CCF-B13E-495EA8928A7A}"/>
            </a:ext>
          </a:extLst>
        </xdr:cNvPr>
        <xdr:cNvSpPr txBox="1"/>
      </xdr:nvSpPr>
      <xdr:spPr>
        <a:xfrm>
          <a:off x="2608795" y="1688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60913</xdr:rowOff>
    </xdr:from>
    <xdr:to>
      <xdr:col>10</xdr:col>
      <xdr:colOff>165100</xdr:colOff>
      <xdr:row>98</xdr:row>
      <xdr:rowOff>162513</xdr:rowOff>
    </xdr:to>
    <xdr:sp macro="" textlink="">
      <xdr:nvSpPr>
        <xdr:cNvPr id="261" name="楕円 260">
          <a:extLst>
            <a:ext uri="{FF2B5EF4-FFF2-40B4-BE49-F238E27FC236}">
              <a16:creationId xmlns:a16="http://schemas.microsoft.com/office/drawing/2014/main" id="{E0397F97-A026-42E1-B46C-E2D17DCC02AE}"/>
            </a:ext>
          </a:extLst>
        </xdr:cNvPr>
        <xdr:cNvSpPr/>
      </xdr:nvSpPr>
      <xdr:spPr>
        <a:xfrm>
          <a:off x="1968500" y="168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153640</xdr:rowOff>
    </xdr:from>
    <xdr:ext cx="599010" cy="259045"/>
    <xdr:sp macro="" textlink="">
      <xdr:nvSpPr>
        <xdr:cNvPr id="262" name="テキスト ボックス 261">
          <a:extLst>
            <a:ext uri="{FF2B5EF4-FFF2-40B4-BE49-F238E27FC236}">
              <a16:creationId xmlns:a16="http://schemas.microsoft.com/office/drawing/2014/main" id="{9B26417C-B39D-48D0-AF39-DC1930215D68}"/>
            </a:ext>
          </a:extLst>
        </xdr:cNvPr>
        <xdr:cNvSpPr txBox="1"/>
      </xdr:nvSpPr>
      <xdr:spPr>
        <a:xfrm>
          <a:off x="1719795" y="1695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104206</xdr:rowOff>
    </xdr:from>
    <xdr:to>
      <xdr:col>6</xdr:col>
      <xdr:colOff>38100</xdr:colOff>
      <xdr:row>99</xdr:row>
      <xdr:rowOff>34356</xdr:rowOff>
    </xdr:to>
    <xdr:sp macro="" textlink="">
      <xdr:nvSpPr>
        <xdr:cNvPr id="263" name="楕円 262">
          <a:extLst>
            <a:ext uri="{FF2B5EF4-FFF2-40B4-BE49-F238E27FC236}">
              <a16:creationId xmlns:a16="http://schemas.microsoft.com/office/drawing/2014/main" id="{E634988E-A313-426F-8FB3-B60CC81CA8F4}"/>
            </a:ext>
          </a:extLst>
        </xdr:cNvPr>
        <xdr:cNvSpPr/>
      </xdr:nvSpPr>
      <xdr:spPr>
        <a:xfrm>
          <a:off x="1079500" y="169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25483</xdr:rowOff>
    </xdr:from>
    <xdr:ext cx="599010" cy="259045"/>
    <xdr:sp macro="" textlink="">
      <xdr:nvSpPr>
        <xdr:cNvPr id="264" name="テキスト ボックス 263">
          <a:extLst>
            <a:ext uri="{FF2B5EF4-FFF2-40B4-BE49-F238E27FC236}">
              <a16:creationId xmlns:a16="http://schemas.microsoft.com/office/drawing/2014/main" id="{ACAF44C2-BDF0-4E33-A525-C65081FEAF69}"/>
            </a:ext>
          </a:extLst>
        </xdr:cNvPr>
        <xdr:cNvSpPr txBox="1"/>
      </xdr:nvSpPr>
      <xdr:spPr>
        <a:xfrm>
          <a:off x="830795" y="1699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A445062C-E3A2-4ABD-8059-F03D96353F7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59055757-8B98-4B75-840F-2FDB264A2C8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1C7AE4EF-DEAC-4FE6-AE01-FED0DAB3C16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379C531D-4DCD-4C63-8C0E-A03C3AFF7BD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29F571A2-29E3-45D3-8B43-CFF08B1ADB9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1343A159-017A-4426-B95E-B833E2C0068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7DEEF915-076E-465F-BA3B-C950916E798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D3F54C55-4A15-4AFC-899D-1F719A593CB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F51F5D5E-B81D-4C98-831A-D96CC1F1942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6958BCC-A133-4D42-B61D-2CD1527F92D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62FE4722-A799-4DB9-8B82-5FE28F66A3A1}"/>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A3316B2C-4026-41E0-9F1B-594143CF3572}"/>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2C766760-1E1F-4144-B0D2-5FEA46695631}"/>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8ABA1C4A-12BB-460D-B251-AD608125495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E8523EF2-DC05-4083-B9C1-93892EA12722}"/>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AA3C0C59-59E5-4DFA-8E10-1BB7D378C78F}"/>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7CB7304A-EC2F-4062-80B1-5311E75DCEE5}"/>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31D7468B-E5EE-4ACD-A43F-2B3E431AD8E2}"/>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6C1F803C-3293-4DEE-AB16-509330DEA72B}"/>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341123B7-7862-41EE-A6F2-46047DBDA078}"/>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BB367E36-3C62-4A97-8951-AB491F69BA45}"/>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FB93C364-0E02-42AE-9CF2-8AC97EEBE7F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1E64B8A7-E838-490A-A256-29DBE51206C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AB54BCE-B201-4946-8714-CD13D6DCE8D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a:extLst>
            <a:ext uri="{FF2B5EF4-FFF2-40B4-BE49-F238E27FC236}">
              <a16:creationId xmlns:a16="http://schemas.microsoft.com/office/drawing/2014/main" id="{201CBE92-1E04-4D28-B29D-A614ABD94635}"/>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a:extLst>
            <a:ext uri="{FF2B5EF4-FFF2-40B4-BE49-F238E27FC236}">
              <a16:creationId xmlns:a16="http://schemas.microsoft.com/office/drawing/2014/main" id="{D2C7C013-5B90-4963-B7CE-717FCD6B501A}"/>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a:extLst>
            <a:ext uri="{FF2B5EF4-FFF2-40B4-BE49-F238E27FC236}">
              <a16:creationId xmlns:a16="http://schemas.microsoft.com/office/drawing/2014/main" id="{24817BA2-CD2D-49A9-ADAD-79D6276C387F}"/>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a:extLst>
            <a:ext uri="{FF2B5EF4-FFF2-40B4-BE49-F238E27FC236}">
              <a16:creationId xmlns:a16="http://schemas.microsoft.com/office/drawing/2014/main" id="{4DF013FE-FB94-448F-B691-189848CC6A39}"/>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a:extLst>
            <a:ext uri="{FF2B5EF4-FFF2-40B4-BE49-F238E27FC236}">
              <a16:creationId xmlns:a16="http://schemas.microsoft.com/office/drawing/2014/main" id="{C25F2A1F-A38F-414D-BC2E-DF5C2FCE4763}"/>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119876</xdr:rowOff>
    </xdr:from>
    <xdr:to>
      <xdr:col>55</xdr:col>
      <xdr:colOff>0</xdr:colOff>
      <xdr:row>39</xdr:row>
      <xdr:rowOff>52819</xdr:rowOff>
    </xdr:to>
    <xdr:cxnSp macro="">
      <xdr:nvCxnSpPr>
        <xdr:cNvPr id="294" name="直線コネクタ 293">
          <a:extLst>
            <a:ext uri="{FF2B5EF4-FFF2-40B4-BE49-F238E27FC236}">
              <a16:creationId xmlns:a16="http://schemas.microsoft.com/office/drawing/2014/main" id="{5FA2792B-C3A2-4E3F-811D-2AF21D49C37A}"/>
            </a:ext>
          </a:extLst>
        </xdr:cNvPr>
        <xdr:cNvCxnSpPr/>
      </xdr:nvCxnSpPr>
      <xdr:spPr>
        <a:xfrm flipV="1">
          <a:off x="9639300" y="6634976"/>
          <a:ext cx="8382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a:extLst>
            <a:ext uri="{FF2B5EF4-FFF2-40B4-BE49-F238E27FC236}">
              <a16:creationId xmlns:a16="http://schemas.microsoft.com/office/drawing/2014/main" id="{B2B6C3ED-ED60-4269-80CC-F12A9FB33743}"/>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a:extLst>
            <a:ext uri="{FF2B5EF4-FFF2-40B4-BE49-F238E27FC236}">
              <a16:creationId xmlns:a16="http://schemas.microsoft.com/office/drawing/2014/main" id="{F3345CEA-B738-41BB-8476-44FC3C1C6C07}"/>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91503</xdr:rowOff>
    </xdr:from>
    <xdr:to>
      <xdr:col>50</xdr:col>
      <xdr:colOff>114300</xdr:colOff>
      <xdr:row>39</xdr:row>
      <xdr:rowOff>52819</xdr:rowOff>
    </xdr:to>
    <xdr:cxnSp macro="">
      <xdr:nvCxnSpPr>
        <xdr:cNvPr id="297" name="直線コネクタ 296">
          <a:extLst>
            <a:ext uri="{FF2B5EF4-FFF2-40B4-BE49-F238E27FC236}">
              <a16:creationId xmlns:a16="http://schemas.microsoft.com/office/drawing/2014/main" id="{4C3D0A88-6943-425D-B477-F5FD8553DB48}"/>
            </a:ext>
          </a:extLst>
        </xdr:cNvPr>
        <xdr:cNvCxnSpPr/>
      </xdr:nvCxnSpPr>
      <xdr:spPr>
        <a:xfrm>
          <a:off x="8750300" y="5406453"/>
          <a:ext cx="889000" cy="13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a:extLst>
            <a:ext uri="{FF2B5EF4-FFF2-40B4-BE49-F238E27FC236}">
              <a16:creationId xmlns:a16="http://schemas.microsoft.com/office/drawing/2014/main" id="{9520FB68-ABBB-4AF4-BECA-446F677B9D18}"/>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a:extLst>
            <a:ext uri="{FF2B5EF4-FFF2-40B4-BE49-F238E27FC236}">
              <a16:creationId xmlns:a16="http://schemas.microsoft.com/office/drawing/2014/main" id="{A9B1E783-A8FA-48F2-AA26-E864DA67A9B2}"/>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91503</xdr:rowOff>
    </xdr:from>
    <xdr:to>
      <xdr:col>45</xdr:col>
      <xdr:colOff>177800</xdr:colOff>
      <xdr:row>39</xdr:row>
      <xdr:rowOff>128321</xdr:rowOff>
    </xdr:to>
    <xdr:cxnSp macro="">
      <xdr:nvCxnSpPr>
        <xdr:cNvPr id="300" name="直線コネクタ 299">
          <a:extLst>
            <a:ext uri="{FF2B5EF4-FFF2-40B4-BE49-F238E27FC236}">
              <a16:creationId xmlns:a16="http://schemas.microsoft.com/office/drawing/2014/main" id="{5B21AA0E-597E-49C0-A17B-818FD638CE10}"/>
            </a:ext>
          </a:extLst>
        </xdr:cNvPr>
        <xdr:cNvCxnSpPr/>
      </xdr:nvCxnSpPr>
      <xdr:spPr>
        <a:xfrm flipV="1">
          <a:off x="7861300" y="5406453"/>
          <a:ext cx="889000" cy="140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a:extLst>
            <a:ext uri="{FF2B5EF4-FFF2-40B4-BE49-F238E27FC236}">
              <a16:creationId xmlns:a16="http://schemas.microsoft.com/office/drawing/2014/main" id="{680D04DE-4233-412A-9D50-D8F7B5124689}"/>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a:extLst>
            <a:ext uri="{FF2B5EF4-FFF2-40B4-BE49-F238E27FC236}">
              <a16:creationId xmlns:a16="http://schemas.microsoft.com/office/drawing/2014/main" id="{CD0D1497-5C02-457E-A0FF-B420B67A27CB}"/>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105880</xdr:rowOff>
    </xdr:from>
    <xdr:to>
      <xdr:col>41</xdr:col>
      <xdr:colOff>50800</xdr:colOff>
      <xdr:row>39</xdr:row>
      <xdr:rowOff>128321</xdr:rowOff>
    </xdr:to>
    <xdr:cxnSp macro="">
      <xdr:nvCxnSpPr>
        <xdr:cNvPr id="303" name="直線コネクタ 302">
          <a:extLst>
            <a:ext uri="{FF2B5EF4-FFF2-40B4-BE49-F238E27FC236}">
              <a16:creationId xmlns:a16="http://schemas.microsoft.com/office/drawing/2014/main" id="{142F8299-2AE7-4E78-BF81-24091916E7D2}"/>
            </a:ext>
          </a:extLst>
        </xdr:cNvPr>
        <xdr:cNvCxnSpPr/>
      </xdr:nvCxnSpPr>
      <xdr:spPr>
        <a:xfrm>
          <a:off x="6972300" y="6792430"/>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a:extLst>
            <a:ext uri="{FF2B5EF4-FFF2-40B4-BE49-F238E27FC236}">
              <a16:creationId xmlns:a16="http://schemas.microsoft.com/office/drawing/2014/main" id="{BCB5FC88-F147-4A10-ABF5-6D40B9766EB4}"/>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a:extLst>
            <a:ext uri="{FF2B5EF4-FFF2-40B4-BE49-F238E27FC236}">
              <a16:creationId xmlns:a16="http://schemas.microsoft.com/office/drawing/2014/main" id="{D74B752E-609E-4CBB-ACA8-1D7D7F1EC693}"/>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a:extLst>
            <a:ext uri="{FF2B5EF4-FFF2-40B4-BE49-F238E27FC236}">
              <a16:creationId xmlns:a16="http://schemas.microsoft.com/office/drawing/2014/main" id="{D076101C-9C6D-4C4F-93D4-7503957CA58C}"/>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a:extLst>
            <a:ext uri="{FF2B5EF4-FFF2-40B4-BE49-F238E27FC236}">
              <a16:creationId xmlns:a16="http://schemas.microsoft.com/office/drawing/2014/main" id="{948EEA6C-7CBE-4D53-8450-24A90ED349BA}"/>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5A47A1C-84F6-4E1E-97F2-07808EC3334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D719472-B4E9-42CC-BA7E-8B7EB836271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11CD9C8E-E27B-47D2-9B88-E9D4C518A65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F3D7468B-C481-47B0-981D-C20267223F7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D7170373-4DAB-4EF1-AD92-70C0F6E1146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69076</xdr:rowOff>
    </xdr:from>
    <xdr:to>
      <xdr:col>55</xdr:col>
      <xdr:colOff>50800</xdr:colOff>
      <xdr:row>38</xdr:row>
      <xdr:rowOff>170676</xdr:rowOff>
    </xdr:to>
    <xdr:sp macro="" textlink="">
      <xdr:nvSpPr>
        <xdr:cNvPr id="313" name="楕円 312">
          <a:extLst>
            <a:ext uri="{FF2B5EF4-FFF2-40B4-BE49-F238E27FC236}">
              <a16:creationId xmlns:a16="http://schemas.microsoft.com/office/drawing/2014/main" id="{7A846BD6-9603-452D-A75A-719C0B012A91}"/>
            </a:ext>
          </a:extLst>
        </xdr:cNvPr>
        <xdr:cNvSpPr/>
      </xdr:nvSpPr>
      <xdr:spPr>
        <a:xfrm>
          <a:off x="10426700" y="65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47503</xdr:rowOff>
    </xdr:from>
    <xdr:ext cx="534377" cy="259045"/>
    <xdr:sp macro="" textlink="">
      <xdr:nvSpPr>
        <xdr:cNvPr id="314" name="補助費等該当値テキスト">
          <a:extLst>
            <a:ext uri="{FF2B5EF4-FFF2-40B4-BE49-F238E27FC236}">
              <a16:creationId xmlns:a16="http://schemas.microsoft.com/office/drawing/2014/main" id="{3AF789B4-4C5F-4C85-B5DB-6AAB3E77952A}"/>
            </a:ext>
          </a:extLst>
        </xdr:cNvPr>
        <xdr:cNvSpPr txBox="1"/>
      </xdr:nvSpPr>
      <xdr:spPr>
        <a:xfrm>
          <a:off x="10528300" y="65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2019</xdr:rowOff>
    </xdr:from>
    <xdr:to>
      <xdr:col>50</xdr:col>
      <xdr:colOff>165100</xdr:colOff>
      <xdr:row>39</xdr:row>
      <xdr:rowOff>103619</xdr:rowOff>
    </xdr:to>
    <xdr:sp macro="" textlink="">
      <xdr:nvSpPr>
        <xdr:cNvPr id="315" name="楕円 314">
          <a:extLst>
            <a:ext uri="{FF2B5EF4-FFF2-40B4-BE49-F238E27FC236}">
              <a16:creationId xmlns:a16="http://schemas.microsoft.com/office/drawing/2014/main" id="{289C9587-9BCE-466C-A5CA-29480A1CDEA4}"/>
            </a:ext>
          </a:extLst>
        </xdr:cNvPr>
        <xdr:cNvSpPr/>
      </xdr:nvSpPr>
      <xdr:spPr>
        <a:xfrm>
          <a:off x="9588500" y="66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94746</xdr:rowOff>
    </xdr:from>
    <xdr:ext cx="534377" cy="259045"/>
    <xdr:sp macro="" textlink="">
      <xdr:nvSpPr>
        <xdr:cNvPr id="316" name="テキスト ボックス 315">
          <a:extLst>
            <a:ext uri="{FF2B5EF4-FFF2-40B4-BE49-F238E27FC236}">
              <a16:creationId xmlns:a16="http://schemas.microsoft.com/office/drawing/2014/main" id="{34BF6AFC-0F55-4CE5-9730-087D65DBB50B}"/>
            </a:ext>
          </a:extLst>
        </xdr:cNvPr>
        <xdr:cNvSpPr txBox="1"/>
      </xdr:nvSpPr>
      <xdr:spPr>
        <a:xfrm>
          <a:off x="9372111" y="67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40703</xdr:rowOff>
    </xdr:from>
    <xdr:to>
      <xdr:col>46</xdr:col>
      <xdr:colOff>38100</xdr:colOff>
      <xdr:row>31</xdr:row>
      <xdr:rowOff>142303</xdr:rowOff>
    </xdr:to>
    <xdr:sp macro="" textlink="">
      <xdr:nvSpPr>
        <xdr:cNvPr id="317" name="楕円 316">
          <a:extLst>
            <a:ext uri="{FF2B5EF4-FFF2-40B4-BE49-F238E27FC236}">
              <a16:creationId xmlns:a16="http://schemas.microsoft.com/office/drawing/2014/main" id="{79BF47DE-66C7-4E1E-87B5-0477F6B33073}"/>
            </a:ext>
          </a:extLst>
        </xdr:cNvPr>
        <xdr:cNvSpPr/>
      </xdr:nvSpPr>
      <xdr:spPr>
        <a:xfrm>
          <a:off x="8699500" y="53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133430</xdr:rowOff>
    </xdr:from>
    <xdr:ext cx="599010" cy="259045"/>
    <xdr:sp macro="" textlink="">
      <xdr:nvSpPr>
        <xdr:cNvPr id="318" name="テキスト ボックス 317">
          <a:extLst>
            <a:ext uri="{FF2B5EF4-FFF2-40B4-BE49-F238E27FC236}">
              <a16:creationId xmlns:a16="http://schemas.microsoft.com/office/drawing/2014/main" id="{696DB9B3-07BD-43B8-8914-82A7C1B793C9}"/>
            </a:ext>
          </a:extLst>
        </xdr:cNvPr>
        <xdr:cNvSpPr txBox="1"/>
      </xdr:nvSpPr>
      <xdr:spPr>
        <a:xfrm>
          <a:off x="8450795" y="54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77521</xdr:rowOff>
    </xdr:from>
    <xdr:to>
      <xdr:col>41</xdr:col>
      <xdr:colOff>101600</xdr:colOff>
      <xdr:row>40</xdr:row>
      <xdr:rowOff>7671</xdr:rowOff>
    </xdr:to>
    <xdr:sp macro="" textlink="">
      <xdr:nvSpPr>
        <xdr:cNvPr id="319" name="楕円 318">
          <a:extLst>
            <a:ext uri="{FF2B5EF4-FFF2-40B4-BE49-F238E27FC236}">
              <a16:creationId xmlns:a16="http://schemas.microsoft.com/office/drawing/2014/main" id="{BEA2191B-9A69-48C2-A793-4A18DF5D3DEE}"/>
            </a:ext>
          </a:extLst>
        </xdr:cNvPr>
        <xdr:cNvSpPr/>
      </xdr:nvSpPr>
      <xdr:spPr>
        <a:xfrm>
          <a:off x="7810500" y="67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170248</xdr:rowOff>
    </xdr:from>
    <xdr:ext cx="534377" cy="259045"/>
    <xdr:sp macro="" textlink="">
      <xdr:nvSpPr>
        <xdr:cNvPr id="320" name="テキスト ボックス 319">
          <a:extLst>
            <a:ext uri="{FF2B5EF4-FFF2-40B4-BE49-F238E27FC236}">
              <a16:creationId xmlns:a16="http://schemas.microsoft.com/office/drawing/2014/main" id="{843EA314-F9B1-473A-A10B-B7CDAA5F9151}"/>
            </a:ext>
          </a:extLst>
        </xdr:cNvPr>
        <xdr:cNvSpPr txBox="1"/>
      </xdr:nvSpPr>
      <xdr:spPr>
        <a:xfrm>
          <a:off x="7594111" y="68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55080</xdr:rowOff>
    </xdr:from>
    <xdr:to>
      <xdr:col>36</xdr:col>
      <xdr:colOff>165100</xdr:colOff>
      <xdr:row>39</xdr:row>
      <xdr:rowOff>156680</xdr:rowOff>
    </xdr:to>
    <xdr:sp macro="" textlink="">
      <xdr:nvSpPr>
        <xdr:cNvPr id="321" name="楕円 320">
          <a:extLst>
            <a:ext uri="{FF2B5EF4-FFF2-40B4-BE49-F238E27FC236}">
              <a16:creationId xmlns:a16="http://schemas.microsoft.com/office/drawing/2014/main" id="{E694B58B-B848-4C3A-AC36-62BDAC32A936}"/>
            </a:ext>
          </a:extLst>
        </xdr:cNvPr>
        <xdr:cNvSpPr/>
      </xdr:nvSpPr>
      <xdr:spPr>
        <a:xfrm>
          <a:off x="6921500" y="67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147807</xdr:rowOff>
    </xdr:from>
    <xdr:ext cx="534377" cy="259045"/>
    <xdr:sp macro="" textlink="">
      <xdr:nvSpPr>
        <xdr:cNvPr id="322" name="テキスト ボックス 321">
          <a:extLst>
            <a:ext uri="{FF2B5EF4-FFF2-40B4-BE49-F238E27FC236}">
              <a16:creationId xmlns:a16="http://schemas.microsoft.com/office/drawing/2014/main" id="{4D674857-8F09-4462-92D5-7039CE8E9A84}"/>
            </a:ext>
          </a:extLst>
        </xdr:cNvPr>
        <xdr:cNvSpPr txBox="1"/>
      </xdr:nvSpPr>
      <xdr:spPr>
        <a:xfrm>
          <a:off x="6705111" y="683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5043E263-D33E-4960-ABDB-32754552390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AAA69DDC-8769-4855-A333-17F50154C84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F325BAC0-F1C2-4FD2-A94B-A5CD3E2EC62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B1D5F5A-854C-4A7E-91D4-BF005371E66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EF700F80-0853-45C2-8407-C0AABBB620D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379B6E23-1023-49D2-A10D-327B82BE801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AF7E3109-2FE8-4B1E-840E-81065BF5A08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3AE64FF0-D711-4CEB-9C3F-219643937E3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7D2F9C3A-D01C-4E59-9A44-3C2F71D2987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3CF3C9EC-B72B-408F-90A5-2AF29D10DAB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63607260-984F-444E-8FE2-45E69324EBEE}"/>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1BCAA311-FE3E-40E7-AB94-CF134460D7C7}"/>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618441A2-5150-4B35-AFC3-584C9AF057B8}"/>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A6EF38DB-588E-4F82-B09D-D1AE9964609E}"/>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6BC8137F-3CBB-4C44-AD38-603962337BBA}"/>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47218686-EA46-4BA4-951A-DA795F8BEA0E}"/>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CC89421A-DE98-44DE-833E-B838CA3FEE63}"/>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4CD8F586-F014-41B3-910B-28A680C346E7}"/>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B03ECC56-E751-4707-AE03-25A7ACA3903C}"/>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ACBB8888-16A8-4B7E-B6F2-9DB9202199F3}"/>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8FFFC038-8B05-45B5-96D6-D79FA02B99DC}"/>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B1637123-E76C-417C-9F3E-91B708DF543C}"/>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F52421B3-CE42-4D8C-A9F0-13280DBB40B2}"/>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C8E7CF67-6D8E-4986-92D7-E9272A4C06D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18EDEC62-8A7D-40E6-B677-956923F0DF3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3158E9E1-D9B4-40A4-91AD-61B3CD7E59C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64A6B45-6107-4BD6-8578-A9FCCBC5E7F1}"/>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842D5900-5AA4-4E1E-9F20-9ADC08A1E323}"/>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C6138707-000E-485B-96E9-CDA19CF5F2FE}"/>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C6959FA9-D9B8-4273-99D6-596272975603}"/>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60D250C3-19F2-4C48-A420-377330B6D108}"/>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129201</xdr:rowOff>
    </xdr:from>
    <xdr:to>
      <xdr:col>55</xdr:col>
      <xdr:colOff>0</xdr:colOff>
      <xdr:row>57</xdr:row>
      <xdr:rowOff>43067</xdr:rowOff>
    </xdr:to>
    <xdr:cxnSp macro="">
      <xdr:nvCxnSpPr>
        <xdr:cNvPr id="354" name="直線コネクタ 353">
          <a:extLst>
            <a:ext uri="{FF2B5EF4-FFF2-40B4-BE49-F238E27FC236}">
              <a16:creationId xmlns:a16="http://schemas.microsoft.com/office/drawing/2014/main" id="{33339FF8-14E1-4134-898D-34F4229D6174}"/>
            </a:ext>
          </a:extLst>
        </xdr:cNvPr>
        <xdr:cNvCxnSpPr/>
      </xdr:nvCxnSpPr>
      <xdr:spPr>
        <a:xfrm flipV="1">
          <a:off x="9639300" y="9730401"/>
          <a:ext cx="838200" cy="8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a:extLst>
            <a:ext uri="{FF2B5EF4-FFF2-40B4-BE49-F238E27FC236}">
              <a16:creationId xmlns:a16="http://schemas.microsoft.com/office/drawing/2014/main" id="{E20B99AD-88B8-45D0-ABB7-F3AB3E217F42}"/>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A562C430-BAA9-4BDF-9A6D-D65C802972C5}"/>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157824</xdr:rowOff>
    </xdr:from>
    <xdr:to>
      <xdr:col>50</xdr:col>
      <xdr:colOff>114300</xdr:colOff>
      <xdr:row>57</xdr:row>
      <xdr:rowOff>43067</xdr:rowOff>
    </xdr:to>
    <xdr:cxnSp macro="">
      <xdr:nvCxnSpPr>
        <xdr:cNvPr id="357" name="直線コネクタ 356">
          <a:extLst>
            <a:ext uri="{FF2B5EF4-FFF2-40B4-BE49-F238E27FC236}">
              <a16:creationId xmlns:a16="http://schemas.microsoft.com/office/drawing/2014/main" id="{E01B3D1A-40C2-4B00-B79B-B35844749099}"/>
            </a:ext>
          </a:extLst>
        </xdr:cNvPr>
        <xdr:cNvCxnSpPr/>
      </xdr:nvCxnSpPr>
      <xdr:spPr>
        <a:xfrm>
          <a:off x="8750300" y="9759024"/>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15622E38-F738-43DA-B53D-5E92DB2B05E6}"/>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a:extLst>
            <a:ext uri="{FF2B5EF4-FFF2-40B4-BE49-F238E27FC236}">
              <a16:creationId xmlns:a16="http://schemas.microsoft.com/office/drawing/2014/main" id="{BF804E57-E4C9-4732-AFC4-08849900B427}"/>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104757</xdr:rowOff>
    </xdr:from>
    <xdr:to>
      <xdr:col>45</xdr:col>
      <xdr:colOff>177800</xdr:colOff>
      <xdr:row>56</xdr:row>
      <xdr:rowOff>157824</xdr:rowOff>
    </xdr:to>
    <xdr:cxnSp macro="">
      <xdr:nvCxnSpPr>
        <xdr:cNvPr id="360" name="直線コネクタ 359">
          <a:extLst>
            <a:ext uri="{FF2B5EF4-FFF2-40B4-BE49-F238E27FC236}">
              <a16:creationId xmlns:a16="http://schemas.microsoft.com/office/drawing/2014/main" id="{3094D866-F185-4877-B557-FF91FAE62AE5}"/>
            </a:ext>
          </a:extLst>
        </xdr:cNvPr>
        <xdr:cNvCxnSpPr/>
      </xdr:nvCxnSpPr>
      <xdr:spPr>
        <a:xfrm>
          <a:off x="7861300" y="9534507"/>
          <a:ext cx="889000" cy="2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8E53FFF7-6B44-4516-8A35-96C765CEC912}"/>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a:extLst>
            <a:ext uri="{FF2B5EF4-FFF2-40B4-BE49-F238E27FC236}">
              <a16:creationId xmlns:a16="http://schemas.microsoft.com/office/drawing/2014/main" id="{0813F283-9F3C-4D1D-97BD-8B91DBE685EF}"/>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104757</xdr:rowOff>
    </xdr:from>
    <xdr:to>
      <xdr:col>41</xdr:col>
      <xdr:colOff>50800</xdr:colOff>
      <xdr:row>55</xdr:row>
      <xdr:rowOff>158755</xdr:rowOff>
    </xdr:to>
    <xdr:cxnSp macro="">
      <xdr:nvCxnSpPr>
        <xdr:cNvPr id="363" name="直線コネクタ 362">
          <a:extLst>
            <a:ext uri="{FF2B5EF4-FFF2-40B4-BE49-F238E27FC236}">
              <a16:creationId xmlns:a16="http://schemas.microsoft.com/office/drawing/2014/main" id="{33FC404B-5F9B-4ACD-903A-B5302E62D377}"/>
            </a:ext>
          </a:extLst>
        </xdr:cNvPr>
        <xdr:cNvCxnSpPr/>
      </xdr:nvCxnSpPr>
      <xdr:spPr>
        <a:xfrm flipV="1">
          <a:off x="6972300" y="9534507"/>
          <a:ext cx="889000" cy="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42C26FA2-FB48-4BCC-B667-77E28165FE8E}"/>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BC9D080A-8D59-495D-9DD2-325AD7722271}"/>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5001F3E6-CC5D-46A8-A240-A0C5EB699A42}"/>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7" name="テキスト ボックス 366">
          <a:extLst>
            <a:ext uri="{FF2B5EF4-FFF2-40B4-BE49-F238E27FC236}">
              <a16:creationId xmlns:a16="http://schemas.microsoft.com/office/drawing/2014/main" id="{5E7B5B92-C56F-474F-B4E8-72599115035F}"/>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B588986-677F-4FBC-AE44-3C5EC5DF7BD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73EFC9F-CF17-43EC-AA59-00C16437C55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938746ED-3781-4A51-AEE1-182F148C93E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A40320CE-56E7-4B58-B43D-F4A593DA3DF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BD523E02-F622-4A3D-B56C-ACB4375923C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78401</xdr:rowOff>
    </xdr:from>
    <xdr:to>
      <xdr:col>55</xdr:col>
      <xdr:colOff>50800</xdr:colOff>
      <xdr:row>57</xdr:row>
      <xdr:rowOff>8551</xdr:rowOff>
    </xdr:to>
    <xdr:sp macro="" textlink="">
      <xdr:nvSpPr>
        <xdr:cNvPr id="373" name="楕円 372">
          <a:extLst>
            <a:ext uri="{FF2B5EF4-FFF2-40B4-BE49-F238E27FC236}">
              <a16:creationId xmlns:a16="http://schemas.microsoft.com/office/drawing/2014/main" id="{6A7B2084-A212-4E55-B35E-90FC88D84058}"/>
            </a:ext>
          </a:extLst>
        </xdr:cNvPr>
        <xdr:cNvSpPr/>
      </xdr:nvSpPr>
      <xdr:spPr>
        <a:xfrm>
          <a:off x="10426700" y="967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101278</xdr:rowOff>
    </xdr:from>
    <xdr:ext cx="534377" cy="259045"/>
    <xdr:sp macro="" textlink="">
      <xdr:nvSpPr>
        <xdr:cNvPr id="374" name="普通建設事業費該当値テキスト">
          <a:extLst>
            <a:ext uri="{FF2B5EF4-FFF2-40B4-BE49-F238E27FC236}">
              <a16:creationId xmlns:a16="http://schemas.microsoft.com/office/drawing/2014/main" id="{9564F100-4220-40CD-845A-D06483C37807}"/>
            </a:ext>
          </a:extLst>
        </xdr:cNvPr>
        <xdr:cNvSpPr txBox="1"/>
      </xdr:nvSpPr>
      <xdr:spPr>
        <a:xfrm>
          <a:off x="10528300" y="953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163717</xdr:rowOff>
    </xdr:from>
    <xdr:to>
      <xdr:col>50</xdr:col>
      <xdr:colOff>165100</xdr:colOff>
      <xdr:row>57</xdr:row>
      <xdr:rowOff>93867</xdr:rowOff>
    </xdr:to>
    <xdr:sp macro="" textlink="">
      <xdr:nvSpPr>
        <xdr:cNvPr id="375" name="楕円 374">
          <a:extLst>
            <a:ext uri="{FF2B5EF4-FFF2-40B4-BE49-F238E27FC236}">
              <a16:creationId xmlns:a16="http://schemas.microsoft.com/office/drawing/2014/main" id="{DF17D1A3-A795-4ACE-B5A2-D8C0EFE03B79}"/>
            </a:ext>
          </a:extLst>
        </xdr:cNvPr>
        <xdr:cNvSpPr/>
      </xdr:nvSpPr>
      <xdr:spPr>
        <a:xfrm>
          <a:off x="9588500" y="97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84994</xdr:rowOff>
    </xdr:from>
    <xdr:ext cx="534377" cy="259045"/>
    <xdr:sp macro="" textlink="">
      <xdr:nvSpPr>
        <xdr:cNvPr id="376" name="テキスト ボックス 375">
          <a:extLst>
            <a:ext uri="{FF2B5EF4-FFF2-40B4-BE49-F238E27FC236}">
              <a16:creationId xmlns:a16="http://schemas.microsoft.com/office/drawing/2014/main" id="{558E8653-20E3-4605-A659-B61DEF54BFAB}"/>
            </a:ext>
          </a:extLst>
        </xdr:cNvPr>
        <xdr:cNvSpPr txBox="1"/>
      </xdr:nvSpPr>
      <xdr:spPr>
        <a:xfrm>
          <a:off x="9372111" y="98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107024</xdr:rowOff>
    </xdr:from>
    <xdr:to>
      <xdr:col>46</xdr:col>
      <xdr:colOff>38100</xdr:colOff>
      <xdr:row>57</xdr:row>
      <xdr:rowOff>37174</xdr:rowOff>
    </xdr:to>
    <xdr:sp macro="" textlink="">
      <xdr:nvSpPr>
        <xdr:cNvPr id="377" name="楕円 376">
          <a:extLst>
            <a:ext uri="{FF2B5EF4-FFF2-40B4-BE49-F238E27FC236}">
              <a16:creationId xmlns:a16="http://schemas.microsoft.com/office/drawing/2014/main" id="{78650A9D-2639-433B-963D-9196EC421C5D}"/>
            </a:ext>
          </a:extLst>
        </xdr:cNvPr>
        <xdr:cNvSpPr/>
      </xdr:nvSpPr>
      <xdr:spPr>
        <a:xfrm>
          <a:off x="8699500" y="97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28301</xdr:rowOff>
    </xdr:from>
    <xdr:ext cx="534377" cy="259045"/>
    <xdr:sp macro="" textlink="">
      <xdr:nvSpPr>
        <xdr:cNvPr id="378" name="テキスト ボックス 377">
          <a:extLst>
            <a:ext uri="{FF2B5EF4-FFF2-40B4-BE49-F238E27FC236}">
              <a16:creationId xmlns:a16="http://schemas.microsoft.com/office/drawing/2014/main" id="{F99A1516-A36B-4500-88C7-E9434D51C277}"/>
            </a:ext>
          </a:extLst>
        </xdr:cNvPr>
        <xdr:cNvSpPr txBox="1"/>
      </xdr:nvSpPr>
      <xdr:spPr>
        <a:xfrm>
          <a:off x="8483111" y="98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53957</xdr:rowOff>
    </xdr:from>
    <xdr:to>
      <xdr:col>41</xdr:col>
      <xdr:colOff>101600</xdr:colOff>
      <xdr:row>55</xdr:row>
      <xdr:rowOff>155557</xdr:rowOff>
    </xdr:to>
    <xdr:sp macro="" textlink="">
      <xdr:nvSpPr>
        <xdr:cNvPr id="379" name="楕円 378">
          <a:extLst>
            <a:ext uri="{FF2B5EF4-FFF2-40B4-BE49-F238E27FC236}">
              <a16:creationId xmlns:a16="http://schemas.microsoft.com/office/drawing/2014/main" id="{4FAA1A96-DE19-42CB-B4D6-EA383E29D531}"/>
            </a:ext>
          </a:extLst>
        </xdr:cNvPr>
        <xdr:cNvSpPr/>
      </xdr:nvSpPr>
      <xdr:spPr>
        <a:xfrm>
          <a:off x="7810500" y="94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634</xdr:rowOff>
    </xdr:from>
    <xdr:ext cx="534377" cy="259045"/>
    <xdr:sp macro="" textlink="">
      <xdr:nvSpPr>
        <xdr:cNvPr id="380" name="テキスト ボックス 379">
          <a:extLst>
            <a:ext uri="{FF2B5EF4-FFF2-40B4-BE49-F238E27FC236}">
              <a16:creationId xmlns:a16="http://schemas.microsoft.com/office/drawing/2014/main" id="{ECBA2D3F-873F-4C54-9AE4-544B3BC44D89}"/>
            </a:ext>
          </a:extLst>
        </xdr:cNvPr>
        <xdr:cNvSpPr txBox="1"/>
      </xdr:nvSpPr>
      <xdr:spPr>
        <a:xfrm>
          <a:off x="7594111" y="92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107955</xdr:rowOff>
    </xdr:from>
    <xdr:to>
      <xdr:col>36</xdr:col>
      <xdr:colOff>165100</xdr:colOff>
      <xdr:row>56</xdr:row>
      <xdr:rowOff>38105</xdr:rowOff>
    </xdr:to>
    <xdr:sp macro="" textlink="">
      <xdr:nvSpPr>
        <xdr:cNvPr id="381" name="楕円 380">
          <a:extLst>
            <a:ext uri="{FF2B5EF4-FFF2-40B4-BE49-F238E27FC236}">
              <a16:creationId xmlns:a16="http://schemas.microsoft.com/office/drawing/2014/main" id="{F1B70884-812C-4B65-B7B6-B6C054F9CEAD}"/>
            </a:ext>
          </a:extLst>
        </xdr:cNvPr>
        <xdr:cNvSpPr/>
      </xdr:nvSpPr>
      <xdr:spPr>
        <a:xfrm>
          <a:off x="6921500" y="9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54632</xdr:rowOff>
    </xdr:from>
    <xdr:ext cx="534377" cy="259045"/>
    <xdr:sp macro="" textlink="">
      <xdr:nvSpPr>
        <xdr:cNvPr id="382" name="テキスト ボックス 381">
          <a:extLst>
            <a:ext uri="{FF2B5EF4-FFF2-40B4-BE49-F238E27FC236}">
              <a16:creationId xmlns:a16="http://schemas.microsoft.com/office/drawing/2014/main" id="{491C2BA3-6D1F-4AA9-842B-3DF47D05239D}"/>
            </a:ext>
          </a:extLst>
        </xdr:cNvPr>
        <xdr:cNvSpPr txBox="1"/>
      </xdr:nvSpPr>
      <xdr:spPr>
        <a:xfrm>
          <a:off x="6705111" y="93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A42CB161-42A7-4560-A978-3C15CFFAF58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68BF6922-8040-4B44-BF91-4DAE3B8B388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EEC930D5-6FE6-486B-9A2A-3B2E67D3401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9DC47616-3BC5-4F0C-9EE5-BB49052A465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79465E7C-DCF7-45F4-BBEB-EBEDFED2A3D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31CF8080-FB98-4119-8F4B-F53CAD75579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CF022ABC-DA69-453D-8760-17750702651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193B3799-9401-412C-8759-614F2AF2668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F598BB72-D31A-43A8-86E7-DBE56BC6B18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1CB3ED07-4CCC-48AA-A748-8970348E7AF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838BCA9D-2F15-4447-9546-FC6902BB31B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302A9E69-7E95-4A58-AC5D-F11979B5458F}"/>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EE5D8C16-3C90-44B0-A67A-6AA0527E83B2}"/>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557C7B7B-FAE3-4256-8A44-F7D648AF066F}"/>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5F8674C7-AE33-4A13-8DF9-623F0C343526}"/>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EFEC258B-E9E0-4EA9-846C-74A9BDA9A5E4}"/>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9101BE59-52EF-4F17-9DF8-7E5D94F0F2D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195FC5FF-1C86-4327-B182-4CFF62BDACA1}"/>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2F12CBAF-E411-422D-AED4-6F8F77AF307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18812173-5D99-4458-BEAD-4A74156CBD0D}"/>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D3778DF6-8941-44C2-B4F9-9946EC0573B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C8B197C4-B4D2-49BB-ABD2-45B652E044A8}"/>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B6128AFE-34A0-4081-9C7B-92FC25B7F674}"/>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79EC0B42-F9BA-4042-AD4E-2C02584B8351}"/>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B77DF851-763B-4FE6-9C1A-F55C9A3A92D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35AA00A5-44FF-48D7-9833-F9254DC2D1BF}"/>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119492</xdr:rowOff>
    </xdr:from>
    <xdr:to>
      <xdr:col>55</xdr:col>
      <xdr:colOff>0</xdr:colOff>
      <xdr:row>78</xdr:row>
      <xdr:rowOff>23045</xdr:rowOff>
    </xdr:to>
    <xdr:cxnSp macro="">
      <xdr:nvCxnSpPr>
        <xdr:cNvPr id="409" name="直線コネクタ 408">
          <a:extLst>
            <a:ext uri="{FF2B5EF4-FFF2-40B4-BE49-F238E27FC236}">
              <a16:creationId xmlns:a16="http://schemas.microsoft.com/office/drawing/2014/main" id="{1EB0EDB6-6B17-44A1-A5C5-C478E5609630}"/>
            </a:ext>
          </a:extLst>
        </xdr:cNvPr>
        <xdr:cNvCxnSpPr/>
      </xdr:nvCxnSpPr>
      <xdr:spPr>
        <a:xfrm flipV="1">
          <a:off x="9639300" y="13321142"/>
          <a:ext cx="8382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a:extLst>
            <a:ext uri="{FF2B5EF4-FFF2-40B4-BE49-F238E27FC236}">
              <a16:creationId xmlns:a16="http://schemas.microsoft.com/office/drawing/2014/main" id="{AFB6C6C6-9E8C-41F9-A459-8483D6CDEC6E}"/>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6C681CB-ABD7-418F-9B23-665CA58FF8F1}"/>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9970</xdr:rowOff>
    </xdr:from>
    <xdr:to>
      <xdr:col>50</xdr:col>
      <xdr:colOff>114300</xdr:colOff>
      <xdr:row>78</xdr:row>
      <xdr:rowOff>23045</xdr:rowOff>
    </xdr:to>
    <xdr:cxnSp macro="">
      <xdr:nvCxnSpPr>
        <xdr:cNvPr id="412" name="直線コネクタ 411">
          <a:extLst>
            <a:ext uri="{FF2B5EF4-FFF2-40B4-BE49-F238E27FC236}">
              <a16:creationId xmlns:a16="http://schemas.microsoft.com/office/drawing/2014/main" id="{DDAB27B3-5DE5-4DFB-8B69-3BA33C8B362E}"/>
            </a:ext>
          </a:extLst>
        </xdr:cNvPr>
        <xdr:cNvCxnSpPr/>
      </xdr:nvCxnSpPr>
      <xdr:spPr>
        <a:xfrm>
          <a:off x="8750300" y="13211620"/>
          <a:ext cx="889000" cy="1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8C0EA29C-D77A-4636-ADA6-EF5A2F9137BD}"/>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a:extLst>
            <a:ext uri="{FF2B5EF4-FFF2-40B4-BE49-F238E27FC236}">
              <a16:creationId xmlns:a16="http://schemas.microsoft.com/office/drawing/2014/main" id="{31C937BB-155F-40F2-85FE-406796958BC8}"/>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9970</xdr:rowOff>
    </xdr:from>
    <xdr:to>
      <xdr:col>45</xdr:col>
      <xdr:colOff>177800</xdr:colOff>
      <xdr:row>78</xdr:row>
      <xdr:rowOff>4049</xdr:rowOff>
    </xdr:to>
    <xdr:cxnSp macro="">
      <xdr:nvCxnSpPr>
        <xdr:cNvPr id="415" name="直線コネクタ 414">
          <a:extLst>
            <a:ext uri="{FF2B5EF4-FFF2-40B4-BE49-F238E27FC236}">
              <a16:creationId xmlns:a16="http://schemas.microsoft.com/office/drawing/2014/main" id="{FEB91F4D-264F-4838-B1DF-DE6E34A4F031}"/>
            </a:ext>
          </a:extLst>
        </xdr:cNvPr>
        <xdr:cNvCxnSpPr/>
      </xdr:nvCxnSpPr>
      <xdr:spPr>
        <a:xfrm flipV="1">
          <a:off x="7861300" y="13211620"/>
          <a:ext cx="889000" cy="16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F2AB0FBE-6E39-45B9-AE71-1D1252510F56}"/>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60488022-B0A3-4F65-9E76-A262C40964C1}"/>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104907</xdr:rowOff>
    </xdr:from>
    <xdr:to>
      <xdr:col>41</xdr:col>
      <xdr:colOff>50800</xdr:colOff>
      <xdr:row>78</xdr:row>
      <xdr:rowOff>4049</xdr:rowOff>
    </xdr:to>
    <xdr:cxnSp macro="">
      <xdr:nvCxnSpPr>
        <xdr:cNvPr id="418" name="直線コネクタ 417">
          <a:extLst>
            <a:ext uri="{FF2B5EF4-FFF2-40B4-BE49-F238E27FC236}">
              <a16:creationId xmlns:a16="http://schemas.microsoft.com/office/drawing/2014/main" id="{3CF5E352-3A0E-481C-948C-14BE57BB47BC}"/>
            </a:ext>
          </a:extLst>
        </xdr:cNvPr>
        <xdr:cNvCxnSpPr/>
      </xdr:nvCxnSpPr>
      <xdr:spPr>
        <a:xfrm>
          <a:off x="6972300" y="13135107"/>
          <a:ext cx="889000" cy="2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9BC95464-C2EE-4030-9ED2-AC68EA9053E5}"/>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a:extLst>
            <a:ext uri="{FF2B5EF4-FFF2-40B4-BE49-F238E27FC236}">
              <a16:creationId xmlns:a16="http://schemas.microsoft.com/office/drawing/2014/main" id="{199D992A-B7E6-4205-ADAD-07045B0E7543}"/>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D22DD639-B630-48FC-98EC-DDE971E4FE2B}"/>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2" name="テキスト ボックス 421">
          <a:extLst>
            <a:ext uri="{FF2B5EF4-FFF2-40B4-BE49-F238E27FC236}">
              <a16:creationId xmlns:a16="http://schemas.microsoft.com/office/drawing/2014/main" id="{A3B1D504-17AD-4C0E-99E0-2180A2925826}"/>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6A1E9A3D-8B2B-438A-A2F0-D2682A1B774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11676BF-AA9E-4935-9EC2-2CD4FA454B0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EDAA5398-19F0-4718-B2CF-213B296F0A2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1612314-5712-4F16-87AE-E66BDC2D58A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7682917A-F4B8-4FD1-BF3D-65FCCE0F16F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68692</xdr:rowOff>
    </xdr:from>
    <xdr:to>
      <xdr:col>55</xdr:col>
      <xdr:colOff>50800</xdr:colOff>
      <xdr:row>77</xdr:row>
      <xdr:rowOff>170292</xdr:rowOff>
    </xdr:to>
    <xdr:sp macro="" textlink="">
      <xdr:nvSpPr>
        <xdr:cNvPr id="428" name="楕円 427">
          <a:extLst>
            <a:ext uri="{FF2B5EF4-FFF2-40B4-BE49-F238E27FC236}">
              <a16:creationId xmlns:a16="http://schemas.microsoft.com/office/drawing/2014/main" id="{B8E5D7A7-80F4-4BEA-9286-698E9294EE27}"/>
            </a:ext>
          </a:extLst>
        </xdr:cNvPr>
        <xdr:cNvSpPr/>
      </xdr:nvSpPr>
      <xdr:spPr>
        <a:xfrm>
          <a:off x="10426700" y="13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47119</xdr:rowOff>
    </xdr:from>
    <xdr:ext cx="469744" cy="259045"/>
    <xdr:sp macro="" textlink="">
      <xdr:nvSpPr>
        <xdr:cNvPr id="429" name="普通建設事業費 （ うち新規整備　）該当値テキスト">
          <a:extLst>
            <a:ext uri="{FF2B5EF4-FFF2-40B4-BE49-F238E27FC236}">
              <a16:creationId xmlns:a16="http://schemas.microsoft.com/office/drawing/2014/main" id="{A59989C2-774D-4C92-8F34-01F574207E03}"/>
            </a:ext>
          </a:extLst>
        </xdr:cNvPr>
        <xdr:cNvSpPr txBox="1"/>
      </xdr:nvSpPr>
      <xdr:spPr>
        <a:xfrm>
          <a:off x="10528300" y="132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143695</xdr:rowOff>
    </xdr:from>
    <xdr:to>
      <xdr:col>50</xdr:col>
      <xdr:colOff>165100</xdr:colOff>
      <xdr:row>78</xdr:row>
      <xdr:rowOff>73845</xdr:rowOff>
    </xdr:to>
    <xdr:sp macro="" textlink="">
      <xdr:nvSpPr>
        <xdr:cNvPr id="430" name="楕円 429">
          <a:extLst>
            <a:ext uri="{FF2B5EF4-FFF2-40B4-BE49-F238E27FC236}">
              <a16:creationId xmlns:a16="http://schemas.microsoft.com/office/drawing/2014/main" id="{D542EBCE-45F0-4604-85AE-8C982804CC74}"/>
            </a:ext>
          </a:extLst>
        </xdr:cNvPr>
        <xdr:cNvSpPr/>
      </xdr:nvSpPr>
      <xdr:spPr>
        <a:xfrm>
          <a:off x="9588500" y="133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64972</xdr:rowOff>
    </xdr:from>
    <xdr:ext cx="469744" cy="259045"/>
    <xdr:sp macro="" textlink="">
      <xdr:nvSpPr>
        <xdr:cNvPr id="431" name="テキスト ボックス 430">
          <a:extLst>
            <a:ext uri="{FF2B5EF4-FFF2-40B4-BE49-F238E27FC236}">
              <a16:creationId xmlns:a16="http://schemas.microsoft.com/office/drawing/2014/main" id="{DBE59EB6-66D0-4351-9D79-15741422A633}"/>
            </a:ext>
          </a:extLst>
        </xdr:cNvPr>
        <xdr:cNvSpPr txBox="1"/>
      </xdr:nvSpPr>
      <xdr:spPr>
        <a:xfrm>
          <a:off x="9404428" y="134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130620</xdr:rowOff>
    </xdr:from>
    <xdr:to>
      <xdr:col>46</xdr:col>
      <xdr:colOff>38100</xdr:colOff>
      <xdr:row>77</xdr:row>
      <xdr:rowOff>60770</xdr:rowOff>
    </xdr:to>
    <xdr:sp macro="" textlink="">
      <xdr:nvSpPr>
        <xdr:cNvPr id="432" name="楕円 431">
          <a:extLst>
            <a:ext uri="{FF2B5EF4-FFF2-40B4-BE49-F238E27FC236}">
              <a16:creationId xmlns:a16="http://schemas.microsoft.com/office/drawing/2014/main" id="{66A57232-4CD4-4127-8B2A-C885F792B131}"/>
            </a:ext>
          </a:extLst>
        </xdr:cNvPr>
        <xdr:cNvSpPr/>
      </xdr:nvSpPr>
      <xdr:spPr>
        <a:xfrm>
          <a:off x="8699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51897</xdr:rowOff>
    </xdr:from>
    <xdr:ext cx="534377" cy="259045"/>
    <xdr:sp macro="" textlink="">
      <xdr:nvSpPr>
        <xdr:cNvPr id="433" name="テキスト ボックス 432">
          <a:extLst>
            <a:ext uri="{FF2B5EF4-FFF2-40B4-BE49-F238E27FC236}">
              <a16:creationId xmlns:a16="http://schemas.microsoft.com/office/drawing/2014/main" id="{6A0A8224-95B8-41D8-B9A9-1F3E56A22CE5}"/>
            </a:ext>
          </a:extLst>
        </xdr:cNvPr>
        <xdr:cNvSpPr txBox="1"/>
      </xdr:nvSpPr>
      <xdr:spPr>
        <a:xfrm>
          <a:off x="8483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124699</xdr:rowOff>
    </xdr:from>
    <xdr:to>
      <xdr:col>41</xdr:col>
      <xdr:colOff>101600</xdr:colOff>
      <xdr:row>78</xdr:row>
      <xdr:rowOff>54849</xdr:rowOff>
    </xdr:to>
    <xdr:sp macro="" textlink="">
      <xdr:nvSpPr>
        <xdr:cNvPr id="434" name="楕円 433">
          <a:extLst>
            <a:ext uri="{FF2B5EF4-FFF2-40B4-BE49-F238E27FC236}">
              <a16:creationId xmlns:a16="http://schemas.microsoft.com/office/drawing/2014/main" id="{47AFD3B7-2AFD-445C-A642-B5B3F4353C71}"/>
            </a:ext>
          </a:extLst>
        </xdr:cNvPr>
        <xdr:cNvSpPr/>
      </xdr:nvSpPr>
      <xdr:spPr>
        <a:xfrm>
          <a:off x="7810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45976</xdr:rowOff>
    </xdr:from>
    <xdr:ext cx="469744" cy="259045"/>
    <xdr:sp macro="" textlink="">
      <xdr:nvSpPr>
        <xdr:cNvPr id="435" name="テキスト ボックス 434">
          <a:extLst>
            <a:ext uri="{FF2B5EF4-FFF2-40B4-BE49-F238E27FC236}">
              <a16:creationId xmlns:a16="http://schemas.microsoft.com/office/drawing/2014/main" id="{4F8C0F2D-226E-4C2A-98C2-73F6A90E9AF5}"/>
            </a:ext>
          </a:extLst>
        </xdr:cNvPr>
        <xdr:cNvSpPr txBox="1"/>
      </xdr:nvSpPr>
      <xdr:spPr>
        <a:xfrm>
          <a:off x="7626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54107</xdr:rowOff>
    </xdr:from>
    <xdr:to>
      <xdr:col>36</xdr:col>
      <xdr:colOff>165100</xdr:colOff>
      <xdr:row>76</xdr:row>
      <xdr:rowOff>155707</xdr:rowOff>
    </xdr:to>
    <xdr:sp macro="" textlink="">
      <xdr:nvSpPr>
        <xdr:cNvPr id="436" name="楕円 435">
          <a:extLst>
            <a:ext uri="{FF2B5EF4-FFF2-40B4-BE49-F238E27FC236}">
              <a16:creationId xmlns:a16="http://schemas.microsoft.com/office/drawing/2014/main" id="{03FDBD69-6470-4E02-9FC5-46857231EBCB}"/>
            </a:ext>
          </a:extLst>
        </xdr:cNvPr>
        <xdr:cNvSpPr/>
      </xdr:nvSpPr>
      <xdr:spPr>
        <a:xfrm>
          <a:off x="6921500" y="130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784</xdr:rowOff>
    </xdr:from>
    <xdr:ext cx="534377" cy="259045"/>
    <xdr:sp macro="" textlink="">
      <xdr:nvSpPr>
        <xdr:cNvPr id="437" name="テキスト ボックス 436">
          <a:extLst>
            <a:ext uri="{FF2B5EF4-FFF2-40B4-BE49-F238E27FC236}">
              <a16:creationId xmlns:a16="http://schemas.microsoft.com/office/drawing/2014/main" id="{8AD298EE-46A6-412B-9BA9-C4A045B96AC0}"/>
            </a:ext>
          </a:extLst>
        </xdr:cNvPr>
        <xdr:cNvSpPr txBox="1"/>
      </xdr:nvSpPr>
      <xdr:spPr>
        <a:xfrm>
          <a:off x="6705111" y="128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44E58CC7-CC50-4B70-A266-1E527B16CE3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7C153F06-8069-448A-93BE-220A6C3CFDD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111C2305-BB32-4CAE-A738-14FE04422D6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D6CEF362-5075-4F7C-AC8C-1D1CB91C7C6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29AED7D9-052D-4606-AF4C-DF41E7795BB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B79E7C09-D8A3-4D06-9AAE-3C0B176C813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28429C39-B7A4-45E8-B5B8-68EDB374382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387CEA4B-4070-4F8B-AC36-021C7900727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F43222F5-039C-4F7A-AB31-6D383DF516F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175CF350-1F5F-4583-9CDE-3579F3056F3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3AFE8BA2-93E3-476B-A380-39DD6B03440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1E6F4F5E-B8C8-4A5A-B474-9160B1EBE2BC}"/>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44BBF66C-9EF5-4E4D-A07B-223A19785B04}"/>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3C2492A7-23E0-4302-A7A7-D2837D8F5344}"/>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F0D32457-7C61-40BC-8AF4-C5083FAB9CBB}"/>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18E3A5DD-6D77-4C5D-879E-E915291F6255}"/>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721189E7-2BFD-485C-8B04-8C444AF564C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45C8C10-ADA4-4961-A792-FB5E214941BB}"/>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A2A82E24-45FE-4615-B466-A22BE205704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5DFD334-EDA3-4B61-B4A5-1A5EE13983B1}"/>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F6589759-BDB1-40D3-B915-AB24D061405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AE64701C-BE0D-44BF-8F87-440464B1375A}"/>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3601F55-1E77-492F-8595-287D8DEE9023}"/>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73849803-F87A-41A4-A8BF-1F6EAD2C79DE}"/>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16910DBA-BCE0-43DF-BCFC-4932FF982215}"/>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32F04343-D4E1-4BE0-8086-41D3CAAEC47B}"/>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129161</xdr:rowOff>
    </xdr:from>
    <xdr:to>
      <xdr:col>55</xdr:col>
      <xdr:colOff>0</xdr:colOff>
      <xdr:row>95</xdr:row>
      <xdr:rowOff>56330</xdr:rowOff>
    </xdr:to>
    <xdr:cxnSp macro="">
      <xdr:nvCxnSpPr>
        <xdr:cNvPr id="464" name="直線コネクタ 463">
          <a:extLst>
            <a:ext uri="{FF2B5EF4-FFF2-40B4-BE49-F238E27FC236}">
              <a16:creationId xmlns:a16="http://schemas.microsoft.com/office/drawing/2014/main" id="{3318B6F3-CCB2-449D-805D-533363E7BE77}"/>
            </a:ext>
          </a:extLst>
        </xdr:cNvPr>
        <xdr:cNvCxnSpPr/>
      </xdr:nvCxnSpPr>
      <xdr:spPr>
        <a:xfrm flipV="1">
          <a:off x="9639300" y="16245461"/>
          <a:ext cx="838200" cy="9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a:extLst>
            <a:ext uri="{FF2B5EF4-FFF2-40B4-BE49-F238E27FC236}">
              <a16:creationId xmlns:a16="http://schemas.microsoft.com/office/drawing/2014/main" id="{9D6A8644-8674-4C32-8B55-B868E9D43E86}"/>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CA19898A-44E4-4098-B7D6-9CC9001C6B39}"/>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56330</xdr:rowOff>
    </xdr:from>
    <xdr:to>
      <xdr:col>50</xdr:col>
      <xdr:colOff>114300</xdr:colOff>
      <xdr:row>96</xdr:row>
      <xdr:rowOff>151381</xdr:rowOff>
    </xdr:to>
    <xdr:cxnSp macro="">
      <xdr:nvCxnSpPr>
        <xdr:cNvPr id="467" name="直線コネクタ 466">
          <a:extLst>
            <a:ext uri="{FF2B5EF4-FFF2-40B4-BE49-F238E27FC236}">
              <a16:creationId xmlns:a16="http://schemas.microsoft.com/office/drawing/2014/main" id="{D35E26DF-36F1-494A-9661-B775750A49A0}"/>
            </a:ext>
          </a:extLst>
        </xdr:cNvPr>
        <xdr:cNvCxnSpPr/>
      </xdr:nvCxnSpPr>
      <xdr:spPr>
        <a:xfrm flipV="1">
          <a:off x="8750300" y="16344080"/>
          <a:ext cx="889000" cy="26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8DF3988-99D4-48B4-9E36-DF810565726C}"/>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4199832C-8679-4B7B-8CE9-CF708DE009CB}"/>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154651</xdr:rowOff>
    </xdr:from>
    <xdr:to>
      <xdr:col>45</xdr:col>
      <xdr:colOff>177800</xdr:colOff>
      <xdr:row>96</xdr:row>
      <xdr:rowOff>151381</xdr:rowOff>
    </xdr:to>
    <xdr:cxnSp macro="">
      <xdr:nvCxnSpPr>
        <xdr:cNvPr id="470" name="直線コネクタ 469">
          <a:extLst>
            <a:ext uri="{FF2B5EF4-FFF2-40B4-BE49-F238E27FC236}">
              <a16:creationId xmlns:a16="http://schemas.microsoft.com/office/drawing/2014/main" id="{79E3793E-3652-4BDD-8017-ED9635BB3BAD}"/>
            </a:ext>
          </a:extLst>
        </xdr:cNvPr>
        <xdr:cNvCxnSpPr/>
      </xdr:nvCxnSpPr>
      <xdr:spPr>
        <a:xfrm>
          <a:off x="7861300" y="15928051"/>
          <a:ext cx="889000" cy="68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31210BA9-8220-41A6-881B-4FDE95BF32EF}"/>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a:extLst>
            <a:ext uri="{FF2B5EF4-FFF2-40B4-BE49-F238E27FC236}">
              <a16:creationId xmlns:a16="http://schemas.microsoft.com/office/drawing/2014/main" id="{54BEC65C-0DF3-4DCB-835D-51FBC1D9496A}"/>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154651</xdr:rowOff>
    </xdr:from>
    <xdr:to>
      <xdr:col>41</xdr:col>
      <xdr:colOff>50800</xdr:colOff>
      <xdr:row>95</xdr:row>
      <xdr:rowOff>133003</xdr:rowOff>
    </xdr:to>
    <xdr:cxnSp macro="">
      <xdr:nvCxnSpPr>
        <xdr:cNvPr id="473" name="直線コネクタ 472">
          <a:extLst>
            <a:ext uri="{FF2B5EF4-FFF2-40B4-BE49-F238E27FC236}">
              <a16:creationId xmlns:a16="http://schemas.microsoft.com/office/drawing/2014/main" id="{4D76005D-2BEA-47AA-B36B-1777B027F746}"/>
            </a:ext>
          </a:extLst>
        </xdr:cNvPr>
        <xdr:cNvCxnSpPr/>
      </xdr:nvCxnSpPr>
      <xdr:spPr>
        <a:xfrm flipV="1">
          <a:off x="6972300" y="15928051"/>
          <a:ext cx="889000" cy="49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F9A142A9-9AE8-4A64-A4C1-5C4012C6960D}"/>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7FA4C10D-B64F-49CD-A051-8584BC1EF087}"/>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1965C5E1-3787-4521-B429-9766D14606D5}"/>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7" name="テキスト ボックス 476">
          <a:extLst>
            <a:ext uri="{FF2B5EF4-FFF2-40B4-BE49-F238E27FC236}">
              <a16:creationId xmlns:a16="http://schemas.microsoft.com/office/drawing/2014/main" id="{8B90CEB3-7EBA-44D1-816D-0F1A42013CAF}"/>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0E7896B-9DC7-4C83-9E0B-E7ABDE67BAC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FC94989B-86FD-4DEE-A7F6-1790C54FD9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CDB7592-780A-4FF8-A31F-2AB170F9D95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FFA933E0-4240-4E84-BA31-4BF9DEC9372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F260993C-7014-493B-B8CA-414C95D2069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78361</xdr:rowOff>
    </xdr:from>
    <xdr:to>
      <xdr:col>55</xdr:col>
      <xdr:colOff>50800</xdr:colOff>
      <xdr:row>95</xdr:row>
      <xdr:rowOff>8511</xdr:rowOff>
    </xdr:to>
    <xdr:sp macro="" textlink="">
      <xdr:nvSpPr>
        <xdr:cNvPr id="483" name="楕円 482">
          <a:extLst>
            <a:ext uri="{FF2B5EF4-FFF2-40B4-BE49-F238E27FC236}">
              <a16:creationId xmlns:a16="http://schemas.microsoft.com/office/drawing/2014/main" id="{4511027C-2C5F-482E-B040-8BFBAEAF6D5C}"/>
            </a:ext>
          </a:extLst>
        </xdr:cNvPr>
        <xdr:cNvSpPr/>
      </xdr:nvSpPr>
      <xdr:spPr>
        <a:xfrm>
          <a:off x="10426700" y="161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101238</xdr:rowOff>
    </xdr:from>
    <xdr:ext cx="534377" cy="259045"/>
    <xdr:sp macro="" textlink="">
      <xdr:nvSpPr>
        <xdr:cNvPr id="484" name="普通建設事業費 （ うち更新整備　）該当値テキスト">
          <a:extLst>
            <a:ext uri="{FF2B5EF4-FFF2-40B4-BE49-F238E27FC236}">
              <a16:creationId xmlns:a16="http://schemas.microsoft.com/office/drawing/2014/main" id="{1193ACD5-75A5-4E2D-B201-A395BE70D9DD}"/>
            </a:ext>
          </a:extLst>
        </xdr:cNvPr>
        <xdr:cNvSpPr txBox="1"/>
      </xdr:nvSpPr>
      <xdr:spPr>
        <a:xfrm>
          <a:off x="10528300" y="160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5530</xdr:rowOff>
    </xdr:from>
    <xdr:to>
      <xdr:col>50</xdr:col>
      <xdr:colOff>165100</xdr:colOff>
      <xdr:row>95</xdr:row>
      <xdr:rowOff>107130</xdr:rowOff>
    </xdr:to>
    <xdr:sp macro="" textlink="">
      <xdr:nvSpPr>
        <xdr:cNvPr id="485" name="楕円 484">
          <a:extLst>
            <a:ext uri="{FF2B5EF4-FFF2-40B4-BE49-F238E27FC236}">
              <a16:creationId xmlns:a16="http://schemas.microsoft.com/office/drawing/2014/main" id="{17B9B5C4-B563-49BE-9AE6-8ADC5F85091A}"/>
            </a:ext>
          </a:extLst>
        </xdr:cNvPr>
        <xdr:cNvSpPr/>
      </xdr:nvSpPr>
      <xdr:spPr>
        <a:xfrm>
          <a:off x="9588500" y="162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123657</xdr:rowOff>
    </xdr:from>
    <xdr:ext cx="534377" cy="259045"/>
    <xdr:sp macro="" textlink="">
      <xdr:nvSpPr>
        <xdr:cNvPr id="486" name="テキスト ボックス 485">
          <a:extLst>
            <a:ext uri="{FF2B5EF4-FFF2-40B4-BE49-F238E27FC236}">
              <a16:creationId xmlns:a16="http://schemas.microsoft.com/office/drawing/2014/main" id="{D1DC57F8-4A09-459F-AF06-BA8344BFE1A6}"/>
            </a:ext>
          </a:extLst>
        </xdr:cNvPr>
        <xdr:cNvSpPr txBox="1"/>
      </xdr:nvSpPr>
      <xdr:spPr>
        <a:xfrm>
          <a:off x="9372111" y="160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100581</xdr:rowOff>
    </xdr:from>
    <xdr:to>
      <xdr:col>46</xdr:col>
      <xdr:colOff>38100</xdr:colOff>
      <xdr:row>97</xdr:row>
      <xdr:rowOff>30731</xdr:rowOff>
    </xdr:to>
    <xdr:sp macro="" textlink="">
      <xdr:nvSpPr>
        <xdr:cNvPr id="487" name="楕円 486">
          <a:extLst>
            <a:ext uri="{FF2B5EF4-FFF2-40B4-BE49-F238E27FC236}">
              <a16:creationId xmlns:a16="http://schemas.microsoft.com/office/drawing/2014/main" id="{B9E553CB-7E3B-4354-A064-92B794F1AA2E}"/>
            </a:ext>
          </a:extLst>
        </xdr:cNvPr>
        <xdr:cNvSpPr/>
      </xdr:nvSpPr>
      <xdr:spPr>
        <a:xfrm>
          <a:off x="8699500" y="1655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21858</xdr:rowOff>
    </xdr:from>
    <xdr:ext cx="534377" cy="259045"/>
    <xdr:sp macro="" textlink="">
      <xdr:nvSpPr>
        <xdr:cNvPr id="488" name="テキスト ボックス 487">
          <a:extLst>
            <a:ext uri="{FF2B5EF4-FFF2-40B4-BE49-F238E27FC236}">
              <a16:creationId xmlns:a16="http://schemas.microsoft.com/office/drawing/2014/main" id="{1B35B75D-360B-45B2-90D8-16FB030B7726}"/>
            </a:ext>
          </a:extLst>
        </xdr:cNvPr>
        <xdr:cNvSpPr txBox="1"/>
      </xdr:nvSpPr>
      <xdr:spPr>
        <a:xfrm>
          <a:off x="8483111" y="166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103851</xdr:rowOff>
    </xdr:from>
    <xdr:to>
      <xdr:col>41</xdr:col>
      <xdr:colOff>101600</xdr:colOff>
      <xdr:row>93</xdr:row>
      <xdr:rowOff>34001</xdr:rowOff>
    </xdr:to>
    <xdr:sp macro="" textlink="">
      <xdr:nvSpPr>
        <xdr:cNvPr id="489" name="楕円 488">
          <a:extLst>
            <a:ext uri="{FF2B5EF4-FFF2-40B4-BE49-F238E27FC236}">
              <a16:creationId xmlns:a16="http://schemas.microsoft.com/office/drawing/2014/main" id="{BCBD41BA-A042-4ACE-A53C-91900E4C136E}"/>
            </a:ext>
          </a:extLst>
        </xdr:cNvPr>
        <xdr:cNvSpPr/>
      </xdr:nvSpPr>
      <xdr:spPr>
        <a:xfrm>
          <a:off x="7810500" y="158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50528</xdr:rowOff>
    </xdr:from>
    <xdr:ext cx="534377" cy="259045"/>
    <xdr:sp macro="" textlink="">
      <xdr:nvSpPr>
        <xdr:cNvPr id="490" name="テキスト ボックス 489">
          <a:extLst>
            <a:ext uri="{FF2B5EF4-FFF2-40B4-BE49-F238E27FC236}">
              <a16:creationId xmlns:a16="http://schemas.microsoft.com/office/drawing/2014/main" id="{F9413C9E-2E1F-4592-A9E3-2AAC824513FC}"/>
            </a:ext>
          </a:extLst>
        </xdr:cNvPr>
        <xdr:cNvSpPr txBox="1"/>
      </xdr:nvSpPr>
      <xdr:spPr>
        <a:xfrm>
          <a:off x="7594111" y="156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82203</xdr:rowOff>
    </xdr:from>
    <xdr:to>
      <xdr:col>36</xdr:col>
      <xdr:colOff>165100</xdr:colOff>
      <xdr:row>96</xdr:row>
      <xdr:rowOff>12353</xdr:rowOff>
    </xdr:to>
    <xdr:sp macro="" textlink="">
      <xdr:nvSpPr>
        <xdr:cNvPr id="491" name="楕円 490">
          <a:extLst>
            <a:ext uri="{FF2B5EF4-FFF2-40B4-BE49-F238E27FC236}">
              <a16:creationId xmlns:a16="http://schemas.microsoft.com/office/drawing/2014/main" id="{94C75F09-2AB0-4B11-90D6-B1CA845EEAFB}"/>
            </a:ext>
          </a:extLst>
        </xdr:cNvPr>
        <xdr:cNvSpPr/>
      </xdr:nvSpPr>
      <xdr:spPr>
        <a:xfrm>
          <a:off x="6921500" y="163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3480</xdr:rowOff>
    </xdr:from>
    <xdr:ext cx="534377" cy="259045"/>
    <xdr:sp macro="" textlink="">
      <xdr:nvSpPr>
        <xdr:cNvPr id="492" name="テキスト ボックス 491">
          <a:extLst>
            <a:ext uri="{FF2B5EF4-FFF2-40B4-BE49-F238E27FC236}">
              <a16:creationId xmlns:a16="http://schemas.microsoft.com/office/drawing/2014/main" id="{681BF501-505F-4E9D-A363-00E687081BC3}"/>
            </a:ext>
          </a:extLst>
        </xdr:cNvPr>
        <xdr:cNvSpPr txBox="1"/>
      </xdr:nvSpPr>
      <xdr:spPr>
        <a:xfrm>
          <a:off x="6705111" y="164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90BEC49C-A7CC-49B0-8F91-CAC1D706770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A540C569-A8AD-447E-BC93-2471699DB32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276722FF-D586-4EA1-9967-ED1EEBC5F24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FAAA06C3-25B6-4992-8852-248E4263C0E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105C614F-EA07-4EF6-B980-6965215D1CD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B2432A7B-2D5B-43A6-A51F-85C4725E02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C29421BF-DFC1-4E9C-B54E-9D4820DC2FA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76DE932F-2CAF-4220-BD0B-B7989C3DB26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FE8CC701-0A4B-489F-BAA4-37247F1E64F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FA5166B9-0346-4AD0-83EE-194F895B471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20A49221-6716-42CB-871C-B9FA75BE2A6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22DEE8EE-4973-4D92-9546-A0E83021B5F9}"/>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A0A0C5C9-C48C-4921-9B16-B36703CD602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F092EF66-D9C9-43EE-B8D5-015F9A8BD97A}"/>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C6BB66C4-6A90-46B1-940D-9B90647FF223}"/>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7AFC4B35-7DF6-460F-B3A0-9A00AA7B9FEF}"/>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9C6045A-D0D5-4320-A16C-2BE045929E9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7079E0A5-F45F-447D-87DB-3FDDFA2D1255}"/>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A6C2F4B1-06B5-468E-AD1B-AEE5079E9EB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BB9FA93D-5D2E-48D4-A991-9F705BAEF0A3}"/>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B86E089D-7211-4E76-9378-CAAD0B54004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103353</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CCEEDA11-76F5-4A7A-B71C-46F046755654}"/>
            </a:ext>
          </a:extLst>
        </xdr:cNvPr>
        <xdr:cNvCxnSpPr/>
      </xdr:nvCxnSpPr>
      <xdr:spPr>
        <a:xfrm flipV="1">
          <a:off x="16317595" y="6104103"/>
          <a:ext cx="1269" cy="55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159031</xdr:rowOff>
    </xdr:from>
    <xdr:ext cx="249299" cy="259045"/>
    <xdr:sp macro="" textlink="">
      <xdr:nvSpPr>
        <xdr:cNvPr id="515" name="災害復旧事業費最小値テキスト">
          <a:extLst>
            <a:ext uri="{FF2B5EF4-FFF2-40B4-BE49-F238E27FC236}">
              <a16:creationId xmlns:a16="http://schemas.microsoft.com/office/drawing/2014/main" id="{1A5B3A7D-9889-4BAB-8C00-1BBE35A76B8C}"/>
            </a:ext>
          </a:extLst>
        </xdr:cNvPr>
        <xdr:cNvSpPr txBox="1"/>
      </xdr:nvSpPr>
      <xdr:spPr>
        <a:xfrm>
          <a:off x="16370300" y="6674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92B8D286-88FF-4B25-A1CE-F2AF741C3EAB}"/>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50030</xdr:rowOff>
    </xdr:from>
    <xdr:ext cx="534377" cy="259045"/>
    <xdr:sp macro="" textlink="">
      <xdr:nvSpPr>
        <xdr:cNvPr id="517" name="災害復旧事業費最大値テキスト">
          <a:extLst>
            <a:ext uri="{FF2B5EF4-FFF2-40B4-BE49-F238E27FC236}">
              <a16:creationId xmlns:a16="http://schemas.microsoft.com/office/drawing/2014/main" id="{A3EE74D7-E50A-4E8D-9B16-CB3F0B58E243}"/>
            </a:ext>
          </a:extLst>
        </xdr:cNvPr>
        <xdr:cNvSpPr txBox="1"/>
      </xdr:nvSpPr>
      <xdr:spPr>
        <a:xfrm>
          <a:off x="16370300" y="5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103353</xdr:rowOff>
    </xdr:from>
    <xdr:to>
      <xdr:col>86</xdr:col>
      <xdr:colOff>25400</xdr:colOff>
      <xdr:row>35</xdr:row>
      <xdr:rowOff>103353</xdr:rowOff>
    </xdr:to>
    <xdr:cxnSp macro="">
      <xdr:nvCxnSpPr>
        <xdr:cNvPr id="518" name="直線コネクタ 517">
          <a:extLst>
            <a:ext uri="{FF2B5EF4-FFF2-40B4-BE49-F238E27FC236}">
              <a16:creationId xmlns:a16="http://schemas.microsoft.com/office/drawing/2014/main" id="{055B9A88-9C51-467C-A1D4-FAB967A86FBF}"/>
            </a:ext>
          </a:extLst>
        </xdr:cNvPr>
        <xdr:cNvCxnSpPr/>
      </xdr:nvCxnSpPr>
      <xdr:spPr>
        <a:xfrm>
          <a:off x="16230600" y="6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76469</xdr:rowOff>
    </xdr:from>
    <xdr:to>
      <xdr:col>85</xdr:col>
      <xdr:colOff>127000</xdr:colOff>
      <xdr:row>35</xdr:row>
      <xdr:rowOff>103353</xdr:rowOff>
    </xdr:to>
    <xdr:cxnSp macro="">
      <xdr:nvCxnSpPr>
        <xdr:cNvPr id="519" name="直線コネクタ 518">
          <a:extLst>
            <a:ext uri="{FF2B5EF4-FFF2-40B4-BE49-F238E27FC236}">
              <a16:creationId xmlns:a16="http://schemas.microsoft.com/office/drawing/2014/main" id="{31EFF94E-577D-46AA-AA01-EB41B44E81E7}"/>
            </a:ext>
          </a:extLst>
        </xdr:cNvPr>
        <xdr:cNvCxnSpPr/>
      </xdr:nvCxnSpPr>
      <xdr:spPr>
        <a:xfrm>
          <a:off x="15481300" y="6077219"/>
          <a:ext cx="8382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32031</xdr:rowOff>
    </xdr:from>
    <xdr:ext cx="378565" cy="259045"/>
    <xdr:sp macro="" textlink="">
      <xdr:nvSpPr>
        <xdr:cNvPr id="520" name="災害復旧事業費平均値テキスト">
          <a:extLst>
            <a:ext uri="{FF2B5EF4-FFF2-40B4-BE49-F238E27FC236}">
              <a16:creationId xmlns:a16="http://schemas.microsoft.com/office/drawing/2014/main" id="{0190E124-AA0F-490A-A5A4-AB92608122EB}"/>
            </a:ext>
          </a:extLst>
        </xdr:cNvPr>
        <xdr:cNvSpPr txBox="1"/>
      </xdr:nvSpPr>
      <xdr:spPr>
        <a:xfrm>
          <a:off x="16370300" y="65471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53604</xdr:rowOff>
    </xdr:from>
    <xdr:to>
      <xdr:col>85</xdr:col>
      <xdr:colOff>177800</xdr:colOff>
      <xdr:row>38</xdr:row>
      <xdr:rowOff>155204</xdr:rowOff>
    </xdr:to>
    <xdr:sp macro="" textlink="">
      <xdr:nvSpPr>
        <xdr:cNvPr id="521" name="フローチャート: 判断 520">
          <a:extLst>
            <a:ext uri="{FF2B5EF4-FFF2-40B4-BE49-F238E27FC236}">
              <a16:creationId xmlns:a16="http://schemas.microsoft.com/office/drawing/2014/main" id="{77D8797A-AA79-46F2-B95A-DE704F390B95}"/>
            </a:ext>
          </a:extLst>
        </xdr:cNvPr>
        <xdr:cNvSpPr/>
      </xdr:nvSpPr>
      <xdr:spPr>
        <a:xfrm>
          <a:off x="16268700" y="656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76469</xdr:rowOff>
    </xdr:from>
    <xdr:to>
      <xdr:col>81</xdr:col>
      <xdr:colOff>50800</xdr:colOff>
      <xdr:row>35</xdr:row>
      <xdr:rowOff>122281</xdr:rowOff>
    </xdr:to>
    <xdr:cxnSp macro="">
      <xdr:nvCxnSpPr>
        <xdr:cNvPr id="522" name="直線コネクタ 521">
          <a:extLst>
            <a:ext uri="{FF2B5EF4-FFF2-40B4-BE49-F238E27FC236}">
              <a16:creationId xmlns:a16="http://schemas.microsoft.com/office/drawing/2014/main" id="{79633DD9-B49A-4F39-A90D-5B8BBA71B7C3}"/>
            </a:ext>
          </a:extLst>
        </xdr:cNvPr>
        <xdr:cNvCxnSpPr/>
      </xdr:nvCxnSpPr>
      <xdr:spPr>
        <a:xfrm flipV="1">
          <a:off x="14592300" y="6077219"/>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27361</xdr:rowOff>
    </xdr:from>
    <xdr:to>
      <xdr:col>81</xdr:col>
      <xdr:colOff>101600</xdr:colOff>
      <xdr:row>38</xdr:row>
      <xdr:rowOff>128961</xdr:rowOff>
    </xdr:to>
    <xdr:sp macro="" textlink="">
      <xdr:nvSpPr>
        <xdr:cNvPr id="523" name="フローチャート: 判断 522">
          <a:extLst>
            <a:ext uri="{FF2B5EF4-FFF2-40B4-BE49-F238E27FC236}">
              <a16:creationId xmlns:a16="http://schemas.microsoft.com/office/drawing/2014/main" id="{6F7D9079-52E6-4E27-9512-CA27AA66EF98}"/>
            </a:ext>
          </a:extLst>
        </xdr:cNvPr>
        <xdr:cNvSpPr/>
      </xdr:nvSpPr>
      <xdr:spPr>
        <a:xfrm>
          <a:off x="154305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120088</xdr:rowOff>
    </xdr:from>
    <xdr:ext cx="469744" cy="259045"/>
    <xdr:sp macro="" textlink="">
      <xdr:nvSpPr>
        <xdr:cNvPr id="524" name="テキスト ボックス 523">
          <a:extLst>
            <a:ext uri="{FF2B5EF4-FFF2-40B4-BE49-F238E27FC236}">
              <a16:creationId xmlns:a16="http://schemas.microsoft.com/office/drawing/2014/main" id="{203D7E36-72F9-4A4A-98E5-DFD72449D769}"/>
            </a:ext>
          </a:extLst>
        </xdr:cNvPr>
        <xdr:cNvSpPr txBox="1"/>
      </xdr:nvSpPr>
      <xdr:spPr>
        <a:xfrm>
          <a:off x="15246428" y="66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48900</xdr:rowOff>
    </xdr:from>
    <xdr:to>
      <xdr:col>76</xdr:col>
      <xdr:colOff>114300</xdr:colOff>
      <xdr:row>35</xdr:row>
      <xdr:rowOff>122281</xdr:rowOff>
    </xdr:to>
    <xdr:cxnSp macro="">
      <xdr:nvCxnSpPr>
        <xdr:cNvPr id="525" name="直線コネクタ 524">
          <a:extLst>
            <a:ext uri="{FF2B5EF4-FFF2-40B4-BE49-F238E27FC236}">
              <a16:creationId xmlns:a16="http://schemas.microsoft.com/office/drawing/2014/main" id="{B66111FC-1AD8-4B53-9311-B11BA7B2C146}"/>
            </a:ext>
          </a:extLst>
        </xdr:cNvPr>
        <xdr:cNvCxnSpPr/>
      </xdr:nvCxnSpPr>
      <xdr:spPr>
        <a:xfrm>
          <a:off x="13703300" y="5363850"/>
          <a:ext cx="889000" cy="7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123282</xdr:rowOff>
    </xdr:from>
    <xdr:to>
      <xdr:col>76</xdr:col>
      <xdr:colOff>165100</xdr:colOff>
      <xdr:row>38</xdr:row>
      <xdr:rowOff>53432</xdr:rowOff>
    </xdr:to>
    <xdr:sp macro="" textlink="">
      <xdr:nvSpPr>
        <xdr:cNvPr id="526" name="フローチャート: 判断 525">
          <a:extLst>
            <a:ext uri="{FF2B5EF4-FFF2-40B4-BE49-F238E27FC236}">
              <a16:creationId xmlns:a16="http://schemas.microsoft.com/office/drawing/2014/main" id="{3DFBC5CC-B926-4B3C-AF36-7FE832F91D04}"/>
            </a:ext>
          </a:extLst>
        </xdr:cNvPr>
        <xdr:cNvSpPr/>
      </xdr:nvSpPr>
      <xdr:spPr>
        <a:xfrm>
          <a:off x="14541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44559</xdr:rowOff>
    </xdr:from>
    <xdr:ext cx="469744" cy="259045"/>
    <xdr:sp macro="" textlink="">
      <xdr:nvSpPr>
        <xdr:cNvPr id="527" name="テキスト ボックス 526">
          <a:extLst>
            <a:ext uri="{FF2B5EF4-FFF2-40B4-BE49-F238E27FC236}">
              <a16:creationId xmlns:a16="http://schemas.microsoft.com/office/drawing/2014/main" id="{891803D8-C345-4D19-B2E4-76646B64FFA6}"/>
            </a:ext>
          </a:extLst>
        </xdr:cNvPr>
        <xdr:cNvSpPr txBox="1"/>
      </xdr:nvSpPr>
      <xdr:spPr>
        <a:xfrm>
          <a:off x="14357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48900</xdr:rowOff>
    </xdr:from>
    <xdr:to>
      <xdr:col>71</xdr:col>
      <xdr:colOff>177800</xdr:colOff>
      <xdr:row>32</xdr:row>
      <xdr:rowOff>36327</xdr:rowOff>
    </xdr:to>
    <xdr:cxnSp macro="">
      <xdr:nvCxnSpPr>
        <xdr:cNvPr id="528" name="直線コネクタ 527">
          <a:extLst>
            <a:ext uri="{FF2B5EF4-FFF2-40B4-BE49-F238E27FC236}">
              <a16:creationId xmlns:a16="http://schemas.microsoft.com/office/drawing/2014/main" id="{305CAF12-79D3-487F-B358-E46199C3410B}"/>
            </a:ext>
          </a:extLst>
        </xdr:cNvPr>
        <xdr:cNvCxnSpPr/>
      </xdr:nvCxnSpPr>
      <xdr:spPr>
        <a:xfrm flipV="1">
          <a:off x="12814300" y="5363850"/>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142438</xdr:rowOff>
    </xdr:from>
    <xdr:to>
      <xdr:col>72</xdr:col>
      <xdr:colOff>38100</xdr:colOff>
      <xdr:row>38</xdr:row>
      <xdr:rowOff>72588</xdr:rowOff>
    </xdr:to>
    <xdr:sp macro="" textlink="">
      <xdr:nvSpPr>
        <xdr:cNvPr id="529" name="フローチャート: 判断 528">
          <a:extLst>
            <a:ext uri="{FF2B5EF4-FFF2-40B4-BE49-F238E27FC236}">
              <a16:creationId xmlns:a16="http://schemas.microsoft.com/office/drawing/2014/main" id="{D0E409D5-B23B-41DB-8A99-2FEFB61E0932}"/>
            </a:ext>
          </a:extLst>
        </xdr:cNvPr>
        <xdr:cNvSpPr/>
      </xdr:nvSpPr>
      <xdr:spPr>
        <a:xfrm>
          <a:off x="13652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63715</xdr:rowOff>
    </xdr:from>
    <xdr:ext cx="469744" cy="259045"/>
    <xdr:sp macro="" textlink="">
      <xdr:nvSpPr>
        <xdr:cNvPr id="530" name="テキスト ボックス 529">
          <a:extLst>
            <a:ext uri="{FF2B5EF4-FFF2-40B4-BE49-F238E27FC236}">
              <a16:creationId xmlns:a16="http://schemas.microsoft.com/office/drawing/2014/main" id="{66CCE28F-22B1-4F94-8192-EE766A0E8C3E}"/>
            </a:ext>
          </a:extLst>
        </xdr:cNvPr>
        <xdr:cNvSpPr txBox="1"/>
      </xdr:nvSpPr>
      <xdr:spPr>
        <a:xfrm>
          <a:off x="13468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162327</xdr:rowOff>
    </xdr:from>
    <xdr:to>
      <xdr:col>67</xdr:col>
      <xdr:colOff>101600</xdr:colOff>
      <xdr:row>38</xdr:row>
      <xdr:rowOff>92477</xdr:rowOff>
    </xdr:to>
    <xdr:sp macro="" textlink="">
      <xdr:nvSpPr>
        <xdr:cNvPr id="531" name="フローチャート: 判断 530">
          <a:extLst>
            <a:ext uri="{FF2B5EF4-FFF2-40B4-BE49-F238E27FC236}">
              <a16:creationId xmlns:a16="http://schemas.microsoft.com/office/drawing/2014/main" id="{33323F7F-0A72-4236-B19A-D469CD37C31F}"/>
            </a:ext>
          </a:extLst>
        </xdr:cNvPr>
        <xdr:cNvSpPr/>
      </xdr:nvSpPr>
      <xdr:spPr>
        <a:xfrm>
          <a:off x="12763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83604</xdr:rowOff>
    </xdr:from>
    <xdr:ext cx="469744" cy="259045"/>
    <xdr:sp macro="" textlink="">
      <xdr:nvSpPr>
        <xdr:cNvPr id="532" name="テキスト ボックス 531">
          <a:extLst>
            <a:ext uri="{FF2B5EF4-FFF2-40B4-BE49-F238E27FC236}">
              <a16:creationId xmlns:a16="http://schemas.microsoft.com/office/drawing/2014/main" id="{DFC77A2B-C331-4256-869A-EA048F6F2E91}"/>
            </a:ext>
          </a:extLst>
        </xdr:cNvPr>
        <xdr:cNvSpPr txBox="1"/>
      </xdr:nvSpPr>
      <xdr:spPr>
        <a:xfrm>
          <a:off x="12579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EA98431-3E8D-4EA0-9244-4E79799649F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1776BA0-A545-443C-AF99-A687B748D1C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09DA0AB-7F02-4782-BCD0-4970869C891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E6E3FAC-3A7D-4A89-814B-DADC5B2AB25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A821E8C-16C9-4C56-AF64-539CBE449A1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52553</xdr:rowOff>
    </xdr:from>
    <xdr:to>
      <xdr:col>85</xdr:col>
      <xdr:colOff>177800</xdr:colOff>
      <xdr:row>35</xdr:row>
      <xdr:rowOff>154153</xdr:rowOff>
    </xdr:to>
    <xdr:sp macro="" textlink="">
      <xdr:nvSpPr>
        <xdr:cNvPr id="538" name="楕円 537">
          <a:extLst>
            <a:ext uri="{FF2B5EF4-FFF2-40B4-BE49-F238E27FC236}">
              <a16:creationId xmlns:a16="http://schemas.microsoft.com/office/drawing/2014/main" id="{08C8CB11-7E34-4D92-B4D2-97F3D444049D}"/>
            </a:ext>
          </a:extLst>
        </xdr:cNvPr>
        <xdr:cNvSpPr/>
      </xdr:nvSpPr>
      <xdr:spPr>
        <a:xfrm>
          <a:off x="162687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5580</xdr:rowOff>
    </xdr:from>
    <xdr:ext cx="534377" cy="259045"/>
    <xdr:sp macro="" textlink="">
      <xdr:nvSpPr>
        <xdr:cNvPr id="539" name="災害復旧事業費該当値テキスト">
          <a:extLst>
            <a:ext uri="{FF2B5EF4-FFF2-40B4-BE49-F238E27FC236}">
              <a16:creationId xmlns:a16="http://schemas.microsoft.com/office/drawing/2014/main" id="{C8B352AF-67F4-466E-9CAC-2845165083FE}"/>
            </a:ext>
          </a:extLst>
        </xdr:cNvPr>
        <xdr:cNvSpPr txBox="1"/>
      </xdr:nvSpPr>
      <xdr:spPr>
        <a:xfrm>
          <a:off x="16370300" y="60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25669</xdr:rowOff>
    </xdr:from>
    <xdr:to>
      <xdr:col>81</xdr:col>
      <xdr:colOff>101600</xdr:colOff>
      <xdr:row>35</xdr:row>
      <xdr:rowOff>127269</xdr:rowOff>
    </xdr:to>
    <xdr:sp macro="" textlink="">
      <xdr:nvSpPr>
        <xdr:cNvPr id="540" name="楕円 539">
          <a:extLst>
            <a:ext uri="{FF2B5EF4-FFF2-40B4-BE49-F238E27FC236}">
              <a16:creationId xmlns:a16="http://schemas.microsoft.com/office/drawing/2014/main" id="{9676F5C5-975E-4BDE-9860-1C914AADFD0B}"/>
            </a:ext>
          </a:extLst>
        </xdr:cNvPr>
        <xdr:cNvSpPr/>
      </xdr:nvSpPr>
      <xdr:spPr>
        <a:xfrm>
          <a:off x="15430500" y="60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143796</xdr:rowOff>
    </xdr:from>
    <xdr:ext cx="534377" cy="259045"/>
    <xdr:sp macro="" textlink="">
      <xdr:nvSpPr>
        <xdr:cNvPr id="541" name="テキスト ボックス 540">
          <a:extLst>
            <a:ext uri="{FF2B5EF4-FFF2-40B4-BE49-F238E27FC236}">
              <a16:creationId xmlns:a16="http://schemas.microsoft.com/office/drawing/2014/main" id="{CBDDA63D-F32C-4A79-BE44-54C7939774C0}"/>
            </a:ext>
          </a:extLst>
        </xdr:cNvPr>
        <xdr:cNvSpPr txBox="1"/>
      </xdr:nvSpPr>
      <xdr:spPr>
        <a:xfrm>
          <a:off x="15214111" y="58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71481</xdr:rowOff>
    </xdr:from>
    <xdr:to>
      <xdr:col>76</xdr:col>
      <xdr:colOff>165100</xdr:colOff>
      <xdr:row>36</xdr:row>
      <xdr:rowOff>1631</xdr:rowOff>
    </xdr:to>
    <xdr:sp macro="" textlink="">
      <xdr:nvSpPr>
        <xdr:cNvPr id="542" name="楕円 541">
          <a:extLst>
            <a:ext uri="{FF2B5EF4-FFF2-40B4-BE49-F238E27FC236}">
              <a16:creationId xmlns:a16="http://schemas.microsoft.com/office/drawing/2014/main" id="{54C8328F-4022-47C3-B5E5-48D20B206945}"/>
            </a:ext>
          </a:extLst>
        </xdr:cNvPr>
        <xdr:cNvSpPr/>
      </xdr:nvSpPr>
      <xdr:spPr>
        <a:xfrm>
          <a:off x="14541500" y="60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18158</xdr:rowOff>
    </xdr:from>
    <xdr:ext cx="534377" cy="259045"/>
    <xdr:sp macro="" textlink="">
      <xdr:nvSpPr>
        <xdr:cNvPr id="543" name="テキスト ボックス 542">
          <a:extLst>
            <a:ext uri="{FF2B5EF4-FFF2-40B4-BE49-F238E27FC236}">
              <a16:creationId xmlns:a16="http://schemas.microsoft.com/office/drawing/2014/main" id="{D05594F8-04BF-4AA1-9237-F09A205BD095}"/>
            </a:ext>
          </a:extLst>
        </xdr:cNvPr>
        <xdr:cNvSpPr txBox="1"/>
      </xdr:nvSpPr>
      <xdr:spPr>
        <a:xfrm>
          <a:off x="14325111" y="58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169550</xdr:rowOff>
    </xdr:from>
    <xdr:to>
      <xdr:col>72</xdr:col>
      <xdr:colOff>38100</xdr:colOff>
      <xdr:row>31</xdr:row>
      <xdr:rowOff>99700</xdr:rowOff>
    </xdr:to>
    <xdr:sp macro="" textlink="">
      <xdr:nvSpPr>
        <xdr:cNvPr id="544" name="楕円 543">
          <a:extLst>
            <a:ext uri="{FF2B5EF4-FFF2-40B4-BE49-F238E27FC236}">
              <a16:creationId xmlns:a16="http://schemas.microsoft.com/office/drawing/2014/main" id="{5E5C5266-1F22-4C85-A19A-D5F58FCA9C08}"/>
            </a:ext>
          </a:extLst>
        </xdr:cNvPr>
        <xdr:cNvSpPr/>
      </xdr:nvSpPr>
      <xdr:spPr>
        <a:xfrm>
          <a:off x="13652500" y="53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116227</xdr:rowOff>
    </xdr:from>
    <xdr:ext cx="534377" cy="259045"/>
    <xdr:sp macro="" textlink="">
      <xdr:nvSpPr>
        <xdr:cNvPr id="545" name="テキスト ボックス 544">
          <a:extLst>
            <a:ext uri="{FF2B5EF4-FFF2-40B4-BE49-F238E27FC236}">
              <a16:creationId xmlns:a16="http://schemas.microsoft.com/office/drawing/2014/main" id="{08795506-FF23-48F1-A238-D23E7C75D1E0}"/>
            </a:ext>
          </a:extLst>
        </xdr:cNvPr>
        <xdr:cNvSpPr txBox="1"/>
      </xdr:nvSpPr>
      <xdr:spPr>
        <a:xfrm>
          <a:off x="13436111" y="50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156977</xdr:rowOff>
    </xdr:from>
    <xdr:to>
      <xdr:col>67</xdr:col>
      <xdr:colOff>101600</xdr:colOff>
      <xdr:row>32</xdr:row>
      <xdr:rowOff>87127</xdr:rowOff>
    </xdr:to>
    <xdr:sp macro="" textlink="">
      <xdr:nvSpPr>
        <xdr:cNvPr id="546" name="楕円 545">
          <a:extLst>
            <a:ext uri="{FF2B5EF4-FFF2-40B4-BE49-F238E27FC236}">
              <a16:creationId xmlns:a16="http://schemas.microsoft.com/office/drawing/2014/main" id="{6D087F32-5A6B-4545-B4E3-6CFF31260FA7}"/>
            </a:ext>
          </a:extLst>
        </xdr:cNvPr>
        <xdr:cNvSpPr/>
      </xdr:nvSpPr>
      <xdr:spPr>
        <a:xfrm>
          <a:off x="12763500" y="54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103654</xdr:rowOff>
    </xdr:from>
    <xdr:ext cx="534377" cy="259045"/>
    <xdr:sp macro="" textlink="">
      <xdr:nvSpPr>
        <xdr:cNvPr id="547" name="テキスト ボックス 546">
          <a:extLst>
            <a:ext uri="{FF2B5EF4-FFF2-40B4-BE49-F238E27FC236}">
              <a16:creationId xmlns:a16="http://schemas.microsoft.com/office/drawing/2014/main" id="{9B7D5006-D770-47F4-8D22-8D8FD70A1286}"/>
            </a:ext>
          </a:extLst>
        </xdr:cNvPr>
        <xdr:cNvSpPr txBox="1"/>
      </xdr:nvSpPr>
      <xdr:spPr>
        <a:xfrm>
          <a:off x="12547111" y="52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AA3E8AB-3D78-4F01-BA77-5C99EEA0FED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982D1A7D-79EB-4583-9335-9A861F99922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CE223F7F-91B6-4CCD-9749-A976C65E192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AEEBACF7-40EF-4F93-B420-003696EBA6A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1D73D76F-01A1-4343-86DF-64ADE16A1FC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2063301C-C150-44CA-BEA3-87521DABA3A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1D2AF980-CEC9-40CC-900F-EC7F81DAEF5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1B42DAE8-316B-4952-9855-5FA72D43D1B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901F0311-C38E-4719-A6A2-AEFC0BC3D57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549A01F4-A166-40D7-9695-05C6D012613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2411B7E0-1754-43F0-8906-EBC7B6B5408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C7BA8145-1A3F-44E3-93B7-F9408AAFBC87}"/>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70FCAF6D-BEB4-4705-AC84-3A3BC7BF7C8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DC199BF0-3FD6-4A29-BC16-024049664EC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9DBFA3AA-813A-4B37-B23B-30AFBFF32C9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ED6373FF-DFEA-44FE-8D4E-F729AD13F39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D655CEB4-A9EF-458E-830D-05BE6CD4A68A}"/>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C0ACEE13-DCAC-4491-8B74-1C9C2896FAB8}"/>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57EA8311-8595-4A55-AAC5-452FF05EBD49}"/>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769968D3-AE46-48CD-BD4F-BB8D229E8F1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AAA99E78-5654-4E00-964C-746CBE1272FA}"/>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8C91315D-C2BF-4EDB-8356-7DF411578E7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836C9E3D-A67D-474E-B5D8-E69230E0634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27F0E9FB-F487-4987-878A-D8DFDD91C2DE}"/>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528C6945-EE12-44C4-8DFD-F69C984266B6}"/>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F4FF1E35-33A7-495C-8EF3-238CB063A8B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C5A9E402-32E3-4D12-996E-169C740FBD9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5C7049AF-CC09-4F31-87D1-B78B07A2839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923A614B-F343-479D-8C0B-3B8600396A61}"/>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6E40C7E2-920D-45FD-A370-D5B3CED177AC}"/>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460FC17E-A374-41F2-A54C-67B190AB14F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96149BC6-D521-4256-A1F1-466D2AE5F87D}"/>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6D3B9653-4149-450E-9FB2-C2A21F79D61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59A7C281-751B-4BB1-AC2E-C02C9D3AE851}"/>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4516A22-6E28-425B-8930-BCE8EF6C111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40339632-87B0-4255-B8F1-7BED0ADC548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B908AECB-2C6D-486C-84F2-D7D358B2B52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AADCD6AD-4B67-4E05-A6D0-4756186CC9B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285F4E9D-AD0E-4648-9526-D168E329699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6E108569-1943-4C5B-AF19-929B313BDE8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19519B69-19C6-4484-B28F-098D3507948C}"/>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91FAC56C-2DC2-4C0D-B584-EAF5ABDFB799}"/>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25D8B23E-FF0D-4B41-B49D-024F1412E3A9}"/>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95F0A228-6FD2-4A4C-886E-AF4254AA51E9}"/>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5252F5CB-B2F1-422F-A2A5-CFBFAE2B24B4}"/>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8317A7EF-7389-4FB5-A69F-FF353D2474A9}"/>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655A196A-6F70-402A-A798-2F507293F1F6}"/>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D4DD3B3F-A3BD-4BAE-9A52-E67CD259FBA5}"/>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8ECAD235-6CB4-4742-9C68-75405353F9C7}"/>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679CBC00-50D9-46F3-8AF6-FAEB14B6347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99744173-986C-4F22-8EED-554B36FBC09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3038C040-4EE6-4C5F-81AB-55E93F6D483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8E3A8138-B2EE-4E10-9A66-4EAF66AABAC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CFD81EE9-656B-4BB7-8FB0-3E01E678DBA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AE55EA4B-5242-4FCE-B8E1-4272531568B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C227AB95-C570-473B-8091-88BEBD1742D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43DAE759-0A2C-4E55-ADBF-6AAD7FE2408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5DE855EF-983C-425D-980D-42905D9EDD1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94011300-96B4-45FE-95F9-8BFF8B65CC0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3F38DBA2-6468-496C-B844-33705458AD0C}"/>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2B146A-6953-4050-BD0D-134FD754C2AC}"/>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398A428E-3CEA-47C8-BE08-9BB0BECEF4AF}"/>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CFF6AD81-2E67-4BC4-A585-58552707D921}"/>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990B339A-2239-40EB-A799-B47B55B8489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C08FD889-20F4-49CE-B6AA-CD3EE09B36C8}"/>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747F5933-6BC2-4C1E-8692-748F40DADEA2}"/>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BAB20C8F-4233-42E6-9D27-8D73BC7B6EF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8F91CA99-0159-4B56-8816-047A299A0B92}"/>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46F09D46-E632-4E6A-A2AD-62114ACB8CA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FACA9A11-CD6D-45F9-A3E9-92760BF3070A}"/>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E35FAEC-76F9-407E-9A48-3AFDB32F5A1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3A2CA2DF-858C-4E2F-8F29-3E0D8A7F8BBA}"/>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33D67EFD-0D14-471B-A6C8-13B8A60EC0D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DE73C06C-385F-499F-A1BB-2E01F303EECB}"/>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B3EBCD83-78B0-4D09-9F69-D941609F707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D7463287-D3C3-47DF-BD2C-B289BC7007FF}"/>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CD64F5EC-3FE6-48C0-9C25-90727600ABF8}"/>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73915CD0-0727-45BC-81B7-DD6C815A3243}"/>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97F5BE20-B1EA-4DFA-8450-40F54597393F}"/>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21C0C932-5FD6-4932-84DF-692D44EFBEAD}"/>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161841</xdr:rowOff>
    </xdr:from>
    <xdr:to>
      <xdr:col>85</xdr:col>
      <xdr:colOff>127000</xdr:colOff>
      <xdr:row>70</xdr:row>
      <xdr:rowOff>100871</xdr:rowOff>
    </xdr:to>
    <xdr:cxnSp macro="">
      <xdr:nvCxnSpPr>
        <xdr:cNvPr id="628" name="直線コネクタ 627">
          <a:extLst>
            <a:ext uri="{FF2B5EF4-FFF2-40B4-BE49-F238E27FC236}">
              <a16:creationId xmlns:a16="http://schemas.microsoft.com/office/drawing/2014/main" id="{4194562F-C49F-4158-813E-A70E4CC65080}"/>
            </a:ext>
          </a:extLst>
        </xdr:cNvPr>
        <xdr:cNvCxnSpPr/>
      </xdr:nvCxnSpPr>
      <xdr:spPr>
        <a:xfrm>
          <a:off x="15481300" y="11991891"/>
          <a:ext cx="8382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65714ADA-759D-484B-AEF0-8ABCC2789159}"/>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2594BA7B-DF28-44AD-BAFB-1E5F29BFA77D}"/>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161841</xdr:rowOff>
    </xdr:from>
    <xdr:to>
      <xdr:col>81</xdr:col>
      <xdr:colOff>50800</xdr:colOff>
      <xdr:row>70</xdr:row>
      <xdr:rowOff>35785</xdr:rowOff>
    </xdr:to>
    <xdr:cxnSp macro="">
      <xdr:nvCxnSpPr>
        <xdr:cNvPr id="631" name="直線コネクタ 630">
          <a:extLst>
            <a:ext uri="{FF2B5EF4-FFF2-40B4-BE49-F238E27FC236}">
              <a16:creationId xmlns:a16="http://schemas.microsoft.com/office/drawing/2014/main" id="{5DBE1206-767D-425B-A055-E91C91E9A02B}"/>
            </a:ext>
          </a:extLst>
        </xdr:cNvPr>
        <xdr:cNvCxnSpPr/>
      </xdr:nvCxnSpPr>
      <xdr:spPr>
        <a:xfrm flipV="1">
          <a:off x="14592300" y="11991891"/>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755473F-9508-4C8C-A59B-B2C15BD5EBEE}"/>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957E0D70-CE1F-4242-A906-C3E20EA295BF}"/>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127486</xdr:rowOff>
    </xdr:from>
    <xdr:to>
      <xdr:col>76</xdr:col>
      <xdr:colOff>114300</xdr:colOff>
      <xdr:row>70</xdr:row>
      <xdr:rowOff>35785</xdr:rowOff>
    </xdr:to>
    <xdr:cxnSp macro="">
      <xdr:nvCxnSpPr>
        <xdr:cNvPr id="634" name="直線コネクタ 633">
          <a:extLst>
            <a:ext uri="{FF2B5EF4-FFF2-40B4-BE49-F238E27FC236}">
              <a16:creationId xmlns:a16="http://schemas.microsoft.com/office/drawing/2014/main" id="{F25416DD-2C30-4DAF-9BF4-70CD5904F535}"/>
            </a:ext>
          </a:extLst>
        </xdr:cNvPr>
        <xdr:cNvCxnSpPr/>
      </xdr:nvCxnSpPr>
      <xdr:spPr>
        <a:xfrm>
          <a:off x="13703300" y="11957536"/>
          <a:ext cx="8890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D7FFD51B-DE27-4AF6-B6CE-DE5B8FEADD68}"/>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ED6599AB-E049-43F0-ADDD-B4BC47EF9F6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127486</xdr:rowOff>
    </xdr:from>
    <xdr:to>
      <xdr:col>71</xdr:col>
      <xdr:colOff>177800</xdr:colOff>
      <xdr:row>70</xdr:row>
      <xdr:rowOff>21906</xdr:rowOff>
    </xdr:to>
    <xdr:cxnSp macro="">
      <xdr:nvCxnSpPr>
        <xdr:cNvPr id="637" name="直線コネクタ 636">
          <a:extLst>
            <a:ext uri="{FF2B5EF4-FFF2-40B4-BE49-F238E27FC236}">
              <a16:creationId xmlns:a16="http://schemas.microsoft.com/office/drawing/2014/main" id="{E4B6D146-F25D-442F-9F5F-99A12E655803}"/>
            </a:ext>
          </a:extLst>
        </xdr:cNvPr>
        <xdr:cNvCxnSpPr/>
      </xdr:nvCxnSpPr>
      <xdr:spPr>
        <a:xfrm flipV="1">
          <a:off x="12814300" y="11957536"/>
          <a:ext cx="889000" cy="6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71EC7B34-286B-4F88-B4B0-B28A6CDDED12}"/>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32849D9F-20F0-465A-A128-C9FB82A83719}"/>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24C60009-B4C2-4FF3-891E-90A3B1C0A97B}"/>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C4DF070C-B09B-41E0-9B47-539C59E5931E}"/>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BAB84CA-DDBE-494E-B1A5-3518B6CCA3C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2C2417A5-9B12-4954-A61E-6181E308AD4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44600C3-52E7-45C9-AEE8-C21093DA8E1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371E72F-E2C6-4C13-96AC-40DC56B5B96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2B093348-B6E9-48DB-B048-1540B8B148D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50071</xdr:rowOff>
    </xdr:from>
    <xdr:to>
      <xdr:col>85</xdr:col>
      <xdr:colOff>177800</xdr:colOff>
      <xdr:row>70</xdr:row>
      <xdr:rowOff>151671</xdr:rowOff>
    </xdr:to>
    <xdr:sp macro="" textlink="">
      <xdr:nvSpPr>
        <xdr:cNvPr id="647" name="楕円 646">
          <a:extLst>
            <a:ext uri="{FF2B5EF4-FFF2-40B4-BE49-F238E27FC236}">
              <a16:creationId xmlns:a16="http://schemas.microsoft.com/office/drawing/2014/main" id="{ED688B53-10AB-4E6D-8D25-BFEE1DC769CB}"/>
            </a:ext>
          </a:extLst>
        </xdr:cNvPr>
        <xdr:cNvSpPr/>
      </xdr:nvSpPr>
      <xdr:spPr>
        <a:xfrm>
          <a:off x="16268700" y="120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72948</xdr:rowOff>
    </xdr:from>
    <xdr:ext cx="534377" cy="259045"/>
    <xdr:sp macro="" textlink="">
      <xdr:nvSpPr>
        <xdr:cNvPr id="648" name="公債費該当値テキスト">
          <a:extLst>
            <a:ext uri="{FF2B5EF4-FFF2-40B4-BE49-F238E27FC236}">
              <a16:creationId xmlns:a16="http://schemas.microsoft.com/office/drawing/2014/main" id="{2D55BBA0-0882-44E3-A896-AD45C76AD6CD}"/>
            </a:ext>
          </a:extLst>
        </xdr:cNvPr>
        <xdr:cNvSpPr txBox="1"/>
      </xdr:nvSpPr>
      <xdr:spPr>
        <a:xfrm>
          <a:off x="16370300" y="119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111041</xdr:rowOff>
    </xdr:from>
    <xdr:to>
      <xdr:col>81</xdr:col>
      <xdr:colOff>101600</xdr:colOff>
      <xdr:row>70</xdr:row>
      <xdr:rowOff>41191</xdr:rowOff>
    </xdr:to>
    <xdr:sp macro="" textlink="">
      <xdr:nvSpPr>
        <xdr:cNvPr id="649" name="楕円 648">
          <a:extLst>
            <a:ext uri="{FF2B5EF4-FFF2-40B4-BE49-F238E27FC236}">
              <a16:creationId xmlns:a16="http://schemas.microsoft.com/office/drawing/2014/main" id="{8C541C4C-9E37-4D26-B3FF-B61D29B3473E}"/>
            </a:ext>
          </a:extLst>
        </xdr:cNvPr>
        <xdr:cNvSpPr/>
      </xdr:nvSpPr>
      <xdr:spPr>
        <a:xfrm>
          <a:off x="15430500" y="119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57718</xdr:rowOff>
    </xdr:from>
    <xdr:ext cx="534377" cy="259045"/>
    <xdr:sp macro="" textlink="">
      <xdr:nvSpPr>
        <xdr:cNvPr id="650" name="テキスト ボックス 649">
          <a:extLst>
            <a:ext uri="{FF2B5EF4-FFF2-40B4-BE49-F238E27FC236}">
              <a16:creationId xmlns:a16="http://schemas.microsoft.com/office/drawing/2014/main" id="{88CAC261-64A0-49A5-B7B2-8C9717002DE4}"/>
            </a:ext>
          </a:extLst>
        </xdr:cNvPr>
        <xdr:cNvSpPr txBox="1"/>
      </xdr:nvSpPr>
      <xdr:spPr>
        <a:xfrm>
          <a:off x="15214111" y="1171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156435</xdr:rowOff>
    </xdr:from>
    <xdr:to>
      <xdr:col>76</xdr:col>
      <xdr:colOff>165100</xdr:colOff>
      <xdr:row>70</xdr:row>
      <xdr:rowOff>86585</xdr:rowOff>
    </xdr:to>
    <xdr:sp macro="" textlink="">
      <xdr:nvSpPr>
        <xdr:cNvPr id="651" name="楕円 650">
          <a:extLst>
            <a:ext uri="{FF2B5EF4-FFF2-40B4-BE49-F238E27FC236}">
              <a16:creationId xmlns:a16="http://schemas.microsoft.com/office/drawing/2014/main" id="{D321BB7F-E902-4836-BDA1-F58C8DEA5BF0}"/>
            </a:ext>
          </a:extLst>
        </xdr:cNvPr>
        <xdr:cNvSpPr/>
      </xdr:nvSpPr>
      <xdr:spPr>
        <a:xfrm>
          <a:off x="14541500" y="119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103112</xdr:rowOff>
    </xdr:from>
    <xdr:ext cx="534377" cy="259045"/>
    <xdr:sp macro="" textlink="">
      <xdr:nvSpPr>
        <xdr:cNvPr id="652" name="テキスト ボックス 651">
          <a:extLst>
            <a:ext uri="{FF2B5EF4-FFF2-40B4-BE49-F238E27FC236}">
              <a16:creationId xmlns:a16="http://schemas.microsoft.com/office/drawing/2014/main" id="{7544AF45-F2EA-4310-9F97-00A762AA856D}"/>
            </a:ext>
          </a:extLst>
        </xdr:cNvPr>
        <xdr:cNvSpPr txBox="1"/>
      </xdr:nvSpPr>
      <xdr:spPr>
        <a:xfrm>
          <a:off x="14325111" y="117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76686</xdr:rowOff>
    </xdr:from>
    <xdr:to>
      <xdr:col>72</xdr:col>
      <xdr:colOff>38100</xdr:colOff>
      <xdr:row>70</xdr:row>
      <xdr:rowOff>6836</xdr:rowOff>
    </xdr:to>
    <xdr:sp macro="" textlink="">
      <xdr:nvSpPr>
        <xdr:cNvPr id="653" name="楕円 652">
          <a:extLst>
            <a:ext uri="{FF2B5EF4-FFF2-40B4-BE49-F238E27FC236}">
              <a16:creationId xmlns:a16="http://schemas.microsoft.com/office/drawing/2014/main" id="{1FAC1F8E-1B75-42D8-89B5-F31164A7BCFD}"/>
            </a:ext>
          </a:extLst>
        </xdr:cNvPr>
        <xdr:cNvSpPr/>
      </xdr:nvSpPr>
      <xdr:spPr>
        <a:xfrm>
          <a:off x="13652500" y="11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23363</xdr:rowOff>
    </xdr:from>
    <xdr:ext cx="534377" cy="259045"/>
    <xdr:sp macro="" textlink="">
      <xdr:nvSpPr>
        <xdr:cNvPr id="654" name="テキスト ボックス 653">
          <a:extLst>
            <a:ext uri="{FF2B5EF4-FFF2-40B4-BE49-F238E27FC236}">
              <a16:creationId xmlns:a16="http://schemas.microsoft.com/office/drawing/2014/main" id="{20156D78-E80A-4AFE-82AC-EF15B7B132B0}"/>
            </a:ext>
          </a:extLst>
        </xdr:cNvPr>
        <xdr:cNvSpPr txBox="1"/>
      </xdr:nvSpPr>
      <xdr:spPr>
        <a:xfrm>
          <a:off x="13436111" y="116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142556</xdr:rowOff>
    </xdr:from>
    <xdr:to>
      <xdr:col>67</xdr:col>
      <xdr:colOff>101600</xdr:colOff>
      <xdr:row>70</xdr:row>
      <xdr:rowOff>72706</xdr:rowOff>
    </xdr:to>
    <xdr:sp macro="" textlink="">
      <xdr:nvSpPr>
        <xdr:cNvPr id="655" name="楕円 654">
          <a:extLst>
            <a:ext uri="{FF2B5EF4-FFF2-40B4-BE49-F238E27FC236}">
              <a16:creationId xmlns:a16="http://schemas.microsoft.com/office/drawing/2014/main" id="{07EFFB0F-D6FA-4813-9EAF-9EF8C05BE0D3}"/>
            </a:ext>
          </a:extLst>
        </xdr:cNvPr>
        <xdr:cNvSpPr/>
      </xdr:nvSpPr>
      <xdr:spPr>
        <a:xfrm>
          <a:off x="12763500" y="119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89233</xdr:rowOff>
    </xdr:from>
    <xdr:ext cx="534377" cy="259045"/>
    <xdr:sp macro="" textlink="">
      <xdr:nvSpPr>
        <xdr:cNvPr id="656" name="テキスト ボックス 655">
          <a:extLst>
            <a:ext uri="{FF2B5EF4-FFF2-40B4-BE49-F238E27FC236}">
              <a16:creationId xmlns:a16="http://schemas.microsoft.com/office/drawing/2014/main" id="{BB3273BC-68E6-417F-B1D6-819BC6EFF3CE}"/>
            </a:ext>
          </a:extLst>
        </xdr:cNvPr>
        <xdr:cNvSpPr txBox="1"/>
      </xdr:nvSpPr>
      <xdr:spPr>
        <a:xfrm>
          <a:off x="12547111" y="117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4F9E0873-6A0A-46BB-A063-5C1EDEBD19E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8B8BF029-7EEF-4220-8DFB-CCE51C2E4EA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E2E2FECF-069B-4CA2-82C5-C66BF8BE18A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C553C9B2-967C-4EFE-AC86-BCB55F7DC1B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EC9C785B-9D23-4068-8ECE-6022C63D83F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134E0EDF-0645-4E68-AB59-3429E02720D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B9D94FF7-75BD-4459-8F75-465EB476CBA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338D9970-8660-4E1A-B3DB-763F77122A0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064CD7B-9722-4302-84F6-6FFD2C9A94A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54CC7971-8580-4A7E-9519-2C3E6A08FB9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E15DBE6A-92F6-4BD8-A395-B87EC40DB84D}"/>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1A13A979-CF1C-4491-BE65-B2E5EAE37B83}"/>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8F6E9ACF-72D9-4C30-89D5-9A04AB6DC02F}"/>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B0066D81-2480-4754-880A-B8A55E03F513}"/>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6B61BA63-92E4-47A3-984E-03BBF65AB63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586B3FC5-4A21-4092-BEAC-1A96FE94B0DB}"/>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B94F2DC3-B5A6-4D39-8F61-35969B7D3F9D}"/>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9FA035C5-79D4-46DD-BEFC-0A45427864D9}"/>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3914B725-3B55-4338-AC62-9AAC250773B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788799EF-91C0-44A7-BBA5-F53860A3BD27}"/>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83579502-374D-4AB3-ABB7-E5D8E78F50D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B5F531BD-71AE-4F22-A281-E75D2456B737}"/>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942771A3-B680-4AE4-BD28-298A332CD86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B8ABEA11-636A-4A4D-B4B0-3DFEEAE6BDA8}"/>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C497566A-6B0B-4D3C-807C-100352A2766A}"/>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AAC93237-D615-489B-BB8C-4AF6787AB8E2}"/>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49609</xdr:rowOff>
    </xdr:from>
    <xdr:to>
      <xdr:col>85</xdr:col>
      <xdr:colOff>127000</xdr:colOff>
      <xdr:row>98</xdr:row>
      <xdr:rowOff>3660</xdr:rowOff>
    </xdr:to>
    <xdr:cxnSp macro="">
      <xdr:nvCxnSpPr>
        <xdr:cNvPr id="683" name="直線コネクタ 682">
          <a:extLst>
            <a:ext uri="{FF2B5EF4-FFF2-40B4-BE49-F238E27FC236}">
              <a16:creationId xmlns:a16="http://schemas.microsoft.com/office/drawing/2014/main" id="{659BCC37-F78D-46AC-9434-C326F64D6F8A}"/>
            </a:ext>
          </a:extLst>
        </xdr:cNvPr>
        <xdr:cNvCxnSpPr/>
      </xdr:nvCxnSpPr>
      <xdr:spPr>
        <a:xfrm flipV="1">
          <a:off x="15481300" y="16680259"/>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F70BBC75-4AEA-4229-8430-458E5602E729}"/>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3F165F1-F359-46DC-86BA-022D3813783A}"/>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3660</xdr:rowOff>
    </xdr:from>
    <xdr:to>
      <xdr:col>81</xdr:col>
      <xdr:colOff>50800</xdr:colOff>
      <xdr:row>98</xdr:row>
      <xdr:rowOff>80676</xdr:rowOff>
    </xdr:to>
    <xdr:cxnSp macro="">
      <xdr:nvCxnSpPr>
        <xdr:cNvPr id="686" name="直線コネクタ 685">
          <a:extLst>
            <a:ext uri="{FF2B5EF4-FFF2-40B4-BE49-F238E27FC236}">
              <a16:creationId xmlns:a16="http://schemas.microsoft.com/office/drawing/2014/main" id="{C572FD01-8155-450F-979A-50D2416F0D81}"/>
            </a:ext>
          </a:extLst>
        </xdr:cNvPr>
        <xdr:cNvCxnSpPr/>
      </xdr:nvCxnSpPr>
      <xdr:spPr>
        <a:xfrm flipV="1">
          <a:off x="14592300" y="16805760"/>
          <a:ext cx="889000" cy="7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B43BD975-F28E-4799-9E7C-C8916D9B4A14}"/>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E5426B0D-87A8-4009-8D94-CD60982A36EF}"/>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127653</xdr:rowOff>
    </xdr:from>
    <xdr:to>
      <xdr:col>76</xdr:col>
      <xdr:colOff>114300</xdr:colOff>
      <xdr:row>98</xdr:row>
      <xdr:rowOff>80676</xdr:rowOff>
    </xdr:to>
    <xdr:cxnSp macro="">
      <xdr:nvCxnSpPr>
        <xdr:cNvPr id="689" name="直線コネクタ 688">
          <a:extLst>
            <a:ext uri="{FF2B5EF4-FFF2-40B4-BE49-F238E27FC236}">
              <a16:creationId xmlns:a16="http://schemas.microsoft.com/office/drawing/2014/main" id="{BD654719-E1E0-443E-BF08-00F221FEFE1B}"/>
            </a:ext>
          </a:extLst>
        </xdr:cNvPr>
        <xdr:cNvCxnSpPr/>
      </xdr:nvCxnSpPr>
      <xdr:spPr>
        <a:xfrm>
          <a:off x="13703300" y="16758303"/>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315F4C29-A603-4508-8B5C-5512E553CE3B}"/>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2119429D-0FDB-44B5-B50F-DE9B38285EDA}"/>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127653</xdr:rowOff>
    </xdr:from>
    <xdr:to>
      <xdr:col>71</xdr:col>
      <xdr:colOff>177800</xdr:colOff>
      <xdr:row>98</xdr:row>
      <xdr:rowOff>84471</xdr:rowOff>
    </xdr:to>
    <xdr:cxnSp macro="">
      <xdr:nvCxnSpPr>
        <xdr:cNvPr id="692" name="直線コネクタ 691">
          <a:extLst>
            <a:ext uri="{FF2B5EF4-FFF2-40B4-BE49-F238E27FC236}">
              <a16:creationId xmlns:a16="http://schemas.microsoft.com/office/drawing/2014/main" id="{573A60FB-508A-4701-8F3F-F4740F05B728}"/>
            </a:ext>
          </a:extLst>
        </xdr:cNvPr>
        <xdr:cNvCxnSpPr/>
      </xdr:nvCxnSpPr>
      <xdr:spPr>
        <a:xfrm flipV="1">
          <a:off x="12814300" y="16758303"/>
          <a:ext cx="889000" cy="1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9086F28-353D-4997-93D4-F35F9BEBED59}"/>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652DDD3-5C59-4C51-B581-EFD40849490C}"/>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50757054-EA8C-497C-AC7C-FEC2469866C7}"/>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15283A01-36EC-44B7-984D-980E3316A8B6}"/>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79DCD5B1-7E08-49A5-BB74-03444AC7CD6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655F409-9EF6-441C-BE60-0B0CC93F684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D9EE3DF5-B2EB-430E-BF1E-EA74FA6B39A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28C0EF3-9317-441D-932A-C27300E97EF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9C05383E-A2C3-4920-934A-901F45F8BCA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170259</xdr:rowOff>
    </xdr:from>
    <xdr:to>
      <xdr:col>85</xdr:col>
      <xdr:colOff>177800</xdr:colOff>
      <xdr:row>97</xdr:row>
      <xdr:rowOff>100409</xdr:rowOff>
    </xdr:to>
    <xdr:sp macro="" textlink="">
      <xdr:nvSpPr>
        <xdr:cNvPr id="702" name="楕円 701">
          <a:extLst>
            <a:ext uri="{FF2B5EF4-FFF2-40B4-BE49-F238E27FC236}">
              <a16:creationId xmlns:a16="http://schemas.microsoft.com/office/drawing/2014/main" id="{2633B30C-F3D1-459D-A94A-474058223A68}"/>
            </a:ext>
          </a:extLst>
        </xdr:cNvPr>
        <xdr:cNvSpPr/>
      </xdr:nvSpPr>
      <xdr:spPr>
        <a:xfrm>
          <a:off x="162687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148686</xdr:rowOff>
    </xdr:from>
    <xdr:ext cx="534377" cy="259045"/>
    <xdr:sp macro="" textlink="">
      <xdr:nvSpPr>
        <xdr:cNvPr id="703" name="積立金該当値テキスト">
          <a:extLst>
            <a:ext uri="{FF2B5EF4-FFF2-40B4-BE49-F238E27FC236}">
              <a16:creationId xmlns:a16="http://schemas.microsoft.com/office/drawing/2014/main" id="{B72AB11F-08D0-47A4-9E11-CE659638D308}"/>
            </a:ext>
          </a:extLst>
        </xdr:cNvPr>
        <xdr:cNvSpPr txBox="1"/>
      </xdr:nvSpPr>
      <xdr:spPr>
        <a:xfrm>
          <a:off x="16370300" y="166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124310</xdr:rowOff>
    </xdr:from>
    <xdr:to>
      <xdr:col>81</xdr:col>
      <xdr:colOff>101600</xdr:colOff>
      <xdr:row>98</xdr:row>
      <xdr:rowOff>54460</xdr:rowOff>
    </xdr:to>
    <xdr:sp macro="" textlink="">
      <xdr:nvSpPr>
        <xdr:cNvPr id="704" name="楕円 703">
          <a:extLst>
            <a:ext uri="{FF2B5EF4-FFF2-40B4-BE49-F238E27FC236}">
              <a16:creationId xmlns:a16="http://schemas.microsoft.com/office/drawing/2014/main" id="{428C45EF-B920-43ED-B4F8-4EBBD6EF1CC8}"/>
            </a:ext>
          </a:extLst>
        </xdr:cNvPr>
        <xdr:cNvSpPr/>
      </xdr:nvSpPr>
      <xdr:spPr>
        <a:xfrm>
          <a:off x="15430500" y="167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45587</xdr:rowOff>
    </xdr:from>
    <xdr:ext cx="469744" cy="259045"/>
    <xdr:sp macro="" textlink="">
      <xdr:nvSpPr>
        <xdr:cNvPr id="705" name="テキスト ボックス 704">
          <a:extLst>
            <a:ext uri="{FF2B5EF4-FFF2-40B4-BE49-F238E27FC236}">
              <a16:creationId xmlns:a16="http://schemas.microsoft.com/office/drawing/2014/main" id="{07FE9537-7B54-4133-8012-C03A858485F8}"/>
            </a:ext>
          </a:extLst>
        </xdr:cNvPr>
        <xdr:cNvSpPr txBox="1"/>
      </xdr:nvSpPr>
      <xdr:spPr>
        <a:xfrm>
          <a:off x="15246428" y="1684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29876</xdr:rowOff>
    </xdr:from>
    <xdr:to>
      <xdr:col>76</xdr:col>
      <xdr:colOff>165100</xdr:colOff>
      <xdr:row>98</xdr:row>
      <xdr:rowOff>131476</xdr:rowOff>
    </xdr:to>
    <xdr:sp macro="" textlink="">
      <xdr:nvSpPr>
        <xdr:cNvPr id="706" name="楕円 705">
          <a:extLst>
            <a:ext uri="{FF2B5EF4-FFF2-40B4-BE49-F238E27FC236}">
              <a16:creationId xmlns:a16="http://schemas.microsoft.com/office/drawing/2014/main" id="{31F91464-6F03-43F1-B1F5-B6F7866522BE}"/>
            </a:ext>
          </a:extLst>
        </xdr:cNvPr>
        <xdr:cNvSpPr/>
      </xdr:nvSpPr>
      <xdr:spPr>
        <a:xfrm>
          <a:off x="145415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122603</xdr:rowOff>
    </xdr:from>
    <xdr:ext cx="469744" cy="259045"/>
    <xdr:sp macro="" textlink="">
      <xdr:nvSpPr>
        <xdr:cNvPr id="707" name="テキスト ボックス 706">
          <a:extLst>
            <a:ext uri="{FF2B5EF4-FFF2-40B4-BE49-F238E27FC236}">
              <a16:creationId xmlns:a16="http://schemas.microsoft.com/office/drawing/2014/main" id="{88BE7B40-620A-4256-8F8D-18C530BB0691}"/>
            </a:ext>
          </a:extLst>
        </xdr:cNvPr>
        <xdr:cNvSpPr txBox="1"/>
      </xdr:nvSpPr>
      <xdr:spPr>
        <a:xfrm>
          <a:off x="14357428" y="169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76853</xdr:rowOff>
    </xdr:from>
    <xdr:to>
      <xdr:col>72</xdr:col>
      <xdr:colOff>38100</xdr:colOff>
      <xdr:row>98</xdr:row>
      <xdr:rowOff>7003</xdr:rowOff>
    </xdr:to>
    <xdr:sp macro="" textlink="">
      <xdr:nvSpPr>
        <xdr:cNvPr id="708" name="楕円 707">
          <a:extLst>
            <a:ext uri="{FF2B5EF4-FFF2-40B4-BE49-F238E27FC236}">
              <a16:creationId xmlns:a16="http://schemas.microsoft.com/office/drawing/2014/main" id="{445274FB-99CC-45C9-A347-7A7928E6683F}"/>
            </a:ext>
          </a:extLst>
        </xdr:cNvPr>
        <xdr:cNvSpPr/>
      </xdr:nvSpPr>
      <xdr:spPr>
        <a:xfrm>
          <a:off x="13652500" y="167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23530</xdr:rowOff>
    </xdr:from>
    <xdr:ext cx="469744" cy="259045"/>
    <xdr:sp macro="" textlink="">
      <xdr:nvSpPr>
        <xdr:cNvPr id="709" name="テキスト ボックス 708">
          <a:extLst>
            <a:ext uri="{FF2B5EF4-FFF2-40B4-BE49-F238E27FC236}">
              <a16:creationId xmlns:a16="http://schemas.microsoft.com/office/drawing/2014/main" id="{020C6205-F88C-49A3-986C-676677F6689A}"/>
            </a:ext>
          </a:extLst>
        </xdr:cNvPr>
        <xdr:cNvSpPr txBox="1"/>
      </xdr:nvSpPr>
      <xdr:spPr>
        <a:xfrm>
          <a:off x="13468428" y="1648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33671</xdr:rowOff>
    </xdr:from>
    <xdr:to>
      <xdr:col>67</xdr:col>
      <xdr:colOff>101600</xdr:colOff>
      <xdr:row>98</xdr:row>
      <xdr:rowOff>135271</xdr:rowOff>
    </xdr:to>
    <xdr:sp macro="" textlink="">
      <xdr:nvSpPr>
        <xdr:cNvPr id="710" name="楕円 709">
          <a:extLst>
            <a:ext uri="{FF2B5EF4-FFF2-40B4-BE49-F238E27FC236}">
              <a16:creationId xmlns:a16="http://schemas.microsoft.com/office/drawing/2014/main" id="{6C7C4BBB-3126-40D1-AD9B-062653D73589}"/>
            </a:ext>
          </a:extLst>
        </xdr:cNvPr>
        <xdr:cNvSpPr/>
      </xdr:nvSpPr>
      <xdr:spPr>
        <a:xfrm>
          <a:off x="12763500" y="168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126398</xdr:rowOff>
    </xdr:from>
    <xdr:ext cx="469744" cy="259045"/>
    <xdr:sp macro="" textlink="">
      <xdr:nvSpPr>
        <xdr:cNvPr id="711" name="テキスト ボックス 710">
          <a:extLst>
            <a:ext uri="{FF2B5EF4-FFF2-40B4-BE49-F238E27FC236}">
              <a16:creationId xmlns:a16="http://schemas.microsoft.com/office/drawing/2014/main" id="{44C56A07-E4C5-4851-8132-FF789B1ED82C}"/>
            </a:ext>
          </a:extLst>
        </xdr:cNvPr>
        <xdr:cNvSpPr txBox="1"/>
      </xdr:nvSpPr>
      <xdr:spPr>
        <a:xfrm>
          <a:off x="12579428" y="1692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1BB0A563-F2F3-446A-B3C9-99521F03031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2487AFA7-8AFB-4E0D-BCB3-F2989997AD2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A72656EE-1928-4C73-8FE9-B7342352E8F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69703A8F-61BB-49D3-8D19-450A7D2B81A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4C6A65A7-86FE-4148-9617-79F379D5B22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4321CC50-5AD2-485D-A48E-98CB6247A9A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4E414146-EB98-4A88-B611-32EE6CB9EE3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E9355E9E-3D3A-424A-A044-393CE2C7215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BEDCD9B2-E8FD-469E-8286-E0E1B3E9D61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53460D94-2C0F-4098-9E7D-3778EAA1C58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BF797DDE-8B76-4AA7-B5E7-3F0AC6F41EE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C799F093-E52D-42BA-9EC1-388A08C87C0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7FBA8BC6-A3BA-4F05-8A0F-0F73B46A07E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7C3CA59D-433E-478F-944B-AE4F13840DE5}"/>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72925F3-6CCB-462F-8211-A854398633A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5E6F015E-D2D5-4F9A-ACF3-BFAAB82761F9}"/>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33FF6093-DE55-44BC-A7EB-B44D58E648F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C42F2C51-6A4C-4E8C-8AE5-694576BC5438}"/>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26DFAFBF-27B7-4A68-9BD7-FE54ECCC398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180DBC23-0F60-4791-82D2-AA3D211DC4E8}"/>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24A9AC1F-505C-463D-BB8A-A15FE805079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7F3316A5-80F9-4D8C-AF4C-0134E902F14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23DCC398-24B2-4C30-9D64-9E9858F050B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3AAB8DFC-0B0B-4EFB-8211-6751A1B72B3A}"/>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DC1B8F37-EBA8-4E4F-A2DD-9C6CA393C0AC}"/>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FA3557B5-53F0-402D-A16B-35B541CB059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9C75131B-1006-462A-A84E-F82F1C716C23}"/>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E200C824-FB84-4253-B715-28912D9180F4}"/>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157797</xdr:rowOff>
    </xdr:from>
    <xdr:to>
      <xdr:col>116</xdr:col>
      <xdr:colOff>63500</xdr:colOff>
      <xdr:row>38</xdr:row>
      <xdr:rowOff>161607</xdr:rowOff>
    </xdr:to>
    <xdr:cxnSp macro="">
      <xdr:nvCxnSpPr>
        <xdr:cNvPr id="740" name="直線コネクタ 739">
          <a:extLst>
            <a:ext uri="{FF2B5EF4-FFF2-40B4-BE49-F238E27FC236}">
              <a16:creationId xmlns:a16="http://schemas.microsoft.com/office/drawing/2014/main" id="{C6F4DAF9-59C3-4137-8DE0-D3C474D2F081}"/>
            </a:ext>
          </a:extLst>
        </xdr:cNvPr>
        <xdr:cNvCxnSpPr/>
      </xdr:nvCxnSpPr>
      <xdr:spPr>
        <a:xfrm flipV="1">
          <a:off x="21323300" y="667289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2605AD4B-1CD0-4CDE-A07D-1BAA4876F144}"/>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D28EFC6D-A757-45C7-A54C-1AB060DE659F}"/>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161607</xdr:rowOff>
    </xdr:from>
    <xdr:to>
      <xdr:col>111</xdr:col>
      <xdr:colOff>177800</xdr:colOff>
      <xdr:row>38</xdr:row>
      <xdr:rowOff>162179</xdr:rowOff>
    </xdr:to>
    <xdr:cxnSp macro="">
      <xdr:nvCxnSpPr>
        <xdr:cNvPr id="743" name="直線コネクタ 742">
          <a:extLst>
            <a:ext uri="{FF2B5EF4-FFF2-40B4-BE49-F238E27FC236}">
              <a16:creationId xmlns:a16="http://schemas.microsoft.com/office/drawing/2014/main" id="{22EC17DD-9D0D-4081-A946-7A07FCD9A82B}"/>
            </a:ext>
          </a:extLst>
        </xdr:cNvPr>
        <xdr:cNvCxnSpPr/>
      </xdr:nvCxnSpPr>
      <xdr:spPr>
        <a:xfrm flipV="1">
          <a:off x="20434300" y="66767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F445B4C0-CAE7-41C8-80D5-0067CE731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A027015B-0E75-48D8-A266-174A0E85629E}"/>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153226</xdr:rowOff>
    </xdr:from>
    <xdr:to>
      <xdr:col>107</xdr:col>
      <xdr:colOff>50800</xdr:colOff>
      <xdr:row>38</xdr:row>
      <xdr:rowOff>162179</xdr:rowOff>
    </xdr:to>
    <xdr:cxnSp macro="">
      <xdr:nvCxnSpPr>
        <xdr:cNvPr id="746" name="直線コネクタ 745">
          <a:extLst>
            <a:ext uri="{FF2B5EF4-FFF2-40B4-BE49-F238E27FC236}">
              <a16:creationId xmlns:a16="http://schemas.microsoft.com/office/drawing/2014/main" id="{14282770-DAED-4E0E-B029-F7E18FB43A24}"/>
            </a:ext>
          </a:extLst>
        </xdr:cNvPr>
        <xdr:cNvCxnSpPr/>
      </xdr:nvCxnSpPr>
      <xdr:spPr>
        <a:xfrm>
          <a:off x="19545300" y="666832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B7645766-A411-4876-8DBC-00CC5B649ED7}"/>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20DAFC88-3132-4784-97DF-CA33AA1DBB2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153226</xdr:rowOff>
    </xdr:from>
    <xdr:to>
      <xdr:col>102</xdr:col>
      <xdr:colOff>114300</xdr:colOff>
      <xdr:row>38</xdr:row>
      <xdr:rowOff>156273</xdr:rowOff>
    </xdr:to>
    <xdr:cxnSp macro="">
      <xdr:nvCxnSpPr>
        <xdr:cNvPr id="749" name="直線コネクタ 748">
          <a:extLst>
            <a:ext uri="{FF2B5EF4-FFF2-40B4-BE49-F238E27FC236}">
              <a16:creationId xmlns:a16="http://schemas.microsoft.com/office/drawing/2014/main" id="{EABB476A-68F7-4988-ABAE-0EE0C039C1F6}"/>
            </a:ext>
          </a:extLst>
        </xdr:cNvPr>
        <xdr:cNvCxnSpPr/>
      </xdr:nvCxnSpPr>
      <xdr:spPr>
        <a:xfrm flipV="1">
          <a:off x="18656300" y="6668326"/>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718D7308-A073-4AAC-9633-5F75FCFDFA3F}"/>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4AE70EF0-E115-4D33-9826-A30498EF3493}"/>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694F0C7C-E019-4EC7-8026-6E7EB9551EAE}"/>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7DFD7A33-8B4F-44FB-B19F-5277549F0AD6}"/>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3B45540-836C-4304-A9B0-DED8F5371D4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92DB267D-6683-426E-AEF1-411F4D75A79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7B47B9A-0CFD-4CA0-9A41-608C2890842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B44C0B5C-2367-419E-9508-0494886AFBC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0905AC2-D8A8-4F6E-AB66-C0E2428936D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106997</xdr:rowOff>
    </xdr:from>
    <xdr:to>
      <xdr:col>116</xdr:col>
      <xdr:colOff>114300</xdr:colOff>
      <xdr:row>39</xdr:row>
      <xdr:rowOff>37147</xdr:rowOff>
    </xdr:to>
    <xdr:sp macro="" textlink="">
      <xdr:nvSpPr>
        <xdr:cNvPr id="759" name="楕円 758">
          <a:extLst>
            <a:ext uri="{FF2B5EF4-FFF2-40B4-BE49-F238E27FC236}">
              <a16:creationId xmlns:a16="http://schemas.microsoft.com/office/drawing/2014/main" id="{B8D711BB-883E-448A-AC3C-147026E1C911}"/>
            </a:ext>
          </a:extLst>
        </xdr:cNvPr>
        <xdr:cNvSpPr/>
      </xdr:nvSpPr>
      <xdr:spPr>
        <a:xfrm>
          <a:off x="221107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21924</xdr:rowOff>
    </xdr:from>
    <xdr:ext cx="378565" cy="259045"/>
    <xdr:sp macro="" textlink="">
      <xdr:nvSpPr>
        <xdr:cNvPr id="760" name="投資及び出資金該当値テキスト">
          <a:extLst>
            <a:ext uri="{FF2B5EF4-FFF2-40B4-BE49-F238E27FC236}">
              <a16:creationId xmlns:a16="http://schemas.microsoft.com/office/drawing/2014/main" id="{5D79F7B7-7FFE-43F9-B076-05EC6C304CD5}"/>
            </a:ext>
          </a:extLst>
        </xdr:cNvPr>
        <xdr:cNvSpPr txBox="1"/>
      </xdr:nvSpPr>
      <xdr:spPr>
        <a:xfrm>
          <a:off x="22212300" y="6537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110807</xdr:rowOff>
    </xdr:from>
    <xdr:to>
      <xdr:col>112</xdr:col>
      <xdr:colOff>38100</xdr:colOff>
      <xdr:row>39</xdr:row>
      <xdr:rowOff>40957</xdr:rowOff>
    </xdr:to>
    <xdr:sp macro="" textlink="">
      <xdr:nvSpPr>
        <xdr:cNvPr id="761" name="楕円 760">
          <a:extLst>
            <a:ext uri="{FF2B5EF4-FFF2-40B4-BE49-F238E27FC236}">
              <a16:creationId xmlns:a16="http://schemas.microsoft.com/office/drawing/2014/main" id="{CC42B4F9-E24F-4519-85FF-47015189EBB4}"/>
            </a:ext>
          </a:extLst>
        </xdr:cNvPr>
        <xdr:cNvSpPr/>
      </xdr:nvSpPr>
      <xdr:spPr>
        <a:xfrm>
          <a:off x="212725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32084</xdr:rowOff>
    </xdr:from>
    <xdr:ext cx="378565" cy="259045"/>
    <xdr:sp macro="" textlink="">
      <xdr:nvSpPr>
        <xdr:cNvPr id="762" name="テキスト ボックス 761">
          <a:extLst>
            <a:ext uri="{FF2B5EF4-FFF2-40B4-BE49-F238E27FC236}">
              <a16:creationId xmlns:a16="http://schemas.microsoft.com/office/drawing/2014/main" id="{D831851F-C80F-48EC-8339-73AC35246297}"/>
            </a:ext>
          </a:extLst>
        </xdr:cNvPr>
        <xdr:cNvSpPr txBox="1"/>
      </xdr:nvSpPr>
      <xdr:spPr>
        <a:xfrm>
          <a:off x="21134017" y="671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111379</xdr:rowOff>
    </xdr:from>
    <xdr:to>
      <xdr:col>107</xdr:col>
      <xdr:colOff>101600</xdr:colOff>
      <xdr:row>39</xdr:row>
      <xdr:rowOff>41529</xdr:rowOff>
    </xdr:to>
    <xdr:sp macro="" textlink="">
      <xdr:nvSpPr>
        <xdr:cNvPr id="763" name="楕円 762">
          <a:extLst>
            <a:ext uri="{FF2B5EF4-FFF2-40B4-BE49-F238E27FC236}">
              <a16:creationId xmlns:a16="http://schemas.microsoft.com/office/drawing/2014/main" id="{34634FA3-9931-49C0-A930-8C2703863D7A}"/>
            </a:ext>
          </a:extLst>
        </xdr:cNvPr>
        <xdr:cNvSpPr/>
      </xdr:nvSpPr>
      <xdr:spPr>
        <a:xfrm>
          <a:off x="20383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32656</xdr:rowOff>
    </xdr:from>
    <xdr:ext cx="378565" cy="259045"/>
    <xdr:sp macro="" textlink="">
      <xdr:nvSpPr>
        <xdr:cNvPr id="764" name="テキスト ボックス 763">
          <a:extLst>
            <a:ext uri="{FF2B5EF4-FFF2-40B4-BE49-F238E27FC236}">
              <a16:creationId xmlns:a16="http://schemas.microsoft.com/office/drawing/2014/main" id="{A7744E79-3AA8-4F8D-9DA5-028E098E2B4D}"/>
            </a:ext>
          </a:extLst>
        </xdr:cNvPr>
        <xdr:cNvSpPr txBox="1"/>
      </xdr:nvSpPr>
      <xdr:spPr>
        <a:xfrm>
          <a:off x="20245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102426</xdr:rowOff>
    </xdr:from>
    <xdr:to>
      <xdr:col>102</xdr:col>
      <xdr:colOff>165100</xdr:colOff>
      <xdr:row>39</xdr:row>
      <xdr:rowOff>32576</xdr:rowOff>
    </xdr:to>
    <xdr:sp macro="" textlink="">
      <xdr:nvSpPr>
        <xdr:cNvPr id="765" name="楕円 764">
          <a:extLst>
            <a:ext uri="{FF2B5EF4-FFF2-40B4-BE49-F238E27FC236}">
              <a16:creationId xmlns:a16="http://schemas.microsoft.com/office/drawing/2014/main" id="{8AC466F7-01AA-4163-8CBB-BCEF42DCC379}"/>
            </a:ext>
          </a:extLst>
        </xdr:cNvPr>
        <xdr:cNvSpPr/>
      </xdr:nvSpPr>
      <xdr:spPr>
        <a:xfrm>
          <a:off x="19494500" y="6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23703</xdr:rowOff>
    </xdr:from>
    <xdr:ext cx="378565" cy="259045"/>
    <xdr:sp macro="" textlink="">
      <xdr:nvSpPr>
        <xdr:cNvPr id="766" name="テキスト ボックス 765">
          <a:extLst>
            <a:ext uri="{FF2B5EF4-FFF2-40B4-BE49-F238E27FC236}">
              <a16:creationId xmlns:a16="http://schemas.microsoft.com/office/drawing/2014/main" id="{1637B71B-C55A-48F4-86B7-1F3C6B8A08CC}"/>
            </a:ext>
          </a:extLst>
        </xdr:cNvPr>
        <xdr:cNvSpPr txBox="1"/>
      </xdr:nvSpPr>
      <xdr:spPr>
        <a:xfrm>
          <a:off x="19356017" y="671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67" name="楕円 766">
          <a:extLst>
            <a:ext uri="{FF2B5EF4-FFF2-40B4-BE49-F238E27FC236}">
              <a16:creationId xmlns:a16="http://schemas.microsoft.com/office/drawing/2014/main" id="{FBB9DF6C-8908-4BBE-996A-18AA364216FF}"/>
            </a:ext>
          </a:extLst>
        </xdr:cNvPr>
        <xdr:cNvSpPr/>
      </xdr:nvSpPr>
      <xdr:spPr>
        <a:xfrm>
          <a:off x="186055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26750</xdr:rowOff>
    </xdr:from>
    <xdr:ext cx="378565" cy="259045"/>
    <xdr:sp macro="" textlink="">
      <xdr:nvSpPr>
        <xdr:cNvPr id="768" name="テキスト ボックス 767">
          <a:extLst>
            <a:ext uri="{FF2B5EF4-FFF2-40B4-BE49-F238E27FC236}">
              <a16:creationId xmlns:a16="http://schemas.microsoft.com/office/drawing/2014/main" id="{132CCCE1-C6C7-4B8A-80A4-27531FBA1B21}"/>
            </a:ext>
          </a:extLst>
        </xdr:cNvPr>
        <xdr:cNvSpPr txBox="1"/>
      </xdr:nvSpPr>
      <xdr:spPr>
        <a:xfrm>
          <a:off x="18467017" y="671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1D20E3E1-ED61-419B-B8B2-7163EEE704D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51695DA7-0701-46ED-A75A-92F76ADE26E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EF8D03E3-91A6-4E5C-B47A-001729ACD1F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24E6330A-9EF4-4C1A-BE31-1EE56540074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E00A41E8-547E-4AA5-B83A-59A995150F8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8F5CBBAE-B76C-4C22-92C9-A2D31CD0191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FAAD68D8-151B-4FFC-8595-6B3599396B7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FBADDB43-6F6E-4C01-A2F4-6F764A2C791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F33F83FC-D59F-40BD-91A2-AD5888E01D8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398404D1-E750-46DA-81EF-347D189F2E4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DE1262B1-0B7D-4F8E-8C38-B795FFB5094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50349687-55DF-47EB-92A0-1C1699FC7BA1}"/>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90AB721D-8C96-4617-9952-6598FF9C180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A5FA8CD3-D2A6-4EA4-A998-FB982C71BA5E}"/>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E859B8AB-5035-41D9-9F3A-44E64B97456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65849D4E-4236-40C9-8412-C5D75D4F7B79}"/>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A633E112-568F-4CFD-989F-613231C7612F}"/>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F925F45B-293B-4A80-B8CD-AFD0E4DFFC1E}"/>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47F91D2A-BF79-4F41-99BA-561824E7432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5D75877A-2B54-4B2F-A60B-0F70BE5A8366}"/>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D2FED3F2-93E5-4DD8-94A6-964234DDE87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81DD5B4A-D2E3-42A3-931A-5770E872D007}"/>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313F5D16-8F7F-44F4-971C-3A3A00C02E4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B47C074-A00C-4122-99BB-04793761D963}"/>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E2276116-B7A0-46B9-A3BB-1033FAEE6665}"/>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B8D2729B-C197-4415-BD0C-C20461294BD5}"/>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2B44B762-BABB-45B1-9870-4F0CEE1BA8C6}"/>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8A21315C-73E1-4A89-A518-DF0083135A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34125</xdr:rowOff>
    </xdr:from>
    <xdr:to>
      <xdr:col>116</xdr:col>
      <xdr:colOff>63500</xdr:colOff>
      <xdr:row>57</xdr:row>
      <xdr:rowOff>36849</xdr:rowOff>
    </xdr:to>
    <xdr:cxnSp macro="">
      <xdr:nvCxnSpPr>
        <xdr:cNvPr id="797" name="直線コネクタ 796">
          <a:extLst>
            <a:ext uri="{FF2B5EF4-FFF2-40B4-BE49-F238E27FC236}">
              <a16:creationId xmlns:a16="http://schemas.microsoft.com/office/drawing/2014/main" id="{3BA581A6-DBA2-4462-AECB-818681EA4743}"/>
            </a:ext>
          </a:extLst>
        </xdr:cNvPr>
        <xdr:cNvCxnSpPr/>
      </xdr:nvCxnSpPr>
      <xdr:spPr>
        <a:xfrm flipV="1">
          <a:off x="21323300" y="9806775"/>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A5FD3B23-C2E5-4375-B445-086DC52BEB2E}"/>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5D36C240-F688-4CBF-8AE1-60BBF29699FB}"/>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36849</xdr:rowOff>
    </xdr:from>
    <xdr:to>
      <xdr:col>111</xdr:col>
      <xdr:colOff>177800</xdr:colOff>
      <xdr:row>57</xdr:row>
      <xdr:rowOff>43097</xdr:rowOff>
    </xdr:to>
    <xdr:cxnSp macro="">
      <xdr:nvCxnSpPr>
        <xdr:cNvPr id="800" name="直線コネクタ 799">
          <a:extLst>
            <a:ext uri="{FF2B5EF4-FFF2-40B4-BE49-F238E27FC236}">
              <a16:creationId xmlns:a16="http://schemas.microsoft.com/office/drawing/2014/main" id="{5A9C1DA6-8A56-4FA2-8AC8-67502F6B3673}"/>
            </a:ext>
          </a:extLst>
        </xdr:cNvPr>
        <xdr:cNvCxnSpPr/>
      </xdr:nvCxnSpPr>
      <xdr:spPr>
        <a:xfrm flipV="1">
          <a:off x="20434300" y="9809499"/>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79E38829-10C5-4295-BF75-2229B9B91FB4}"/>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B32AB189-CCC2-4FE3-8C60-614FB8F15A12}"/>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43097</xdr:rowOff>
    </xdr:from>
    <xdr:to>
      <xdr:col>107</xdr:col>
      <xdr:colOff>50800</xdr:colOff>
      <xdr:row>57</xdr:row>
      <xdr:rowOff>44945</xdr:rowOff>
    </xdr:to>
    <xdr:cxnSp macro="">
      <xdr:nvCxnSpPr>
        <xdr:cNvPr id="803" name="直線コネクタ 802">
          <a:extLst>
            <a:ext uri="{FF2B5EF4-FFF2-40B4-BE49-F238E27FC236}">
              <a16:creationId xmlns:a16="http://schemas.microsoft.com/office/drawing/2014/main" id="{63724D89-8D34-4FC3-922D-2B1E623CFE37}"/>
            </a:ext>
          </a:extLst>
        </xdr:cNvPr>
        <xdr:cNvCxnSpPr/>
      </xdr:nvCxnSpPr>
      <xdr:spPr>
        <a:xfrm flipV="1">
          <a:off x="19545300" y="9815747"/>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1D8C5FE0-4894-488C-B853-5BB1FCF65951}"/>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BEC417A4-9B2B-477A-B39A-E7D11CB79276}"/>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42869</xdr:rowOff>
    </xdr:from>
    <xdr:to>
      <xdr:col>102</xdr:col>
      <xdr:colOff>114300</xdr:colOff>
      <xdr:row>57</xdr:row>
      <xdr:rowOff>44945</xdr:rowOff>
    </xdr:to>
    <xdr:cxnSp macro="">
      <xdr:nvCxnSpPr>
        <xdr:cNvPr id="806" name="直線コネクタ 805">
          <a:extLst>
            <a:ext uri="{FF2B5EF4-FFF2-40B4-BE49-F238E27FC236}">
              <a16:creationId xmlns:a16="http://schemas.microsoft.com/office/drawing/2014/main" id="{19F54DC2-EC3E-406E-912F-F17D73D2D713}"/>
            </a:ext>
          </a:extLst>
        </xdr:cNvPr>
        <xdr:cNvCxnSpPr/>
      </xdr:nvCxnSpPr>
      <xdr:spPr>
        <a:xfrm>
          <a:off x="18656300" y="981551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1E4632B9-4347-4545-AEA8-33124B167EF3}"/>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FD4CF9A-A2AA-4281-9AB2-F509B7FFD588}"/>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A8D2B769-A329-40AB-B665-1CE30D0EE985}"/>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61CF4E8E-2055-4BFD-9AEC-8C63621BFC25}"/>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8A62CF5C-3F5F-4777-B17B-EDF4EE396E6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708D033D-75D2-4930-A6A9-36C2753758A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95DFD87-713A-4554-A8A9-E59F33264DF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0BAB04B-F1AA-4A5C-B135-11B648AD750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2270302-B4C0-434F-B536-2014132840F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154775</xdr:rowOff>
    </xdr:from>
    <xdr:to>
      <xdr:col>116</xdr:col>
      <xdr:colOff>114300</xdr:colOff>
      <xdr:row>57</xdr:row>
      <xdr:rowOff>84925</xdr:rowOff>
    </xdr:to>
    <xdr:sp macro="" textlink="">
      <xdr:nvSpPr>
        <xdr:cNvPr id="816" name="楕円 815">
          <a:extLst>
            <a:ext uri="{FF2B5EF4-FFF2-40B4-BE49-F238E27FC236}">
              <a16:creationId xmlns:a16="http://schemas.microsoft.com/office/drawing/2014/main" id="{48323FFF-182B-4FD1-A488-C34E2F02B6F8}"/>
            </a:ext>
          </a:extLst>
        </xdr:cNvPr>
        <xdr:cNvSpPr/>
      </xdr:nvSpPr>
      <xdr:spPr>
        <a:xfrm>
          <a:off x="22110700" y="97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6202</xdr:rowOff>
    </xdr:from>
    <xdr:ext cx="534377" cy="259045"/>
    <xdr:sp macro="" textlink="">
      <xdr:nvSpPr>
        <xdr:cNvPr id="817" name="貸付金該当値テキスト">
          <a:extLst>
            <a:ext uri="{FF2B5EF4-FFF2-40B4-BE49-F238E27FC236}">
              <a16:creationId xmlns:a16="http://schemas.microsoft.com/office/drawing/2014/main" id="{227A106A-86E5-4B99-BE7B-FCEAFC88516E}"/>
            </a:ext>
          </a:extLst>
        </xdr:cNvPr>
        <xdr:cNvSpPr txBox="1"/>
      </xdr:nvSpPr>
      <xdr:spPr>
        <a:xfrm>
          <a:off x="22212300" y="96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157499</xdr:rowOff>
    </xdr:from>
    <xdr:to>
      <xdr:col>112</xdr:col>
      <xdr:colOff>38100</xdr:colOff>
      <xdr:row>57</xdr:row>
      <xdr:rowOff>87649</xdr:rowOff>
    </xdr:to>
    <xdr:sp macro="" textlink="">
      <xdr:nvSpPr>
        <xdr:cNvPr id="818" name="楕円 817">
          <a:extLst>
            <a:ext uri="{FF2B5EF4-FFF2-40B4-BE49-F238E27FC236}">
              <a16:creationId xmlns:a16="http://schemas.microsoft.com/office/drawing/2014/main" id="{D0EE045E-BF48-4038-B162-04089300A0A7}"/>
            </a:ext>
          </a:extLst>
        </xdr:cNvPr>
        <xdr:cNvSpPr/>
      </xdr:nvSpPr>
      <xdr:spPr>
        <a:xfrm>
          <a:off x="21272500" y="97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104176</xdr:rowOff>
    </xdr:from>
    <xdr:ext cx="534377" cy="259045"/>
    <xdr:sp macro="" textlink="">
      <xdr:nvSpPr>
        <xdr:cNvPr id="819" name="テキスト ボックス 818">
          <a:extLst>
            <a:ext uri="{FF2B5EF4-FFF2-40B4-BE49-F238E27FC236}">
              <a16:creationId xmlns:a16="http://schemas.microsoft.com/office/drawing/2014/main" id="{96BB5E24-D4A2-408C-9386-B0DF6B0362B2}"/>
            </a:ext>
          </a:extLst>
        </xdr:cNvPr>
        <xdr:cNvSpPr txBox="1"/>
      </xdr:nvSpPr>
      <xdr:spPr>
        <a:xfrm>
          <a:off x="21056111" y="95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163747</xdr:rowOff>
    </xdr:from>
    <xdr:to>
      <xdr:col>107</xdr:col>
      <xdr:colOff>101600</xdr:colOff>
      <xdr:row>57</xdr:row>
      <xdr:rowOff>93897</xdr:rowOff>
    </xdr:to>
    <xdr:sp macro="" textlink="">
      <xdr:nvSpPr>
        <xdr:cNvPr id="820" name="楕円 819">
          <a:extLst>
            <a:ext uri="{FF2B5EF4-FFF2-40B4-BE49-F238E27FC236}">
              <a16:creationId xmlns:a16="http://schemas.microsoft.com/office/drawing/2014/main" id="{CDEF6073-B998-43D7-A160-5DBB0B80F4C1}"/>
            </a:ext>
          </a:extLst>
        </xdr:cNvPr>
        <xdr:cNvSpPr/>
      </xdr:nvSpPr>
      <xdr:spPr>
        <a:xfrm>
          <a:off x="20383500" y="97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110424</xdr:rowOff>
    </xdr:from>
    <xdr:ext cx="534377" cy="259045"/>
    <xdr:sp macro="" textlink="">
      <xdr:nvSpPr>
        <xdr:cNvPr id="821" name="テキスト ボックス 820">
          <a:extLst>
            <a:ext uri="{FF2B5EF4-FFF2-40B4-BE49-F238E27FC236}">
              <a16:creationId xmlns:a16="http://schemas.microsoft.com/office/drawing/2014/main" id="{A4A617A7-C302-4A0B-80FB-AF3003645D38}"/>
            </a:ext>
          </a:extLst>
        </xdr:cNvPr>
        <xdr:cNvSpPr txBox="1"/>
      </xdr:nvSpPr>
      <xdr:spPr>
        <a:xfrm>
          <a:off x="20167111" y="95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165595</xdr:rowOff>
    </xdr:from>
    <xdr:to>
      <xdr:col>102</xdr:col>
      <xdr:colOff>165100</xdr:colOff>
      <xdr:row>57</xdr:row>
      <xdr:rowOff>95745</xdr:rowOff>
    </xdr:to>
    <xdr:sp macro="" textlink="">
      <xdr:nvSpPr>
        <xdr:cNvPr id="822" name="楕円 821">
          <a:extLst>
            <a:ext uri="{FF2B5EF4-FFF2-40B4-BE49-F238E27FC236}">
              <a16:creationId xmlns:a16="http://schemas.microsoft.com/office/drawing/2014/main" id="{B78AA9ED-541B-4E21-85D0-775F802DE56E}"/>
            </a:ext>
          </a:extLst>
        </xdr:cNvPr>
        <xdr:cNvSpPr/>
      </xdr:nvSpPr>
      <xdr:spPr>
        <a:xfrm>
          <a:off x="19494500" y="97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112272</xdr:rowOff>
    </xdr:from>
    <xdr:ext cx="534377" cy="259045"/>
    <xdr:sp macro="" textlink="">
      <xdr:nvSpPr>
        <xdr:cNvPr id="823" name="テキスト ボックス 822">
          <a:extLst>
            <a:ext uri="{FF2B5EF4-FFF2-40B4-BE49-F238E27FC236}">
              <a16:creationId xmlns:a16="http://schemas.microsoft.com/office/drawing/2014/main" id="{35022159-A5AA-4CA4-814A-886AA75FE5DC}"/>
            </a:ext>
          </a:extLst>
        </xdr:cNvPr>
        <xdr:cNvSpPr txBox="1"/>
      </xdr:nvSpPr>
      <xdr:spPr>
        <a:xfrm>
          <a:off x="19278111" y="95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163519</xdr:rowOff>
    </xdr:from>
    <xdr:to>
      <xdr:col>98</xdr:col>
      <xdr:colOff>38100</xdr:colOff>
      <xdr:row>57</xdr:row>
      <xdr:rowOff>93669</xdr:rowOff>
    </xdr:to>
    <xdr:sp macro="" textlink="">
      <xdr:nvSpPr>
        <xdr:cNvPr id="824" name="楕円 823">
          <a:extLst>
            <a:ext uri="{FF2B5EF4-FFF2-40B4-BE49-F238E27FC236}">
              <a16:creationId xmlns:a16="http://schemas.microsoft.com/office/drawing/2014/main" id="{67B98B2A-1859-4D97-8ECF-8ED7BEB4D356}"/>
            </a:ext>
          </a:extLst>
        </xdr:cNvPr>
        <xdr:cNvSpPr/>
      </xdr:nvSpPr>
      <xdr:spPr>
        <a:xfrm>
          <a:off x="18605500" y="97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110196</xdr:rowOff>
    </xdr:from>
    <xdr:ext cx="534377" cy="259045"/>
    <xdr:sp macro="" textlink="">
      <xdr:nvSpPr>
        <xdr:cNvPr id="825" name="テキスト ボックス 824">
          <a:extLst>
            <a:ext uri="{FF2B5EF4-FFF2-40B4-BE49-F238E27FC236}">
              <a16:creationId xmlns:a16="http://schemas.microsoft.com/office/drawing/2014/main" id="{112579ED-CD8B-48F8-9A9C-02839206B0F2}"/>
            </a:ext>
          </a:extLst>
        </xdr:cNvPr>
        <xdr:cNvSpPr txBox="1"/>
      </xdr:nvSpPr>
      <xdr:spPr>
        <a:xfrm>
          <a:off x="18389111" y="95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7EA5E4D-87D9-44F4-BAB8-8296EF9EE11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9DFE60EF-008A-448F-A664-F35137B467D1}"/>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6B42879E-8F24-487A-BD6D-BFC6CD72D31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7A79A915-F60C-4056-A960-5D8BD13EE3A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39ACDB7B-0CEE-42D1-8E89-E2465B68F33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B356EA9E-1543-4A93-B253-D8C92FA425E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7ABF4374-AB4D-4AA9-BF28-FFD84F717ED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9666E0C7-2BE0-435C-ABF6-A78A01FB247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5720FF37-39DE-48FA-82E4-1E0FE76DE7D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C5C91084-B2F9-4FD2-8716-9AD2F9692C5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A5486A1F-97DE-4826-B9B5-E45432866C1C}"/>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EFD20D22-17C9-4114-B535-EDAE1DDA18DF}"/>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9534BB13-5FB2-4655-BC07-F606E88266C7}"/>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FD1BE092-4798-46D0-8920-8FDA1E6FED94}"/>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F2070997-2647-4095-8FA0-CCC6B9768186}"/>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D9C08865-5B86-45BF-9486-B49839E5FBAF}"/>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3750A765-2489-45D1-8394-CC26A62BFF95}"/>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19356E9C-855E-4315-AE37-F3594871CFCC}"/>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8397A475-FA0C-4972-87CB-AEC076BB18A8}"/>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A15B733A-FC92-4BD6-BF83-439B44F48784}"/>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9CC531D-9F9B-4674-A6E0-462F6A5FBF83}"/>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9BA52B17-2081-4B0B-BCFE-1E277C11AA9F}"/>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C3A94434-FDDD-4C77-AAE6-AE466DFEDA3B}"/>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D0570DFF-5547-4194-BA85-B7348979AB6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3D26B82E-76E8-4584-BE60-3EF4D99E2B39}"/>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E5428106-36CA-44E6-8778-7733AD6F4182}"/>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50C6C49F-01CD-41C2-AA7E-5669ABE72232}"/>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40BB49B4-D006-4583-9BCE-13DDC7E1F0D2}"/>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DC0DFE95-132C-4D4F-A8EA-55FDD702577E}"/>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33134</xdr:rowOff>
    </xdr:from>
    <xdr:to>
      <xdr:col>116</xdr:col>
      <xdr:colOff>63500</xdr:colOff>
      <xdr:row>72</xdr:row>
      <xdr:rowOff>67843</xdr:rowOff>
    </xdr:to>
    <xdr:cxnSp macro="">
      <xdr:nvCxnSpPr>
        <xdr:cNvPr id="855" name="直線コネクタ 854">
          <a:extLst>
            <a:ext uri="{FF2B5EF4-FFF2-40B4-BE49-F238E27FC236}">
              <a16:creationId xmlns:a16="http://schemas.microsoft.com/office/drawing/2014/main" id="{09A4EC5A-FA68-4136-995F-81F53C9AEB5D}"/>
            </a:ext>
          </a:extLst>
        </xdr:cNvPr>
        <xdr:cNvCxnSpPr/>
      </xdr:nvCxnSpPr>
      <xdr:spPr>
        <a:xfrm flipV="1">
          <a:off x="21323300" y="12377534"/>
          <a:ext cx="8382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5469B0AC-FD79-4C6E-8C29-741E5971D54C}"/>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C49DD963-8416-4908-B216-77D09FC35D76}"/>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67843</xdr:rowOff>
    </xdr:from>
    <xdr:to>
      <xdr:col>111</xdr:col>
      <xdr:colOff>177800</xdr:colOff>
      <xdr:row>72</xdr:row>
      <xdr:rowOff>93142</xdr:rowOff>
    </xdr:to>
    <xdr:cxnSp macro="">
      <xdr:nvCxnSpPr>
        <xdr:cNvPr id="858" name="直線コネクタ 857">
          <a:extLst>
            <a:ext uri="{FF2B5EF4-FFF2-40B4-BE49-F238E27FC236}">
              <a16:creationId xmlns:a16="http://schemas.microsoft.com/office/drawing/2014/main" id="{AC62C176-89A2-4A65-BD2D-06D84C0B84AD}"/>
            </a:ext>
          </a:extLst>
        </xdr:cNvPr>
        <xdr:cNvCxnSpPr/>
      </xdr:nvCxnSpPr>
      <xdr:spPr>
        <a:xfrm flipV="1">
          <a:off x="20434300" y="12412243"/>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EF4553D2-8CDB-41E1-BB80-BC58EFB99019}"/>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3FCB25A6-4DA4-4CC7-8D91-90678DB584E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93142</xdr:rowOff>
    </xdr:from>
    <xdr:to>
      <xdr:col>107</xdr:col>
      <xdr:colOff>50800</xdr:colOff>
      <xdr:row>72</xdr:row>
      <xdr:rowOff>161036</xdr:rowOff>
    </xdr:to>
    <xdr:cxnSp macro="">
      <xdr:nvCxnSpPr>
        <xdr:cNvPr id="861" name="直線コネクタ 860">
          <a:extLst>
            <a:ext uri="{FF2B5EF4-FFF2-40B4-BE49-F238E27FC236}">
              <a16:creationId xmlns:a16="http://schemas.microsoft.com/office/drawing/2014/main" id="{EFD9CC2D-A9EA-49D5-AFEC-74C376C3A776}"/>
            </a:ext>
          </a:extLst>
        </xdr:cNvPr>
        <xdr:cNvCxnSpPr/>
      </xdr:nvCxnSpPr>
      <xdr:spPr>
        <a:xfrm flipV="1">
          <a:off x="19545300" y="12437542"/>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F8B23BA3-2C32-4251-88B7-6B07E09A5D27}"/>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AA308994-E1E5-4050-9AE2-C0EAC3461B7A}"/>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161036</xdr:rowOff>
    </xdr:from>
    <xdr:to>
      <xdr:col>102</xdr:col>
      <xdr:colOff>114300</xdr:colOff>
      <xdr:row>73</xdr:row>
      <xdr:rowOff>156426</xdr:rowOff>
    </xdr:to>
    <xdr:cxnSp macro="">
      <xdr:nvCxnSpPr>
        <xdr:cNvPr id="864" name="直線コネクタ 863">
          <a:extLst>
            <a:ext uri="{FF2B5EF4-FFF2-40B4-BE49-F238E27FC236}">
              <a16:creationId xmlns:a16="http://schemas.microsoft.com/office/drawing/2014/main" id="{2A4C332A-3934-45A5-9223-7D8F3960A82C}"/>
            </a:ext>
          </a:extLst>
        </xdr:cNvPr>
        <xdr:cNvCxnSpPr/>
      </xdr:nvCxnSpPr>
      <xdr:spPr>
        <a:xfrm flipV="1">
          <a:off x="18656300" y="12505436"/>
          <a:ext cx="889000" cy="1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34E11A4F-716F-4431-8CC6-320C0E62B4C7}"/>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3064F840-766B-4F50-9D95-8DD011D6793E}"/>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5134673E-B3A0-4C8B-9F4E-6497B8557279}"/>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a:extLst>
            <a:ext uri="{FF2B5EF4-FFF2-40B4-BE49-F238E27FC236}">
              <a16:creationId xmlns:a16="http://schemas.microsoft.com/office/drawing/2014/main" id="{2B61B010-8482-4A9A-B26E-A59C2774B2BD}"/>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66B68D55-6D7D-48BC-8BEC-6EB96F95BC3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9012820E-2703-4CAF-99EA-310356567CF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F689C8E4-584B-4F36-B1DA-30308F3AB7A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F9653137-E288-4805-878E-B4CA13FFDD1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DF4A1596-9672-4218-A73F-CAE2EBC21BE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153784</xdr:rowOff>
    </xdr:from>
    <xdr:to>
      <xdr:col>116</xdr:col>
      <xdr:colOff>114300</xdr:colOff>
      <xdr:row>72</xdr:row>
      <xdr:rowOff>83934</xdr:rowOff>
    </xdr:to>
    <xdr:sp macro="" textlink="">
      <xdr:nvSpPr>
        <xdr:cNvPr id="874" name="楕円 873">
          <a:extLst>
            <a:ext uri="{FF2B5EF4-FFF2-40B4-BE49-F238E27FC236}">
              <a16:creationId xmlns:a16="http://schemas.microsoft.com/office/drawing/2014/main" id="{52BB35C1-5A84-4AF5-86DF-C3114E2D9038}"/>
            </a:ext>
          </a:extLst>
        </xdr:cNvPr>
        <xdr:cNvSpPr/>
      </xdr:nvSpPr>
      <xdr:spPr>
        <a:xfrm>
          <a:off x="22110700" y="123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5211</xdr:rowOff>
    </xdr:from>
    <xdr:ext cx="534377" cy="259045"/>
    <xdr:sp macro="" textlink="">
      <xdr:nvSpPr>
        <xdr:cNvPr id="875" name="繰出金該当値テキスト">
          <a:extLst>
            <a:ext uri="{FF2B5EF4-FFF2-40B4-BE49-F238E27FC236}">
              <a16:creationId xmlns:a16="http://schemas.microsoft.com/office/drawing/2014/main" id="{DDDED7A6-AE44-4A69-A592-F27E75239A24}"/>
            </a:ext>
          </a:extLst>
        </xdr:cNvPr>
        <xdr:cNvSpPr txBox="1"/>
      </xdr:nvSpPr>
      <xdr:spPr>
        <a:xfrm>
          <a:off x="22212300" y="121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17043</xdr:rowOff>
    </xdr:from>
    <xdr:to>
      <xdr:col>112</xdr:col>
      <xdr:colOff>38100</xdr:colOff>
      <xdr:row>72</xdr:row>
      <xdr:rowOff>118643</xdr:rowOff>
    </xdr:to>
    <xdr:sp macro="" textlink="">
      <xdr:nvSpPr>
        <xdr:cNvPr id="876" name="楕円 875">
          <a:extLst>
            <a:ext uri="{FF2B5EF4-FFF2-40B4-BE49-F238E27FC236}">
              <a16:creationId xmlns:a16="http://schemas.microsoft.com/office/drawing/2014/main" id="{C94069E8-E63B-44F6-9994-BD6659884DCD}"/>
            </a:ext>
          </a:extLst>
        </xdr:cNvPr>
        <xdr:cNvSpPr/>
      </xdr:nvSpPr>
      <xdr:spPr>
        <a:xfrm>
          <a:off x="21272500" y="123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135170</xdr:rowOff>
    </xdr:from>
    <xdr:ext cx="534377" cy="259045"/>
    <xdr:sp macro="" textlink="">
      <xdr:nvSpPr>
        <xdr:cNvPr id="877" name="テキスト ボックス 876">
          <a:extLst>
            <a:ext uri="{FF2B5EF4-FFF2-40B4-BE49-F238E27FC236}">
              <a16:creationId xmlns:a16="http://schemas.microsoft.com/office/drawing/2014/main" id="{6DF0E003-A584-461F-BE41-DCA0245722D3}"/>
            </a:ext>
          </a:extLst>
        </xdr:cNvPr>
        <xdr:cNvSpPr txBox="1"/>
      </xdr:nvSpPr>
      <xdr:spPr>
        <a:xfrm>
          <a:off x="21056111" y="121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42342</xdr:rowOff>
    </xdr:from>
    <xdr:to>
      <xdr:col>107</xdr:col>
      <xdr:colOff>101600</xdr:colOff>
      <xdr:row>72</xdr:row>
      <xdr:rowOff>143942</xdr:rowOff>
    </xdr:to>
    <xdr:sp macro="" textlink="">
      <xdr:nvSpPr>
        <xdr:cNvPr id="878" name="楕円 877">
          <a:extLst>
            <a:ext uri="{FF2B5EF4-FFF2-40B4-BE49-F238E27FC236}">
              <a16:creationId xmlns:a16="http://schemas.microsoft.com/office/drawing/2014/main" id="{94D4C243-2F95-401D-8834-893ED3ED1F69}"/>
            </a:ext>
          </a:extLst>
        </xdr:cNvPr>
        <xdr:cNvSpPr/>
      </xdr:nvSpPr>
      <xdr:spPr>
        <a:xfrm>
          <a:off x="20383500" y="123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160469</xdr:rowOff>
    </xdr:from>
    <xdr:ext cx="534377" cy="259045"/>
    <xdr:sp macro="" textlink="">
      <xdr:nvSpPr>
        <xdr:cNvPr id="879" name="テキスト ボックス 878">
          <a:extLst>
            <a:ext uri="{FF2B5EF4-FFF2-40B4-BE49-F238E27FC236}">
              <a16:creationId xmlns:a16="http://schemas.microsoft.com/office/drawing/2014/main" id="{926FAB74-92A6-4690-8374-56A96A59A9F5}"/>
            </a:ext>
          </a:extLst>
        </xdr:cNvPr>
        <xdr:cNvSpPr txBox="1"/>
      </xdr:nvSpPr>
      <xdr:spPr>
        <a:xfrm>
          <a:off x="20167111" y="121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110236</xdr:rowOff>
    </xdr:from>
    <xdr:to>
      <xdr:col>102</xdr:col>
      <xdr:colOff>165100</xdr:colOff>
      <xdr:row>73</xdr:row>
      <xdr:rowOff>40386</xdr:rowOff>
    </xdr:to>
    <xdr:sp macro="" textlink="">
      <xdr:nvSpPr>
        <xdr:cNvPr id="880" name="楕円 879">
          <a:extLst>
            <a:ext uri="{FF2B5EF4-FFF2-40B4-BE49-F238E27FC236}">
              <a16:creationId xmlns:a16="http://schemas.microsoft.com/office/drawing/2014/main" id="{AF29C34F-6A8B-4721-8DE4-D25D99BEDB14}"/>
            </a:ext>
          </a:extLst>
        </xdr:cNvPr>
        <xdr:cNvSpPr/>
      </xdr:nvSpPr>
      <xdr:spPr>
        <a:xfrm>
          <a:off x="19494500" y="124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56913</xdr:rowOff>
    </xdr:from>
    <xdr:ext cx="534377" cy="259045"/>
    <xdr:sp macro="" textlink="">
      <xdr:nvSpPr>
        <xdr:cNvPr id="881" name="テキスト ボックス 880">
          <a:extLst>
            <a:ext uri="{FF2B5EF4-FFF2-40B4-BE49-F238E27FC236}">
              <a16:creationId xmlns:a16="http://schemas.microsoft.com/office/drawing/2014/main" id="{9D433710-7D9A-407C-9C61-CE3524E06C18}"/>
            </a:ext>
          </a:extLst>
        </xdr:cNvPr>
        <xdr:cNvSpPr txBox="1"/>
      </xdr:nvSpPr>
      <xdr:spPr>
        <a:xfrm>
          <a:off x="19278111" y="122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105626</xdr:rowOff>
    </xdr:from>
    <xdr:to>
      <xdr:col>98</xdr:col>
      <xdr:colOff>38100</xdr:colOff>
      <xdr:row>74</xdr:row>
      <xdr:rowOff>35776</xdr:rowOff>
    </xdr:to>
    <xdr:sp macro="" textlink="">
      <xdr:nvSpPr>
        <xdr:cNvPr id="882" name="楕円 881">
          <a:extLst>
            <a:ext uri="{FF2B5EF4-FFF2-40B4-BE49-F238E27FC236}">
              <a16:creationId xmlns:a16="http://schemas.microsoft.com/office/drawing/2014/main" id="{CD28F56E-0C29-42B6-997F-8B67A11F3764}"/>
            </a:ext>
          </a:extLst>
        </xdr:cNvPr>
        <xdr:cNvSpPr/>
      </xdr:nvSpPr>
      <xdr:spPr>
        <a:xfrm>
          <a:off x="18605500" y="126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52303</xdr:rowOff>
    </xdr:from>
    <xdr:ext cx="534377" cy="259045"/>
    <xdr:sp macro="" textlink="">
      <xdr:nvSpPr>
        <xdr:cNvPr id="883" name="テキスト ボックス 882">
          <a:extLst>
            <a:ext uri="{FF2B5EF4-FFF2-40B4-BE49-F238E27FC236}">
              <a16:creationId xmlns:a16="http://schemas.microsoft.com/office/drawing/2014/main" id="{739EBD8B-67D4-4187-8FC7-C0D5112D31E9}"/>
            </a:ext>
          </a:extLst>
        </xdr:cNvPr>
        <xdr:cNvSpPr txBox="1"/>
      </xdr:nvSpPr>
      <xdr:spPr>
        <a:xfrm>
          <a:off x="18389111" y="123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81F4DE15-D368-40C2-8EF0-8EDF29B2DAF8}"/>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2321579-0F02-4F22-BDBF-DB00F38494E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1B245FAC-F89B-42B7-B625-98E04632E89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AF6CEA05-91CC-4B48-BD84-F3C3A45649F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A0FD4F37-1EFF-4BB5-BD1E-C0D345DC4A3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E7224794-00D4-445D-88D5-780948A66E6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1D84F1E9-2D13-4388-91D3-23C73579A90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A62F08E8-309C-446D-9A96-62F7BC0A6C4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424332ED-C92C-4EC6-BBE2-F960DCE547DF}"/>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B3C61DB1-7C43-421F-A9BC-43558C3B031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6D1456F2-3D89-4895-84AE-DEA0E059C71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28397812-997F-4163-A67A-702687E4E50F}"/>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14D26585-92EC-4F7E-A9B9-BB70C7CDD0E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B94C461C-3F7C-4DDE-AFDA-2E2EE5C6C577}"/>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13E0DC-459F-424D-9571-A54788380977}"/>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FAC4F144-47C9-4CF6-93D9-762CBA5F6C1B}"/>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5D67348B-FFEC-4EBA-B977-04E98D596B38}"/>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F486504B-8F9D-4E94-80F9-E5F73690BF9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65820297-D663-4E9E-A79A-4447A416D36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49779502-400D-4974-8D6B-D76AF19C0D7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82720D33-D210-42C6-AF00-E926AAD576D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F9A7B7DD-B3D2-468C-9C38-E13BFE3EC32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203878D0-D94D-4887-AEC9-51B4E1059D6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C58C78E6-7068-4B31-B374-230C3A2E22CB}"/>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F91426F6-42A1-484E-A844-FC00D609CCE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29E453D8-A96F-447E-B3B5-9C44BD6559D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14F2FE1D-F48B-4F7A-8452-236156F7439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17DBAC5B-C5BB-411F-A9BE-DD32C5EBBAB3}"/>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EA4EFFDD-B583-4C93-8A7B-852C231772C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967BC0E1-8BF1-4A9E-9F46-8990AB26D9D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287A37D1-3C23-42C1-ABC3-1AD996EF0F4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32127B8F-7B83-4720-8C14-55BDF35CBEEA}"/>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11759A5-DEE5-4EFF-B460-992C0C19AED3}"/>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F1432323-5D61-48C5-AAB6-3A7B20DEF84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D9E4F58-05DA-499D-99E6-A1321E1C785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3040E1F4-5E71-4548-9B7B-6DD40F6235C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C8C52481-5378-4575-BDA7-6BB62D844AF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F41F281B-5DCC-409E-8537-BDC929D24B4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A6C22A85-01E0-4DA3-8829-3EB8AF9BD7ED}"/>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23C10856-0659-45C2-AA1D-192AEC372686}"/>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68578466-672E-4A70-9A03-8E6DA056DD7C}"/>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5E05BF6A-9151-41D5-9433-C90C12ED7A6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EC476413-B7AC-4BAA-B20D-A9DED59CF09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45C03E68-0F56-498C-93D2-093E3396EFE5}"/>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D01F7491-30D7-4D22-83C1-9E471596CB8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2E520DCF-4339-4198-A8F8-CC6FFB55346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FFBE825C-4F82-49B0-9E8C-5A8BD33EC14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69F99978-0CC9-4857-9A7A-7BEEC95C8EE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D21824C5-E379-4B10-B711-BB8F6132ED5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D5DAA8F0-DEA1-4D13-A9D5-8BA5C80FBD2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B06362A2-1279-4090-93D8-2EE24F937F0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DDA4E2AC-5C10-4789-A58F-2F11458189D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義務的経費のうち人件費は，呉市職員体制再構築計画等に沿って職員数の適正化等に取り組んでおり，職員給及び退職手当等が減少した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依然として高い水準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前年度より改善したものの，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焼却施設における仮置きごみ火災対応や，新型コロナウイルス感染症拡大に伴う外出自粛に対する消費喚起事業の実施のほか，光熱費の高騰に伴う施設管理費の増により，前年よりも大幅な増となり，類似団体平均を上回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扶助費は，臨時特例給付金給付事業や，子育て世帯臨時特別給付金給付事業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により大きく減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となったものの，全国的な対応であるため，ともに類似団体と比較して依然として下回る状況である。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実施した水道基本料金の免除などにより増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，類似団体と比較して依然として下回る状況である。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普通建設事業費は，新規整備については，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民間保育所施設に係る増改築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より前年と比較し増となったが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，依然として類似団体平均を下回っている。更新整備については，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小中学校の改築工事や道路照明施設の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による増に伴い，類似団体平均を上回る状況となった。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月豪雨災害の農林土木施設の復旧事業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に引き続き取り組んでいるものである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106885-E88A-4496-A5A1-CF2F35BF74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3E7290D-36B6-496F-85BA-C41C8F768E1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8F426A9-2EE5-49EC-9129-78C0C1D526B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A69283A-5027-4FF1-B478-9E108F54981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5388B9-4979-4744-9497-C69A44E71D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E721A9-B3EE-4CB8-9C99-61D97225EF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F57A21-6172-440B-AE86-66F7435B41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8FA3FB-59D5-4ACA-AA35-60A2B79F00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90ACA9-4098-4BFB-ABCD-2F7E18CC04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F331FAF-5F87-43A1-A303-014F70774D1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209,241
206,063
352.83
112,300,779
108,836,845
2,636,111
55,391,653
111,328,274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1D4DCB-A9BE-47FB-9C3D-79E9254421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8FF46F-A988-4067-ADB8-00E43AAEA0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D69881-E3E8-48B9-9907-C7F97FB743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C3B08B-AEAF-4988-88AA-ABEB6E50E8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8006A7-E6C1-43CB-9BD8-4BFE0BE77B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2004908-3DAA-434A-9433-8A0BCEE2748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C06D303-2BD7-4E3B-84DB-DF53F674C8A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3C96944-F944-413D-BC31-15E77F6DAE6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A99F19D-B5B2-4386-9B59-B4592023EC9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A79404-E603-44EC-9863-FAE6729ECE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224CDF4-3CD5-452D-A388-10FB9277C25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0B3ECB5-97DF-4BA3-8CA4-18B27400D51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CD55009-4F83-4E2D-9CD7-F2C77C99688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2F68524-6F8D-4C47-914D-635E0DD8DC4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2BC844-59BE-41C2-AE64-4B6546A690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47A6E02-42B7-45EB-B0F9-0A836C55B9E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2C8EC7-4047-480A-B7D3-F70C10D2AF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CFCA5B7-1DA0-410B-9957-8DE407A70E2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50D5280-DE4D-4FD2-A7A7-F0F6C1973B2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CDBC04B-263B-4BBE-A851-33723B71E1F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C42BA44-3A52-4AFA-8E08-491D2B38B0F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403240F-60AB-4485-BD80-44F458680B9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04BE6BA-E49B-4C27-A56D-6177E4F9A35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054E41A-40C4-4B91-B6E2-33192F4FFCB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07737AD-B777-407F-A78E-067B404EC25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DA632C2-7B1E-47B9-BE92-AC6A4DDAC78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D4101FF-255E-4C06-B5BF-9BE78CFC37D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C327B89-89F1-453C-BCA5-E80D4D9D5D8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22C7FD9-3D9C-4D69-819C-32042A3981B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97BDE9B-872C-4E02-8EAA-C6E6F29E973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BF7CB169-AC9E-4F4B-815F-3AA75F9B9A45}"/>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EA0633A-4EDF-41DF-98BF-A9A9715CA43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F61E0A29-4573-4B19-9584-E42EC476C14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9CE699D-8209-4780-9ABC-6A62C04DEB0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037A9A5-3CFA-4084-966C-DFAF11B5665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C4F45E9-F849-4CBD-93B1-CD4A71528FF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614A4FF6-15D7-4888-AEC9-348829714E28}"/>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A2B0882D-9A7C-4893-8686-9BBA6506BB7B}"/>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E8B7E448-DE5E-419A-9718-290E53DAC253}"/>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93DF3D6C-9416-4711-A20A-94275C2209F4}"/>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46BF4D81-BD12-4714-AD7A-D23EDC517102}"/>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1F215F2E-2496-4901-B0CF-073CC9F2293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750284DE-0640-48AC-8762-2A693A1EBF6F}"/>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6123855-1C01-402E-B4D2-BD8374DB066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5CFF11EC-369F-4F4C-9EC1-4DCE60934A3C}"/>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AE743F72-8455-4F64-826A-E7C96FCA0512}"/>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98C2D403-C916-49BE-957D-5A53D3FFD343}"/>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DEEB35EA-19AB-4119-B26C-D982C31DDD34}"/>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C525CA1D-0075-4B6F-BB97-572D8078D0C2}"/>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86360</xdr:rowOff>
    </xdr:from>
    <xdr:to>
      <xdr:col>24</xdr:col>
      <xdr:colOff>63500</xdr:colOff>
      <xdr:row>32</xdr:row>
      <xdr:rowOff>110744</xdr:rowOff>
    </xdr:to>
    <xdr:cxnSp macro="">
      <xdr:nvCxnSpPr>
        <xdr:cNvPr id="61" name="直線コネクタ 60">
          <a:extLst>
            <a:ext uri="{FF2B5EF4-FFF2-40B4-BE49-F238E27FC236}">
              <a16:creationId xmlns:a16="http://schemas.microsoft.com/office/drawing/2014/main" id="{288A49D7-5D06-4DE3-8296-90D6A2CF745F}"/>
            </a:ext>
          </a:extLst>
        </xdr:cNvPr>
        <xdr:cNvCxnSpPr/>
      </xdr:nvCxnSpPr>
      <xdr:spPr>
        <a:xfrm flipV="1">
          <a:off x="3797300" y="557276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749A91A0-476F-48C7-A4D3-1B23CF7C124F}"/>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C0907C9-CE74-4FF8-A5CF-05723FDEF0E6}"/>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110744</xdr:rowOff>
    </xdr:from>
    <xdr:to>
      <xdr:col>19</xdr:col>
      <xdr:colOff>177800</xdr:colOff>
      <xdr:row>32</xdr:row>
      <xdr:rowOff>164084</xdr:rowOff>
    </xdr:to>
    <xdr:cxnSp macro="">
      <xdr:nvCxnSpPr>
        <xdr:cNvPr id="64" name="直線コネクタ 63">
          <a:extLst>
            <a:ext uri="{FF2B5EF4-FFF2-40B4-BE49-F238E27FC236}">
              <a16:creationId xmlns:a16="http://schemas.microsoft.com/office/drawing/2014/main" id="{1EBFCB7D-6D9F-4ADB-A3A2-CE935B3E0B4F}"/>
            </a:ext>
          </a:extLst>
        </xdr:cNvPr>
        <xdr:cNvCxnSpPr/>
      </xdr:nvCxnSpPr>
      <xdr:spPr>
        <a:xfrm flipV="1">
          <a:off x="2908300" y="559714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467AE901-45F0-439B-BE7E-9C2B5D893CF8}"/>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47E79A36-C545-4430-84B2-3888CD17CD75}"/>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65786</xdr:rowOff>
    </xdr:from>
    <xdr:to>
      <xdr:col>15</xdr:col>
      <xdr:colOff>50800</xdr:colOff>
      <xdr:row>32</xdr:row>
      <xdr:rowOff>164084</xdr:rowOff>
    </xdr:to>
    <xdr:cxnSp macro="">
      <xdr:nvCxnSpPr>
        <xdr:cNvPr id="67" name="直線コネクタ 66">
          <a:extLst>
            <a:ext uri="{FF2B5EF4-FFF2-40B4-BE49-F238E27FC236}">
              <a16:creationId xmlns:a16="http://schemas.microsoft.com/office/drawing/2014/main" id="{0046486A-5E9F-4E5D-9BDA-0ABE3E19050E}"/>
            </a:ext>
          </a:extLst>
        </xdr:cNvPr>
        <xdr:cNvCxnSpPr/>
      </xdr:nvCxnSpPr>
      <xdr:spPr>
        <a:xfrm>
          <a:off x="2019300" y="55521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934A4A2-3F4C-4C57-BE6A-614D7ADDAF51}"/>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F7FD71E3-98FD-49B4-8E3D-322417B18FEF}"/>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65786</xdr:rowOff>
    </xdr:from>
    <xdr:to>
      <xdr:col>10</xdr:col>
      <xdr:colOff>114300</xdr:colOff>
      <xdr:row>32</xdr:row>
      <xdr:rowOff>104648</xdr:rowOff>
    </xdr:to>
    <xdr:cxnSp macro="">
      <xdr:nvCxnSpPr>
        <xdr:cNvPr id="70" name="直線コネクタ 69">
          <a:extLst>
            <a:ext uri="{FF2B5EF4-FFF2-40B4-BE49-F238E27FC236}">
              <a16:creationId xmlns:a16="http://schemas.microsoft.com/office/drawing/2014/main" id="{0A5148DB-146A-405B-8EA5-210BE116C913}"/>
            </a:ext>
          </a:extLst>
        </xdr:cNvPr>
        <xdr:cNvCxnSpPr/>
      </xdr:nvCxnSpPr>
      <xdr:spPr>
        <a:xfrm flipV="1">
          <a:off x="1130300" y="55521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282E8A9-7F9D-422D-93F4-91CA1C23CEC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3A3E92FE-F74F-4DC1-B557-FA2806A9F511}"/>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9098E89F-3281-4B0D-985A-F6528C21FC6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F3E1CB38-0E59-431B-9CFB-9D179DE30895}"/>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FA74026-6C32-41FF-B706-9FF0C2BBFA3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85AC10D-F575-4EF4-92D5-73ED51DDF23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F350963-1670-4788-9BDA-2060D37EA02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81DB31A-9628-4ED8-BB71-FEEBD3BECA8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80BCA14-1052-44B2-9CA2-8005D48E964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35560</xdr:rowOff>
    </xdr:from>
    <xdr:to>
      <xdr:col>24</xdr:col>
      <xdr:colOff>114300</xdr:colOff>
      <xdr:row>32</xdr:row>
      <xdr:rowOff>137160</xdr:rowOff>
    </xdr:to>
    <xdr:sp macro="" textlink="">
      <xdr:nvSpPr>
        <xdr:cNvPr id="80" name="楕円 79">
          <a:extLst>
            <a:ext uri="{FF2B5EF4-FFF2-40B4-BE49-F238E27FC236}">
              <a16:creationId xmlns:a16="http://schemas.microsoft.com/office/drawing/2014/main" id="{5E515D11-7288-4E3E-99F1-4DA9F476E717}"/>
            </a:ext>
          </a:extLst>
        </xdr:cNvPr>
        <xdr:cNvSpPr/>
      </xdr:nvSpPr>
      <xdr:spPr>
        <a:xfrm>
          <a:off x="45847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58437</xdr:rowOff>
    </xdr:from>
    <xdr:ext cx="469744" cy="259045"/>
    <xdr:sp macro="" textlink="">
      <xdr:nvSpPr>
        <xdr:cNvPr id="81" name="議会費該当値テキスト">
          <a:extLst>
            <a:ext uri="{FF2B5EF4-FFF2-40B4-BE49-F238E27FC236}">
              <a16:creationId xmlns:a16="http://schemas.microsoft.com/office/drawing/2014/main" id="{C303D703-F8F4-46E1-8787-7644BA1C38FF}"/>
            </a:ext>
          </a:extLst>
        </xdr:cNvPr>
        <xdr:cNvSpPr txBox="1"/>
      </xdr:nvSpPr>
      <xdr:spPr>
        <a:xfrm>
          <a:off x="4686300"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59944</xdr:rowOff>
    </xdr:from>
    <xdr:to>
      <xdr:col>20</xdr:col>
      <xdr:colOff>38100</xdr:colOff>
      <xdr:row>32</xdr:row>
      <xdr:rowOff>161544</xdr:rowOff>
    </xdr:to>
    <xdr:sp macro="" textlink="">
      <xdr:nvSpPr>
        <xdr:cNvPr id="82" name="楕円 81">
          <a:extLst>
            <a:ext uri="{FF2B5EF4-FFF2-40B4-BE49-F238E27FC236}">
              <a16:creationId xmlns:a16="http://schemas.microsoft.com/office/drawing/2014/main" id="{9BF1F28B-1BE3-4241-9E16-F8F625A6825C}"/>
            </a:ext>
          </a:extLst>
        </xdr:cNvPr>
        <xdr:cNvSpPr/>
      </xdr:nvSpPr>
      <xdr:spPr>
        <a:xfrm>
          <a:off x="3746500" y="5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6621</xdr:rowOff>
    </xdr:from>
    <xdr:ext cx="469744" cy="259045"/>
    <xdr:sp macro="" textlink="">
      <xdr:nvSpPr>
        <xdr:cNvPr id="83" name="テキスト ボックス 82">
          <a:extLst>
            <a:ext uri="{FF2B5EF4-FFF2-40B4-BE49-F238E27FC236}">
              <a16:creationId xmlns:a16="http://schemas.microsoft.com/office/drawing/2014/main" id="{C6163530-2F31-4E53-A605-DFE84EE6BE91}"/>
            </a:ext>
          </a:extLst>
        </xdr:cNvPr>
        <xdr:cNvSpPr txBox="1"/>
      </xdr:nvSpPr>
      <xdr:spPr>
        <a:xfrm>
          <a:off x="3562428" y="53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113284</xdr:rowOff>
    </xdr:from>
    <xdr:to>
      <xdr:col>15</xdr:col>
      <xdr:colOff>101600</xdr:colOff>
      <xdr:row>33</xdr:row>
      <xdr:rowOff>43434</xdr:rowOff>
    </xdr:to>
    <xdr:sp macro="" textlink="">
      <xdr:nvSpPr>
        <xdr:cNvPr id="84" name="楕円 83">
          <a:extLst>
            <a:ext uri="{FF2B5EF4-FFF2-40B4-BE49-F238E27FC236}">
              <a16:creationId xmlns:a16="http://schemas.microsoft.com/office/drawing/2014/main" id="{54EB8B88-4B4E-4D9C-88FF-69DCFA666409}"/>
            </a:ext>
          </a:extLst>
        </xdr:cNvPr>
        <xdr:cNvSpPr/>
      </xdr:nvSpPr>
      <xdr:spPr>
        <a:xfrm>
          <a:off x="28575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59961</xdr:rowOff>
    </xdr:from>
    <xdr:ext cx="469744" cy="259045"/>
    <xdr:sp macro="" textlink="">
      <xdr:nvSpPr>
        <xdr:cNvPr id="85" name="テキスト ボックス 84">
          <a:extLst>
            <a:ext uri="{FF2B5EF4-FFF2-40B4-BE49-F238E27FC236}">
              <a16:creationId xmlns:a16="http://schemas.microsoft.com/office/drawing/2014/main" id="{6FE9AF51-E1A9-4E03-8B08-0FEC7AA51313}"/>
            </a:ext>
          </a:extLst>
        </xdr:cNvPr>
        <xdr:cNvSpPr txBox="1"/>
      </xdr:nvSpPr>
      <xdr:spPr>
        <a:xfrm>
          <a:off x="2673428" y="537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14986</xdr:rowOff>
    </xdr:from>
    <xdr:to>
      <xdr:col>10</xdr:col>
      <xdr:colOff>165100</xdr:colOff>
      <xdr:row>32</xdr:row>
      <xdr:rowOff>116586</xdr:rowOff>
    </xdr:to>
    <xdr:sp macro="" textlink="">
      <xdr:nvSpPr>
        <xdr:cNvPr id="86" name="楕円 85">
          <a:extLst>
            <a:ext uri="{FF2B5EF4-FFF2-40B4-BE49-F238E27FC236}">
              <a16:creationId xmlns:a16="http://schemas.microsoft.com/office/drawing/2014/main" id="{3AD9D549-2AD2-4FF1-9CE5-83C9691F970A}"/>
            </a:ext>
          </a:extLst>
        </xdr:cNvPr>
        <xdr:cNvSpPr/>
      </xdr:nvSpPr>
      <xdr:spPr>
        <a:xfrm>
          <a:off x="1968500" y="55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133113</xdr:rowOff>
    </xdr:from>
    <xdr:ext cx="469744" cy="259045"/>
    <xdr:sp macro="" textlink="">
      <xdr:nvSpPr>
        <xdr:cNvPr id="87" name="テキスト ボックス 86">
          <a:extLst>
            <a:ext uri="{FF2B5EF4-FFF2-40B4-BE49-F238E27FC236}">
              <a16:creationId xmlns:a16="http://schemas.microsoft.com/office/drawing/2014/main" id="{B2DD20A1-5D6D-4E6E-A148-9355BB15D7FE}"/>
            </a:ext>
          </a:extLst>
        </xdr:cNvPr>
        <xdr:cNvSpPr txBox="1"/>
      </xdr:nvSpPr>
      <xdr:spPr>
        <a:xfrm>
          <a:off x="1784428" y="52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53848</xdr:rowOff>
    </xdr:from>
    <xdr:to>
      <xdr:col>6</xdr:col>
      <xdr:colOff>38100</xdr:colOff>
      <xdr:row>32</xdr:row>
      <xdr:rowOff>155448</xdr:rowOff>
    </xdr:to>
    <xdr:sp macro="" textlink="">
      <xdr:nvSpPr>
        <xdr:cNvPr id="88" name="楕円 87">
          <a:extLst>
            <a:ext uri="{FF2B5EF4-FFF2-40B4-BE49-F238E27FC236}">
              <a16:creationId xmlns:a16="http://schemas.microsoft.com/office/drawing/2014/main" id="{1ECA3F42-9B20-4A91-8232-9B09F2A18657}"/>
            </a:ext>
          </a:extLst>
        </xdr:cNvPr>
        <xdr:cNvSpPr/>
      </xdr:nvSpPr>
      <xdr:spPr>
        <a:xfrm>
          <a:off x="1079500" y="55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525</xdr:rowOff>
    </xdr:from>
    <xdr:ext cx="469744" cy="259045"/>
    <xdr:sp macro="" textlink="">
      <xdr:nvSpPr>
        <xdr:cNvPr id="89" name="テキスト ボックス 88">
          <a:extLst>
            <a:ext uri="{FF2B5EF4-FFF2-40B4-BE49-F238E27FC236}">
              <a16:creationId xmlns:a16="http://schemas.microsoft.com/office/drawing/2014/main" id="{13D20E65-8641-456A-980D-17579BD0A805}"/>
            </a:ext>
          </a:extLst>
        </xdr:cNvPr>
        <xdr:cNvSpPr txBox="1"/>
      </xdr:nvSpPr>
      <xdr:spPr>
        <a:xfrm>
          <a:off x="895428" y="53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7DF7ACF-5C26-4BEB-AF81-167C5BEA4DD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7DEADADE-0755-4ABC-AE41-BA78C95192B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199F2DB-6CAE-445B-B482-E0E02D3CEEF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5A743A8-1652-4B48-B650-4D5EEE8405A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E3F3BF2-9A43-46B7-91BC-1AF0443F9DB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AF7504F-A19F-4C4B-BA48-7531294A87C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CB69F5DE-2D12-4E56-8939-67D7D1134F8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B7C755B5-A7ED-49FF-9F71-41CD96837F8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9AE79FB-3EC7-4082-BFEB-CC975ECBAC7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01245BC-06D4-4AFA-8970-B3DF13D37E8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724FA7CC-77D7-492E-A36C-2DBCBB23DBED}"/>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367B266E-49D0-44B2-A05B-211CC6E273CB}"/>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681E9E1C-91AB-4A15-AABD-F89E71540A5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FC7FA64C-64C8-4AE5-9BBC-DE9469A0CC71}"/>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A0FA6482-5A16-4899-BF2F-7881EAA99118}"/>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EF822A67-D24E-4A2C-896D-8B38CCF40601}"/>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6791D4EB-92D7-4900-8D54-30D6755159A7}"/>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ABAA8D32-3BBF-474A-A4A5-304B19B62CAB}"/>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4BB6FEDB-F244-4595-BD2F-8F43F7DEBBD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58D0881F-AD95-44E4-B16C-71E130D2269C}"/>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92B52532-E569-46DB-A6D1-0858014ED54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EFD297C7-EE28-4446-AF2B-36D43C810815}"/>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BF53EBB9-18B6-4E7A-A08B-D6FEA31AE1A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D535654A-B305-4BCD-A733-5B4B91A3804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B7BF4BCB-0682-493F-8A0E-B8E8A294E42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2B988A03-DFC0-460E-AC2B-A6BB9340469B}"/>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B19C061A-7F22-4D94-9FE3-2B7F288F0B3E}"/>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4E13B56E-F284-49CE-92AA-5B6023A6053E}"/>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DC53EC0-4527-4F6A-AA91-B0888374F0F8}"/>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BE3BCF6D-B0F4-437B-B18C-D4DB76BFE49D}"/>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37897</xdr:rowOff>
    </xdr:from>
    <xdr:to>
      <xdr:col>24</xdr:col>
      <xdr:colOff>63500</xdr:colOff>
      <xdr:row>56</xdr:row>
      <xdr:rowOff>51112</xdr:rowOff>
    </xdr:to>
    <xdr:cxnSp macro="">
      <xdr:nvCxnSpPr>
        <xdr:cNvPr id="120" name="直線コネクタ 119">
          <a:extLst>
            <a:ext uri="{FF2B5EF4-FFF2-40B4-BE49-F238E27FC236}">
              <a16:creationId xmlns:a16="http://schemas.microsoft.com/office/drawing/2014/main" id="{2338C269-7063-495B-A257-00FE18717565}"/>
            </a:ext>
          </a:extLst>
        </xdr:cNvPr>
        <xdr:cNvCxnSpPr/>
      </xdr:nvCxnSpPr>
      <xdr:spPr>
        <a:xfrm flipV="1">
          <a:off x="3797300" y="9639097"/>
          <a:ext cx="8382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A5F55F07-E8EA-4A43-A129-AB8EE1F73713}"/>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D022BC12-5336-4CF9-8200-A0A9DA70FACF}"/>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46453</xdr:rowOff>
    </xdr:from>
    <xdr:to>
      <xdr:col>19</xdr:col>
      <xdr:colOff>177800</xdr:colOff>
      <xdr:row>56</xdr:row>
      <xdr:rowOff>51112</xdr:rowOff>
    </xdr:to>
    <xdr:cxnSp macro="">
      <xdr:nvCxnSpPr>
        <xdr:cNvPr id="123" name="直線コネクタ 122">
          <a:extLst>
            <a:ext uri="{FF2B5EF4-FFF2-40B4-BE49-F238E27FC236}">
              <a16:creationId xmlns:a16="http://schemas.microsoft.com/office/drawing/2014/main" id="{2F480617-5ECB-4179-BBC9-A0C9B58ED422}"/>
            </a:ext>
          </a:extLst>
        </xdr:cNvPr>
        <xdr:cNvCxnSpPr/>
      </xdr:nvCxnSpPr>
      <xdr:spPr>
        <a:xfrm>
          <a:off x="2908300" y="8618953"/>
          <a:ext cx="889000" cy="10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AD6B8138-EA90-4325-BB0E-9581BAE3311E}"/>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4132C19B-074E-43C8-9178-38F717E937B3}"/>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46453</xdr:rowOff>
    </xdr:from>
    <xdr:to>
      <xdr:col>15</xdr:col>
      <xdr:colOff>50800</xdr:colOff>
      <xdr:row>56</xdr:row>
      <xdr:rowOff>99314</xdr:rowOff>
    </xdr:to>
    <xdr:cxnSp macro="">
      <xdr:nvCxnSpPr>
        <xdr:cNvPr id="126" name="直線コネクタ 125">
          <a:extLst>
            <a:ext uri="{FF2B5EF4-FFF2-40B4-BE49-F238E27FC236}">
              <a16:creationId xmlns:a16="http://schemas.microsoft.com/office/drawing/2014/main" id="{B5C9C164-F037-4C02-AC17-32152680FB0A}"/>
            </a:ext>
          </a:extLst>
        </xdr:cNvPr>
        <xdr:cNvCxnSpPr/>
      </xdr:nvCxnSpPr>
      <xdr:spPr>
        <a:xfrm flipV="1">
          <a:off x="2019300" y="8618953"/>
          <a:ext cx="889000" cy="10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FE1888D1-4279-4096-96A7-DB6BF9C0CCA8}"/>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9FB225-C3B5-4122-B1AC-A8CBC15089B9}"/>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99314</xdr:rowOff>
    </xdr:from>
    <xdr:to>
      <xdr:col>10</xdr:col>
      <xdr:colOff>114300</xdr:colOff>
      <xdr:row>56</xdr:row>
      <xdr:rowOff>126844</xdr:rowOff>
    </xdr:to>
    <xdr:cxnSp macro="">
      <xdr:nvCxnSpPr>
        <xdr:cNvPr id="129" name="直線コネクタ 128">
          <a:extLst>
            <a:ext uri="{FF2B5EF4-FFF2-40B4-BE49-F238E27FC236}">
              <a16:creationId xmlns:a16="http://schemas.microsoft.com/office/drawing/2014/main" id="{C1F9BE05-D024-4DF5-AC0F-9A97D2D84BA8}"/>
            </a:ext>
          </a:extLst>
        </xdr:cNvPr>
        <xdr:cNvCxnSpPr/>
      </xdr:nvCxnSpPr>
      <xdr:spPr>
        <a:xfrm flipV="1">
          <a:off x="1130300" y="9700514"/>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A5AF3AD7-7295-4BC2-A35F-AA66766CFC71}"/>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40E8702F-FD84-4256-A657-FF1148C112E8}"/>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47B3218F-2D76-4B9D-9F30-758F9A5959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6092940F-A484-4ED3-8BE8-879EEEDA45E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D56FB16-2410-45DD-9BFB-F59F651F943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92725C9-0909-4987-9234-F47651EAF14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CF11549-51A7-44AC-84A7-6F3B2522B86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D244D37-9131-47B0-B046-83B1900A51D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7D54160-F10A-402D-AD32-26AD14B8966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158547</xdr:rowOff>
    </xdr:from>
    <xdr:to>
      <xdr:col>24</xdr:col>
      <xdr:colOff>114300</xdr:colOff>
      <xdr:row>56</xdr:row>
      <xdr:rowOff>88697</xdr:rowOff>
    </xdr:to>
    <xdr:sp macro="" textlink="">
      <xdr:nvSpPr>
        <xdr:cNvPr id="139" name="楕円 138">
          <a:extLst>
            <a:ext uri="{FF2B5EF4-FFF2-40B4-BE49-F238E27FC236}">
              <a16:creationId xmlns:a16="http://schemas.microsoft.com/office/drawing/2014/main" id="{C24A166B-34F2-44F2-B7AC-6D09CE82BB0E}"/>
            </a:ext>
          </a:extLst>
        </xdr:cNvPr>
        <xdr:cNvSpPr/>
      </xdr:nvSpPr>
      <xdr:spPr>
        <a:xfrm>
          <a:off x="4584700" y="95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9974</xdr:rowOff>
    </xdr:from>
    <xdr:ext cx="534377" cy="259045"/>
    <xdr:sp macro="" textlink="">
      <xdr:nvSpPr>
        <xdr:cNvPr id="140" name="総務費該当値テキスト">
          <a:extLst>
            <a:ext uri="{FF2B5EF4-FFF2-40B4-BE49-F238E27FC236}">
              <a16:creationId xmlns:a16="http://schemas.microsoft.com/office/drawing/2014/main" id="{48CDA4E4-7B20-4B06-880E-4103AD29C5EE}"/>
            </a:ext>
          </a:extLst>
        </xdr:cNvPr>
        <xdr:cNvSpPr txBox="1"/>
      </xdr:nvSpPr>
      <xdr:spPr>
        <a:xfrm>
          <a:off x="4686300" y="9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312</xdr:rowOff>
    </xdr:from>
    <xdr:to>
      <xdr:col>20</xdr:col>
      <xdr:colOff>38100</xdr:colOff>
      <xdr:row>56</xdr:row>
      <xdr:rowOff>101912</xdr:rowOff>
    </xdr:to>
    <xdr:sp macro="" textlink="">
      <xdr:nvSpPr>
        <xdr:cNvPr id="141" name="楕円 140">
          <a:extLst>
            <a:ext uri="{FF2B5EF4-FFF2-40B4-BE49-F238E27FC236}">
              <a16:creationId xmlns:a16="http://schemas.microsoft.com/office/drawing/2014/main" id="{34B63C4C-9048-41D8-87FE-2953AB6CE7EA}"/>
            </a:ext>
          </a:extLst>
        </xdr:cNvPr>
        <xdr:cNvSpPr/>
      </xdr:nvSpPr>
      <xdr:spPr>
        <a:xfrm>
          <a:off x="3746500" y="96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118439</xdr:rowOff>
    </xdr:from>
    <xdr:ext cx="534377" cy="259045"/>
    <xdr:sp macro="" textlink="">
      <xdr:nvSpPr>
        <xdr:cNvPr id="142" name="テキスト ボックス 141">
          <a:extLst>
            <a:ext uri="{FF2B5EF4-FFF2-40B4-BE49-F238E27FC236}">
              <a16:creationId xmlns:a16="http://schemas.microsoft.com/office/drawing/2014/main" id="{2C4843A6-8260-4E15-B612-7E87518001DB}"/>
            </a:ext>
          </a:extLst>
        </xdr:cNvPr>
        <xdr:cNvSpPr txBox="1"/>
      </xdr:nvSpPr>
      <xdr:spPr>
        <a:xfrm>
          <a:off x="3530111" y="93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167103</xdr:rowOff>
    </xdr:from>
    <xdr:to>
      <xdr:col>15</xdr:col>
      <xdr:colOff>101600</xdr:colOff>
      <xdr:row>50</xdr:row>
      <xdr:rowOff>97253</xdr:rowOff>
    </xdr:to>
    <xdr:sp macro="" textlink="">
      <xdr:nvSpPr>
        <xdr:cNvPr id="143" name="楕円 142">
          <a:extLst>
            <a:ext uri="{FF2B5EF4-FFF2-40B4-BE49-F238E27FC236}">
              <a16:creationId xmlns:a16="http://schemas.microsoft.com/office/drawing/2014/main" id="{0BEC9262-0DA5-4372-93F6-DA1BA621C015}"/>
            </a:ext>
          </a:extLst>
        </xdr:cNvPr>
        <xdr:cNvSpPr/>
      </xdr:nvSpPr>
      <xdr:spPr>
        <a:xfrm>
          <a:off x="2857500" y="85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113780</xdr:rowOff>
    </xdr:from>
    <xdr:ext cx="599010" cy="259045"/>
    <xdr:sp macro="" textlink="">
      <xdr:nvSpPr>
        <xdr:cNvPr id="144" name="テキスト ボックス 143">
          <a:extLst>
            <a:ext uri="{FF2B5EF4-FFF2-40B4-BE49-F238E27FC236}">
              <a16:creationId xmlns:a16="http://schemas.microsoft.com/office/drawing/2014/main" id="{36CC346A-6B86-40A9-913A-A554E536BEB2}"/>
            </a:ext>
          </a:extLst>
        </xdr:cNvPr>
        <xdr:cNvSpPr txBox="1"/>
      </xdr:nvSpPr>
      <xdr:spPr>
        <a:xfrm>
          <a:off x="2608795" y="834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48514</xdr:rowOff>
    </xdr:from>
    <xdr:to>
      <xdr:col>10</xdr:col>
      <xdr:colOff>165100</xdr:colOff>
      <xdr:row>56</xdr:row>
      <xdr:rowOff>150114</xdr:rowOff>
    </xdr:to>
    <xdr:sp macro="" textlink="">
      <xdr:nvSpPr>
        <xdr:cNvPr id="145" name="楕円 144">
          <a:extLst>
            <a:ext uri="{FF2B5EF4-FFF2-40B4-BE49-F238E27FC236}">
              <a16:creationId xmlns:a16="http://schemas.microsoft.com/office/drawing/2014/main" id="{9BFECFAB-9800-4311-9584-2888E8863064}"/>
            </a:ext>
          </a:extLst>
        </xdr:cNvPr>
        <xdr:cNvSpPr/>
      </xdr:nvSpPr>
      <xdr:spPr>
        <a:xfrm>
          <a:off x="1968500" y="96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166641</xdr:rowOff>
    </xdr:from>
    <xdr:ext cx="534377" cy="259045"/>
    <xdr:sp macro="" textlink="">
      <xdr:nvSpPr>
        <xdr:cNvPr id="146" name="テキスト ボックス 145">
          <a:extLst>
            <a:ext uri="{FF2B5EF4-FFF2-40B4-BE49-F238E27FC236}">
              <a16:creationId xmlns:a16="http://schemas.microsoft.com/office/drawing/2014/main" id="{D2D2A258-963B-4AD1-AC77-1024642FBED2}"/>
            </a:ext>
          </a:extLst>
        </xdr:cNvPr>
        <xdr:cNvSpPr txBox="1"/>
      </xdr:nvSpPr>
      <xdr:spPr>
        <a:xfrm>
          <a:off x="1752111" y="94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76044</xdr:rowOff>
    </xdr:from>
    <xdr:to>
      <xdr:col>6</xdr:col>
      <xdr:colOff>38100</xdr:colOff>
      <xdr:row>57</xdr:row>
      <xdr:rowOff>6194</xdr:rowOff>
    </xdr:to>
    <xdr:sp macro="" textlink="">
      <xdr:nvSpPr>
        <xdr:cNvPr id="147" name="楕円 146">
          <a:extLst>
            <a:ext uri="{FF2B5EF4-FFF2-40B4-BE49-F238E27FC236}">
              <a16:creationId xmlns:a16="http://schemas.microsoft.com/office/drawing/2014/main" id="{3C6AFEB4-B2E2-4716-B60D-2AF600FE70B2}"/>
            </a:ext>
          </a:extLst>
        </xdr:cNvPr>
        <xdr:cNvSpPr/>
      </xdr:nvSpPr>
      <xdr:spPr>
        <a:xfrm>
          <a:off x="10795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22721</xdr:rowOff>
    </xdr:from>
    <xdr:ext cx="534377" cy="259045"/>
    <xdr:sp macro="" textlink="">
      <xdr:nvSpPr>
        <xdr:cNvPr id="148" name="テキスト ボックス 147">
          <a:extLst>
            <a:ext uri="{FF2B5EF4-FFF2-40B4-BE49-F238E27FC236}">
              <a16:creationId xmlns:a16="http://schemas.microsoft.com/office/drawing/2014/main" id="{B3916F03-F17A-4146-8862-5F1747044516}"/>
            </a:ext>
          </a:extLst>
        </xdr:cNvPr>
        <xdr:cNvSpPr txBox="1"/>
      </xdr:nvSpPr>
      <xdr:spPr>
        <a:xfrm>
          <a:off x="863111" y="94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20252D1F-1694-4FE8-BBA2-BB2C8278C10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F62ED732-FCE7-4720-AA6B-8B4E444F87C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905A8D3E-7631-4075-934F-D9F02BC0222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2ED24724-08C3-4FE3-90FA-01A8DA14C9F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3A17D681-89B6-469F-B995-4204DA19C77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AF692DD9-E825-49DB-B137-B02B1E6343C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7A396746-B327-4FFD-AE01-72F4068F9A0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E476AAA5-A22E-4DF9-BA58-2936813FC87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418CE6BA-F177-40EE-8BB6-418AF2F9175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824C9338-1162-4E51-A2A5-12579BB3B0B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C0E35402-51E0-4AD3-B022-076FC1D53715}"/>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7613B825-0733-40E2-9BC2-AF53D36CF72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70E3A065-03BD-4453-9D50-A044B79F2E0F}"/>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7DA679BA-07A6-4C0D-8ADF-8873FDE19517}"/>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4C0321A2-BE69-41F3-9569-FF3DEB8F191C}"/>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BE94659B-5980-4627-84B2-6B343E0F29DE}"/>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3206777F-26A1-45FD-92ED-352C907F62D6}"/>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2489BC2B-C14F-4A25-87A5-8F7BFCB619E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D9771406-A211-4C4D-BA3C-BA49518BB5C8}"/>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8FFB86D-F0CF-44AB-884B-773A1C3109B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8BB098A7-EC4E-4C6C-810C-C15DBEE040F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B8C8F985-AE6A-4A49-929C-032AB3D93F2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59F771FE-67EF-41AB-9A44-ED6B412B3866}"/>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AFB5EA7C-DBD0-4A27-83B4-A0DEDF0F053E}"/>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F39ECC3B-7219-400C-B65F-3AE3616E6FA8}"/>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A7A54C76-4DB8-4775-A54E-62EA5E362ABA}"/>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717D48C1-AE29-4B39-9DDC-81C9AF2E68E5}"/>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82505</xdr:rowOff>
    </xdr:from>
    <xdr:to>
      <xdr:col>24</xdr:col>
      <xdr:colOff>63500</xdr:colOff>
      <xdr:row>76</xdr:row>
      <xdr:rowOff>126048</xdr:rowOff>
    </xdr:to>
    <xdr:cxnSp macro="">
      <xdr:nvCxnSpPr>
        <xdr:cNvPr id="176" name="直線コネクタ 175">
          <a:extLst>
            <a:ext uri="{FF2B5EF4-FFF2-40B4-BE49-F238E27FC236}">
              <a16:creationId xmlns:a16="http://schemas.microsoft.com/office/drawing/2014/main" id="{A1A1686B-2B3E-4159-915C-2DE034D3A9FB}"/>
            </a:ext>
          </a:extLst>
        </xdr:cNvPr>
        <xdr:cNvCxnSpPr/>
      </xdr:nvCxnSpPr>
      <xdr:spPr>
        <a:xfrm>
          <a:off x="3797300" y="1311270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9EBB0025-5E33-43FF-A695-8209A5F966AA}"/>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AD92BD1D-5463-49FA-97EC-8AC5DC30D516}"/>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82505</xdr:rowOff>
    </xdr:from>
    <xdr:to>
      <xdr:col>19</xdr:col>
      <xdr:colOff>177800</xdr:colOff>
      <xdr:row>77</xdr:row>
      <xdr:rowOff>98763</xdr:rowOff>
    </xdr:to>
    <xdr:cxnSp macro="">
      <xdr:nvCxnSpPr>
        <xdr:cNvPr id="179" name="直線コネクタ 178">
          <a:extLst>
            <a:ext uri="{FF2B5EF4-FFF2-40B4-BE49-F238E27FC236}">
              <a16:creationId xmlns:a16="http://schemas.microsoft.com/office/drawing/2014/main" id="{18F4CB99-BBA3-4969-B8ED-FE18E0F0229D}"/>
            </a:ext>
          </a:extLst>
        </xdr:cNvPr>
        <xdr:cNvCxnSpPr/>
      </xdr:nvCxnSpPr>
      <xdr:spPr>
        <a:xfrm flipV="1">
          <a:off x="2908300" y="13112705"/>
          <a:ext cx="889000" cy="18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E84E16C1-3F25-4F6D-A814-8E507F65F971}"/>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47EB888B-52F8-475A-A7A8-BB990A7728FA}"/>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98763</xdr:rowOff>
    </xdr:from>
    <xdr:to>
      <xdr:col>15</xdr:col>
      <xdr:colOff>50800</xdr:colOff>
      <xdr:row>78</xdr:row>
      <xdr:rowOff>23078</xdr:rowOff>
    </xdr:to>
    <xdr:cxnSp macro="">
      <xdr:nvCxnSpPr>
        <xdr:cNvPr id="182" name="直線コネクタ 181">
          <a:extLst>
            <a:ext uri="{FF2B5EF4-FFF2-40B4-BE49-F238E27FC236}">
              <a16:creationId xmlns:a16="http://schemas.microsoft.com/office/drawing/2014/main" id="{20625A90-E330-409D-B636-FEA356545B54}"/>
            </a:ext>
          </a:extLst>
        </xdr:cNvPr>
        <xdr:cNvCxnSpPr/>
      </xdr:nvCxnSpPr>
      <xdr:spPr>
        <a:xfrm flipV="1">
          <a:off x="2019300" y="13300413"/>
          <a:ext cx="889000" cy="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1EF96CB5-61AA-453E-A906-1DBF99D0B6FA}"/>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FFFAD7C6-B051-41EB-9AA2-862D144425B4}"/>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23078</xdr:rowOff>
    </xdr:from>
    <xdr:to>
      <xdr:col>10</xdr:col>
      <xdr:colOff>114300</xdr:colOff>
      <xdr:row>78</xdr:row>
      <xdr:rowOff>63402</xdr:rowOff>
    </xdr:to>
    <xdr:cxnSp macro="">
      <xdr:nvCxnSpPr>
        <xdr:cNvPr id="185" name="直線コネクタ 184">
          <a:extLst>
            <a:ext uri="{FF2B5EF4-FFF2-40B4-BE49-F238E27FC236}">
              <a16:creationId xmlns:a16="http://schemas.microsoft.com/office/drawing/2014/main" id="{12214B89-8BD8-4144-8A01-20E3E5EB0466}"/>
            </a:ext>
          </a:extLst>
        </xdr:cNvPr>
        <xdr:cNvCxnSpPr/>
      </xdr:nvCxnSpPr>
      <xdr:spPr>
        <a:xfrm flipV="1">
          <a:off x="1130300" y="13396178"/>
          <a:ext cx="8890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759DEE86-F604-4CCE-9696-B35F9606C3D8}"/>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5855C1D3-014A-422F-9D85-685E2C2BB50D}"/>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139CC2F2-9FC9-4846-B53E-8CCCAD463A7B}"/>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A859F562-9767-4AB8-85ED-CA80FD89B23B}"/>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21662F5-2349-4D28-8954-AF2A802A525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B29AAAF-895B-421C-82AC-5F58383DD80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78932E2-46FB-4AFB-BE3C-6BB014F565C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EF93E83-E443-4B43-B4DE-7AE10D796E5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DC8E524-4F4F-438A-A2B3-AA43764CA72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75248</xdr:rowOff>
    </xdr:from>
    <xdr:to>
      <xdr:col>24</xdr:col>
      <xdr:colOff>114300</xdr:colOff>
      <xdr:row>77</xdr:row>
      <xdr:rowOff>5398</xdr:rowOff>
    </xdr:to>
    <xdr:sp macro="" textlink="">
      <xdr:nvSpPr>
        <xdr:cNvPr id="195" name="楕円 194">
          <a:extLst>
            <a:ext uri="{FF2B5EF4-FFF2-40B4-BE49-F238E27FC236}">
              <a16:creationId xmlns:a16="http://schemas.microsoft.com/office/drawing/2014/main" id="{B7F8EC4C-399A-4469-84D6-49BFD5377B96}"/>
            </a:ext>
          </a:extLst>
        </xdr:cNvPr>
        <xdr:cNvSpPr/>
      </xdr:nvSpPr>
      <xdr:spPr>
        <a:xfrm>
          <a:off x="4584700" y="131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53675</xdr:rowOff>
    </xdr:from>
    <xdr:ext cx="599010" cy="259045"/>
    <xdr:sp macro="" textlink="">
      <xdr:nvSpPr>
        <xdr:cNvPr id="196" name="民生費該当値テキスト">
          <a:extLst>
            <a:ext uri="{FF2B5EF4-FFF2-40B4-BE49-F238E27FC236}">
              <a16:creationId xmlns:a16="http://schemas.microsoft.com/office/drawing/2014/main" id="{0B4AA8CD-692A-4C7D-9C98-37488452E2FF}"/>
            </a:ext>
          </a:extLst>
        </xdr:cNvPr>
        <xdr:cNvSpPr txBox="1"/>
      </xdr:nvSpPr>
      <xdr:spPr>
        <a:xfrm>
          <a:off x="4686300" y="130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31705</xdr:rowOff>
    </xdr:from>
    <xdr:to>
      <xdr:col>20</xdr:col>
      <xdr:colOff>38100</xdr:colOff>
      <xdr:row>76</xdr:row>
      <xdr:rowOff>133305</xdr:rowOff>
    </xdr:to>
    <xdr:sp macro="" textlink="">
      <xdr:nvSpPr>
        <xdr:cNvPr id="197" name="楕円 196">
          <a:extLst>
            <a:ext uri="{FF2B5EF4-FFF2-40B4-BE49-F238E27FC236}">
              <a16:creationId xmlns:a16="http://schemas.microsoft.com/office/drawing/2014/main" id="{4BAB77FA-F414-4D65-AD58-9E1C413E54A5}"/>
            </a:ext>
          </a:extLst>
        </xdr:cNvPr>
        <xdr:cNvSpPr/>
      </xdr:nvSpPr>
      <xdr:spPr>
        <a:xfrm>
          <a:off x="3746500" y="130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124432</xdr:rowOff>
    </xdr:from>
    <xdr:ext cx="599010" cy="259045"/>
    <xdr:sp macro="" textlink="">
      <xdr:nvSpPr>
        <xdr:cNvPr id="198" name="テキスト ボックス 197">
          <a:extLst>
            <a:ext uri="{FF2B5EF4-FFF2-40B4-BE49-F238E27FC236}">
              <a16:creationId xmlns:a16="http://schemas.microsoft.com/office/drawing/2014/main" id="{B9728BA2-3843-4221-A369-3F17B984748D}"/>
            </a:ext>
          </a:extLst>
        </xdr:cNvPr>
        <xdr:cNvSpPr txBox="1"/>
      </xdr:nvSpPr>
      <xdr:spPr>
        <a:xfrm>
          <a:off x="3497795" y="1315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47963</xdr:rowOff>
    </xdr:from>
    <xdr:to>
      <xdr:col>15</xdr:col>
      <xdr:colOff>101600</xdr:colOff>
      <xdr:row>77</xdr:row>
      <xdr:rowOff>149563</xdr:rowOff>
    </xdr:to>
    <xdr:sp macro="" textlink="">
      <xdr:nvSpPr>
        <xdr:cNvPr id="199" name="楕円 198">
          <a:extLst>
            <a:ext uri="{FF2B5EF4-FFF2-40B4-BE49-F238E27FC236}">
              <a16:creationId xmlns:a16="http://schemas.microsoft.com/office/drawing/2014/main" id="{FEFC1EFC-BFB3-4EEE-8134-884ACC7FB5FE}"/>
            </a:ext>
          </a:extLst>
        </xdr:cNvPr>
        <xdr:cNvSpPr/>
      </xdr:nvSpPr>
      <xdr:spPr>
        <a:xfrm>
          <a:off x="2857500" y="132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140690</xdr:rowOff>
    </xdr:from>
    <xdr:ext cx="599010" cy="259045"/>
    <xdr:sp macro="" textlink="">
      <xdr:nvSpPr>
        <xdr:cNvPr id="200" name="テキスト ボックス 199">
          <a:extLst>
            <a:ext uri="{FF2B5EF4-FFF2-40B4-BE49-F238E27FC236}">
              <a16:creationId xmlns:a16="http://schemas.microsoft.com/office/drawing/2014/main" id="{A34E005C-808E-43AD-BC6E-DA95E07D988B}"/>
            </a:ext>
          </a:extLst>
        </xdr:cNvPr>
        <xdr:cNvSpPr txBox="1"/>
      </xdr:nvSpPr>
      <xdr:spPr>
        <a:xfrm>
          <a:off x="2608795" y="1334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143728</xdr:rowOff>
    </xdr:from>
    <xdr:to>
      <xdr:col>10</xdr:col>
      <xdr:colOff>165100</xdr:colOff>
      <xdr:row>78</xdr:row>
      <xdr:rowOff>73878</xdr:rowOff>
    </xdr:to>
    <xdr:sp macro="" textlink="">
      <xdr:nvSpPr>
        <xdr:cNvPr id="201" name="楕円 200">
          <a:extLst>
            <a:ext uri="{FF2B5EF4-FFF2-40B4-BE49-F238E27FC236}">
              <a16:creationId xmlns:a16="http://schemas.microsoft.com/office/drawing/2014/main" id="{AC804236-89AD-405F-9C8D-87B5747CA1B9}"/>
            </a:ext>
          </a:extLst>
        </xdr:cNvPr>
        <xdr:cNvSpPr/>
      </xdr:nvSpPr>
      <xdr:spPr>
        <a:xfrm>
          <a:off x="1968500" y="133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65005</xdr:rowOff>
    </xdr:from>
    <xdr:ext cx="599010" cy="259045"/>
    <xdr:sp macro="" textlink="">
      <xdr:nvSpPr>
        <xdr:cNvPr id="202" name="テキスト ボックス 201">
          <a:extLst>
            <a:ext uri="{FF2B5EF4-FFF2-40B4-BE49-F238E27FC236}">
              <a16:creationId xmlns:a16="http://schemas.microsoft.com/office/drawing/2014/main" id="{90666A25-1AC0-4F37-9EB4-3080738EB280}"/>
            </a:ext>
          </a:extLst>
        </xdr:cNvPr>
        <xdr:cNvSpPr txBox="1"/>
      </xdr:nvSpPr>
      <xdr:spPr>
        <a:xfrm>
          <a:off x="1719795" y="134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12602</xdr:rowOff>
    </xdr:from>
    <xdr:to>
      <xdr:col>6</xdr:col>
      <xdr:colOff>38100</xdr:colOff>
      <xdr:row>78</xdr:row>
      <xdr:rowOff>114202</xdr:rowOff>
    </xdr:to>
    <xdr:sp macro="" textlink="">
      <xdr:nvSpPr>
        <xdr:cNvPr id="203" name="楕円 202">
          <a:extLst>
            <a:ext uri="{FF2B5EF4-FFF2-40B4-BE49-F238E27FC236}">
              <a16:creationId xmlns:a16="http://schemas.microsoft.com/office/drawing/2014/main" id="{F4748774-54BC-43AC-AED1-95D9BCD14236}"/>
            </a:ext>
          </a:extLst>
        </xdr:cNvPr>
        <xdr:cNvSpPr/>
      </xdr:nvSpPr>
      <xdr:spPr>
        <a:xfrm>
          <a:off x="1079500" y="133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105329</xdr:rowOff>
    </xdr:from>
    <xdr:ext cx="599010" cy="259045"/>
    <xdr:sp macro="" textlink="">
      <xdr:nvSpPr>
        <xdr:cNvPr id="204" name="テキスト ボックス 203">
          <a:extLst>
            <a:ext uri="{FF2B5EF4-FFF2-40B4-BE49-F238E27FC236}">
              <a16:creationId xmlns:a16="http://schemas.microsoft.com/office/drawing/2014/main" id="{8C8DCF9F-EA06-409C-8197-FFD8AA0B28AC}"/>
            </a:ext>
          </a:extLst>
        </xdr:cNvPr>
        <xdr:cNvSpPr txBox="1"/>
      </xdr:nvSpPr>
      <xdr:spPr>
        <a:xfrm>
          <a:off x="830795" y="1347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94B0AF35-D41F-4EC1-A026-9E3CFBF7E22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ACF03C9-9BE3-4573-A91D-84B24EB3E9B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7B8B1512-DD06-4760-8777-8412A63C24D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F21E9CE7-732B-47A2-8766-28D50C39902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49F8C98B-5CB4-4EC2-98B5-5850CF86F37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7683E987-B711-4F7C-828F-DABD625AE93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3069D334-29DA-412C-B1F7-644EFE06076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A7CD2FF0-2EA6-4709-A3C1-CC7B7174181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2BA280E5-5FBF-4721-B0BD-34C35F281D2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408661D6-D527-49E6-8E42-B43610660E3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3C460F35-055D-423A-AB1E-A95048F21DF5}"/>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BCC7DFA6-2C72-43BF-AB1A-5122DBF99E0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B8B1A1D2-F771-4F0A-847D-3EA52E6D6D0E}"/>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A82B1A2F-1548-4B1A-BA1A-CA915E702748}"/>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652E31DC-D4D7-401E-BD89-7E5A6B47422C}"/>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EDBDFDA1-506E-4416-AF71-19C5EC2F2D9F}"/>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AC7693BE-EF08-4DE1-996F-7A4617223452}"/>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292DD812-0EEC-4F9A-9CEE-C54E582FEA5F}"/>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8B2A492F-1ACB-44C9-A389-841930084FF7}"/>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77CCD2C9-7C44-4A0C-A208-77834320117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5A867A66-FA30-4E22-8509-FFF6E4D0382D}"/>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17D79C00-F234-41A3-AA9B-130729A23709}"/>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B5ABD849-CC76-47D0-BBEE-D6FD29EB1F16}"/>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BB1F1283-6EC5-4D5D-AB30-1BF1DD69A73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C9B37833-56A4-40EC-9946-D0A4E4845E68}"/>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57DE9B3F-6B13-4F5E-A32A-9993E9E20F0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434B5D3C-198B-4D8D-A9D3-DB486B09E1DD}"/>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3553F702-5606-4A24-815C-5B54560D8AFF}"/>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C9316A79-4BC2-4283-AF84-D9883581C56A}"/>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F6EE6DB-FA1C-4F5D-B590-8F4C699C89B5}"/>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AAE4C09-470A-4011-8844-7D6A71B8A44B}"/>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7373</xdr:rowOff>
    </xdr:from>
    <xdr:to>
      <xdr:col>24</xdr:col>
      <xdr:colOff>63500</xdr:colOff>
      <xdr:row>97</xdr:row>
      <xdr:rowOff>163083</xdr:rowOff>
    </xdr:to>
    <xdr:cxnSp macro="">
      <xdr:nvCxnSpPr>
        <xdr:cNvPr id="236" name="直線コネクタ 235">
          <a:extLst>
            <a:ext uri="{FF2B5EF4-FFF2-40B4-BE49-F238E27FC236}">
              <a16:creationId xmlns:a16="http://schemas.microsoft.com/office/drawing/2014/main" id="{DA55CF3C-A9FA-4748-A6A7-645965DB8ED6}"/>
            </a:ext>
          </a:extLst>
        </xdr:cNvPr>
        <xdr:cNvCxnSpPr/>
      </xdr:nvCxnSpPr>
      <xdr:spPr>
        <a:xfrm flipV="1">
          <a:off x="3797300" y="16466573"/>
          <a:ext cx="838200" cy="3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8B04CA54-423F-453B-A475-76A418C53018}"/>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44AA4404-C382-417E-96DA-092413016758}"/>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163083</xdr:rowOff>
    </xdr:from>
    <xdr:to>
      <xdr:col>19</xdr:col>
      <xdr:colOff>177800</xdr:colOff>
      <xdr:row>99</xdr:row>
      <xdr:rowOff>128694</xdr:rowOff>
    </xdr:to>
    <xdr:cxnSp macro="">
      <xdr:nvCxnSpPr>
        <xdr:cNvPr id="239" name="直線コネクタ 238">
          <a:extLst>
            <a:ext uri="{FF2B5EF4-FFF2-40B4-BE49-F238E27FC236}">
              <a16:creationId xmlns:a16="http://schemas.microsoft.com/office/drawing/2014/main" id="{F7176462-0973-4346-B16A-4CBA3A7D86FD}"/>
            </a:ext>
          </a:extLst>
        </xdr:cNvPr>
        <xdr:cNvCxnSpPr/>
      </xdr:nvCxnSpPr>
      <xdr:spPr>
        <a:xfrm flipV="1">
          <a:off x="2908300" y="16793733"/>
          <a:ext cx="889000" cy="30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B810B416-ED2E-403E-837C-9FADFDAF66FB}"/>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a:extLst>
            <a:ext uri="{FF2B5EF4-FFF2-40B4-BE49-F238E27FC236}">
              <a16:creationId xmlns:a16="http://schemas.microsoft.com/office/drawing/2014/main" id="{4EAE5956-1181-4AA1-9373-7E10D9F07B3F}"/>
            </a:ext>
          </a:extLst>
        </xdr:cNvPr>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83955</xdr:rowOff>
    </xdr:from>
    <xdr:to>
      <xdr:col>15</xdr:col>
      <xdr:colOff>50800</xdr:colOff>
      <xdr:row>99</xdr:row>
      <xdr:rowOff>128694</xdr:rowOff>
    </xdr:to>
    <xdr:cxnSp macro="">
      <xdr:nvCxnSpPr>
        <xdr:cNvPr id="242" name="直線コネクタ 241">
          <a:extLst>
            <a:ext uri="{FF2B5EF4-FFF2-40B4-BE49-F238E27FC236}">
              <a16:creationId xmlns:a16="http://schemas.microsoft.com/office/drawing/2014/main" id="{E897011A-77F6-4B8F-BED5-D8F1511B60D3}"/>
            </a:ext>
          </a:extLst>
        </xdr:cNvPr>
        <xdr:cNvCxnSpPr/>
      </xdr:nvCxnSpPr>
      <xdr:spPr>
        <a:xfrm>
          <a:off x="2019300" y="16200255"/>
          <a:ext cx="889000" cy="90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3CF96DBC-4480-4021-9ED5-43346E1C2FE4}"/>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37CB322-76AC-4912-B2BC-ECBE159B3621}"/>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83955</xdr:rowOff>
    </xdr:from>
    <xdr:to>
      <xdr:col>10</xdr:col>
      <xdr:colOff>114300</xdr:colOff>
      <xdr:row>98</xdr:row>
      <xdr:rowOff>166478</xdr:rowOff>
    </xdr:to>
    <xdr:cxnSp macro="">
      <xdr:nvCxnSpPr>
        <xdr:cNvPr id="245" name="直線コネクタ 244">
          <a:extLst>
            <a:ext uri="{FF2B5EF4-FFF2-40B4-BE49-F238E27FC236}">
              <a16:creationId xmlns:a16="http://schemas.microsoft.com/office/drawing/2014/main" id="{32ED22F1-640A-4E42-98A9-07362A0A647F}"/>
            </a:ext>
          </a:extLst>
        </xdr:cNvPr>
        <xdr:cNvCxnSpPr/>
      </xdr:nvCxnSpPr>
      <xdr:spPr>
        <a:xfrm flipV="1">
          <a:off x="1130300" y="16200255"/>
          <a:ext cx="889000" cy="76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DEC598F8-D6E4-49B8-BD7A-A54099D13A1C}"/>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65856D7C-3EF4-460C-BDB2-0CF14BBE7303}"/>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85DE3B62-77F9-4D50-B707-0A2F97D617FA}"/>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a:extLst>
            <a:ext uri="{FF2B5EF4-FFF2-40B4-BE49-F238E27FC236}">
              <a16:creationId xmlns:a16="http://schemas.microsoft.com/office/drawing/2014/main" id="{F8ECC964-614E-4178-971A-D6A9340E9C9E}"/>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E297258-FD27-418F-A29B-53F12A0368E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FFA9731-A6AD-41B3-B4FC-E4ACF09E125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983EB93-E2BE-42AA-9F13-FD6654EF76F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681D415-2450-4BCA-B046-E13F73ED861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567BC9C-8C5A-4549-BD64-C2E702FCC7A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128023</xdr:rowOff>
    </xdr:from>
    <xdr:to>
      <xdr:col>24</xdr:col>
      <xdr:colOff>114300</xdr:colOff>
      <xdr:row>96</xdr:row>
      <xdr:rowOff>58173</xdr:rowOff>
    </xdr:to>
    <xdr:sp macro="" textlink="">
      <xdr:nvSpPr>
        <xdr:cNvPr id="255" name="楕円 254">
          <a:extLst>
            <a:ext uri="{FF2B5EF4-FFF2-40B4-BE49-F238E27FC236}">
              <a16:creationId xmlns:a16="http://schemas.microsoft.com/office/drawing/2014/main" id="{8AEA760C-1495-4172-96D1-AFCCF363528F}"/>
            </a:ext>
          </a:extLst>
        </xdr:cNvPr>
        <xdr:cNvSpPr/>
      </xdr:nvSpPr>
      <xdr:spPr>
        <a:xfrm>
          <a:off x="4584700" y="164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106450</xdr:rowOff>
    </xdr:from>
    <xdr:ext cx="534377" cy="259045"/>
    <xdr:sp macro="" textlink="">
      <xdr:nvSpPr>
        <xdr:cNvPr id="256" name="衛生費該当値テキスト">
          <a:extLst>
            <a:ext uri="{FF2B5EF4-FFF2-40B4-BE49-F238E27FC236}">
              <a16:creationId xmlns:a16="http://schemas.microsoft.com/office/drawing/2014/main" id="{4404A3BE-9F0E-4270-A1B4-2AEDE2B9DD73}"/>
            </a:ext>
          </a:extLst>
        </xdr:cNvPr>
        <xdr:cNvSpPr txBox="1"/>
      </xdr:nvSpPr>
      <xdr:spPr>
        <a:xfrm>
          <a:off x="4686300" y="163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112283</xdr:rowOff>
    </xdr:from>
    <xdr:to>
      <xdr:col>20</xdr:col>
      <xdr:colOff>38100</xdr:colOff>
      <xdr:row>98</xdr:row>
      <xdr:rowOff>42433</xdr:rowOff>
    </xdr:to>
    <xdr:sp macro="" textlink="">
      <xdr:nvSpPr>
        <xdr:cNvPr id="257" name="楕円 256">
          <a:extLst>
            <a:ext uri="{FF2B5EF4-FFF2-40B4-BE49-F238E27FC236}">
              <a16:creationId xmlns:a16="http://schemas.microsoft.com/office/drawing/2014/main" id="{6E6AA097-36DE-4389-90A6-59AC23BAD9B4}"/>
            </a:ext>
          </a:extLst>
        </xdr:cNvPr>
        <xdr:cNvSpPr/>
      </xdr:nvSpPr>
      <xdr:spPr>
        <a:xfrm>
          <a:off x="3746500" y="167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33560</xdr:rowOff>
    </xdr:from>
    <xdr:ext cx="534377" cy="259045"/>
    <xdr:sp macro="" textlink="">
      <xdr:nvSpPr>
        <xdr:cNvPr id="258" name="テキスト ボックス 257">
          <a:extLst>
            <a:ext uri="{FF2B5EF4-FFF2-40B4-BE49-F238E27FC236}">
              <a16:creationId xmlns:a16="http://schemas.microsoft.com/office/drawing/2014/main" id="{AD2D6098-20E7-46BA-ACFD-FC6FB3903BEB}"/>
            </a:ext>
          </a:extLst>
        </xdr:cNvPr>
        <xdr:cNvSpPr txBox="1"/>
      </xdr:nvSpPr>
      <xdr:spPr>
        <a:xfrm>
          <a:off x="3530111" y="168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77894</xdr:rowOff>
    </xdr:from>
    <xdr:to>
      <xdr:col>15</xdr:col>
      <xdr:colOff>101600</xdr:colOff>
      <xdr:row>100</xdr:row>
      <xdr:rowOff>8044</xdr:rowOff>
    </xdr:to>
    <xdr:sp macro="" textlink="">
      <xdr:nvSpPr>
        <xdr:cNvPr id="259" name="楕円 258">
          <a:extLst>
            <a:ext uri="{FF2B5EF4-FFF2-40B4-BE49-F238E27FC236}">
              <a16:creationId xmlns:a16="http://schemas.microsoft.com/office/drawing/2014/main" id="{FCAE08C8-6A16-46AB-B458-DC1B7FB82E07}"/>
            </a:ext>
          </a:extLst>
        </xdr:cNvPr>
        <xdr:cNvSpPr/>
      </xdr:nvSpPr>
      <xdr:spPr>
        <a:xfrm>
          <a:off x="2857500" y="170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170621</xdr:rowOff>
    </xdr:from>
    <xdr:ext cx="534377" cy="259045"/>
    <xdr:sp macro="" textlink="">
      <xdr:nvSpPr>
        <xdr:cNvPr id="260" name="テキスト ボックス 259">
          <a:extLst>
            <a:ext uri="{FF2B5EF4-FFF2-40B4-BE49-F238E27FC236}">
              <a16:creationId xmlns:a16="http://schemas.microsoft.com/office/drawing/2014/main" id="{5BD49FD6-5404-408B-842A-FCB491611F71}"/>
            </a:ext>
          </a:extLst>
        </xdr:cNvPr>
        <xdr:cNvSpPr txBox="1"/>
      </xdr:nvSpPr>
      <xdr:spPr>
        <a:xfrm>
          <a:off x="2641111" y="171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33155</xdr:rowOff>
    </xdr:from>
    <xdr:to>
      <xdr:col>10</xdr:col>
      <xdr:colOff>165100</xdr:colOff>
      <xdr:row>94</xdr:row>
      <xdr:rowOff>134755</xdr:rowOff>
    </xdr:to>
    <xdr:sp macro="" textlink="">
      <xdr:nvSpPr>
        <xdr:cNvPr id="261" name="楕円 260">
          <a:extLst>
            <a:ext uri="{FF2B5EF4-FFF2-40B4-BE49-F238E27FC236}">
              <a16:creationId xmlns:a16="http://schemas.microsoft.com/office/drawing/2014/main" id="{DA399773-1287-4871-B0BB-CC621C0E3FDC}"/>
            </a:ext>
          </a:extLst>
        </xdr:cNvPr>
        <xdr:cNvSpPr/>
      </xdr:nvSpPr>
      <xdr:spPr>
        <a:xfrm>
          <a:off x="1968500" y="16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151282</xdr:rowOff>
    </xdr:from>
    <xdr:ext cx="534377" cy="259045"/>
    <xdr:sp macro="" textlink="">
      <xdr:nvSpPr>
        <xdr:cNvPr id="262" name="テキスト ボックス 261">
          <a:extLst>
            <a:ext uri="{FF2B5EF4-FFF2-40B4-BE49-F238E27FC236}">
              <a16:creationId xmlns:a16="http://schemas.microsoft.com/office/drawing/2014/main" id="{942058C3-CF30-43A3-8B18-5577C44FE721}"/>
            </a:ext>
          </a:extLst>
        </xdr:cNvPr>
        <xdr:cNvSpPr txBox="1"/>
      </xdr:nvSpPr>
      <xdr:spPr>
        <a:xfrm>
          <a:off x="1752111" y="15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115678</xdr:rowOff>
    </xdr:from>
    <xdr:to>
      <xdr:col>6</xdr:col>
      <xdr:colOff>38100</xdr:colOff>
      <xdr:row>99</xdr:row>
      <xdr:rowOff>45828</xdr:rowOff>
    </xdr:to>
    <xdr:sp macro="" textlink="">
      <xdr:nvSpPr>
        <xdr:cNvPr id="263" name="楕円 262">
          <a:extLst>
            <a:ext uri="{FF2B5EF4-FFF2-40B4-BE49-F238E27FC236}">
              <a16:creationId xmlns:a16="http://schemas.microsoft.com/office/drawing/2014/main" id="{6527FFD2-706F-4F64-9690-E48A77E327D7}"/>
            </a:ext>
          </a:extLst>
        </xdr:cNvPr>
        <xdr:cNvSpPr/>
      </xdr:nvSpPr>
      <xdr:spPr>
        <a:xfrm>
          <a:off x="1079500" y="169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36955</xdr:rowOff>
    </xdr:from>
    <xdr:ext cx="534377" cy="259045"/>
    <xdr:sp macro="" textlink="">
      <xdr:nvSpPr>
        <xdr:cNvPr id="264" name="テキスト ボックス 263">
          <a:extLst>
            <a:ext uri="{FF2B5EF4-FFF2-40B4-BE49-F238E27FC236}">
              <a16:creationId xmlns:a16="http://schemas.microsoft.com/office/drawing/2014/main" id="{12882BA8-70E8-4095-ADA3-8AC4EB32C80A}"/>
            </a:ext>
          </a:extLst>
        </xdr:cNvPr>
        <xdr:cNvSpPr txBox="1"/>
      </xdr:nvSpPr>
      <xdr:spPr>
        <a:xfrm>
          <a:off x="863111" y="170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206E4612-7F9E-4E04-B699-1EA368CB3CB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D96A37B5-59D9-4E5F-B4CC-F41F771A191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C204CD21-0335-4710-BCF3-28C4604F565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435F79D3-83ED-40EE-982F-8F51D3730DF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1EB2ED7A-DD8B-4FF1-9542-9E827F5F140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BCD3E68C-F1B6-4E6B-8DB9-0B5C8D78287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C178B387-37EA-4116-AF12-04C2FF08861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A61E00A-E7DA-495E-8C48-D70A38D92CC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D96CCF97-E7F7-4992-AB17-6C5B8DA2D1D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76DCBFF-D6CA-4F0F-AC26-0C53A2B9E03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54ACF31A-46A2-4830-A338-3B2E3AC287B2}"/>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69DCA546-68D8-48EF-A340-C5DF9617B18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F0EB4168-D743-40EB-92CF-B3AF78E6F0F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79B1155F-C69E-4CE5-8E72-6CB3C2CBA3C1}"/>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1E56219B-B302-47E7-9244-02F8FF0CB47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2F902FF-A7C0-46B3-8A90-A84D0D3BEA76}"/>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1ECE384A-36C3-4D30-AC68-8A339847CEB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456B4D77-48AA-4526-851C-0BCAC2F7D64F}"/>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490376E1-7F76-4F69-A2CE-F1E5A0DB612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9ADFE741-FAF6-4438-816E-48F7EE20E4A2}"/>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6C82FF18-3C6B-459B-B5B7-8FA5605DE4A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423C492F-FA9E-45C1-98AF-AD539B382B2E}"/>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1C8439C6-A777-4F7A-801C-6CFC8E1D5CF5}"/>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2D0870E9-21C8-4F60-B410-3161A8865928}"/>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E0CA274B-2641-47C4-BFAB-D1040D244C47}"/>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81F0E9E1-F93B-484A-B0A7-EE0AB85E8454}"/>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51003</xdr:rowOff>
    </xdr:from>
    <xdr:to>
      <xdr:col>55</xdr:col>
      <xdr:colOff>0</xdr:colOff>
      <xdr:row>31</xdr:row>
      <xdr:rowOff>84836</xdr:rowOff>
    </xdr:to>
    <xdr:cxnSp macro="">
      <xdr:nvCxnSpPr>
        <xdr:cNvPr id="291" name="直線コネクタ 290">
          <a:extLst>
            <a:ext uri="{FF2B5EF4-FFF2-40B4-BE49-F238E27FC236}">
              <a16:creationId xmlns:a16="http://schemas.microsoft.com/office/drawing/2014/main" id="{5DD76D88-C5C9-4B67-BE0F-9E62338B2968}"/>
            </a:ext>
          </a:extLst>
        </xdr:cNvPr>
        <xdr:cNvCxnSpPr/>
      </xdr:nvCxnSpPr>
      <xdr:spPr>
        <a:xfrm flipV="1">
          <a:off x="9639300" y="5365953"/>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B2303BEF-155D-4227-A812-075679DED0E2}"/>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6A7FDF6E-BFAC-437E-854E-1AD50AABE672}"/>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78892</xdr:rowOff>
    </xdr:from>
    <xdr:to>
      <xdr:col>50</xdr:col>
      <xdr:colOff>114300</xdr:colOff>
      <xdr:row>31</xdr:row>
      <xdr:rowOff>84836</xdr:rowOff>
    </xdr:to>
    <xdr:cxnSp macro="">
      <xdr:nvCxnSpPr>
        <xdr:cNvPr id="294" name="直線コネクタ 293">
          <a:extLst>
            <a:ext uri="{FF2B5EF4-FFF2-40B4-BE49-F238E27FC236}">
              <a16:creationId xmlns:a16="http://schemas.microsoft.com/office/drawing/2014/main" id="{D5B14D04-31BE-45F5-A619-4F63089AE0CC}"/>
            </a:ext>
          </a:extLst>
        </xdr:cNvPr>
        <xdr:cNvCxnSpPr/>
      </xdr:nvCxnSpPr>
      <xdr:spPr>
        <a:xfrm>
          <a:off x="8750300" y="539384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13D2585A-1132-4A0B-9273-DD3E073A71DA}"/>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607A6D6B-19DE-4FD8-8C0A-425D8DCA3886}"/>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78892</xdr:rowOff>
    </xdr:from>
    <xdr:to>
      <xdr:col>45</xdr:col>
      <xdr:colOff>177800</xdr:colOff>
      <xdr:row>31</xdr:row>
      <xdr:rowOff>157074</xdr:rowOff>
    </xdr:to>
    <xdr:cxnSp macro="">
      <xdr:nvCxnSpPr>
        <xdr:cNvPr id="297" name="直線コネクタ 296">
          <a:extLst>
            <a:ext uri="{FF2B5EF4-FFF2-40B4-BE49-F238E27FC236}">
              <a16:creationId xmlns:a16="http://schemas.microsoft.com/office/drawing/2014/main" id="{6001FE86-697B-478F-9C29-117D0B1CA33B}"/>
            </a:ext>
          </a:extLst>
        </xdr:cNvPr>
        <xdr:cNvCxnSpPr/>
      </xdr:nvCxnSpPr>
      <xdr:spPr>
        <a:xfrm flipV="1">
          <a:off x="7861300" y="5393842"/>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1A5CE521-E729-451A-AB18-4229692B5F57}"/>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81E00B5D-1586-4BEA-8AE1-663A61BDE21C}"/>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133299</xdr:rowOff>
    </xdr:from>
    <xdr:to>
      <xdr:col>41</xdr:col>
      <xdr:colOff>50800</xdr:colOff>
      <xdr:row>31</xdr:row>
      <xdr:rowOff>157074</xdr:rowOff>
    </xdr:to>
    <xdr:cxnSp macro="">
      <xdr:nvCxnSpPr>
        <xdr:cNvPr id="300" name="直線コネクタ 299">
          <a:extLst>
            <a:ext uri="{FF2B5EF4-FFF2-40B4-BE49-F238E27FC236}">
              <a16:creationId xmlns:a16="http://schemas.microsoft.com/office/drawing/2014/main" id="{F378814F-CA6E-469C-B38F-B96C073DEC06}"/>
            </a:ext>
          </a:extLst>
        </xdr:cNvPr>
        <xdr:cNvCxnSpPr/>
      </xdr:nvCxnSpPr>
      <xdr:spPr>
        <a:xfrm>
          <a:off x="6972300" y="544824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91657B50-EA88-4B86-B6EC-F7CB71C6AB9A}"/>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137EEC18-1261-43D2-ACCC-F9B912C367E9}"/>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B1701408-7CBA-4AE1-8BA7-DB75CA049736}"/>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83D2141F-173F-4BE0-AFDE-F1659FC621A4}"/>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43FF241-B0F7-4F6C-BA06-4FCB6ED4A11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5508CEE-17C0-4036-9400-C91B4975AD3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FF7403D-7815-4F42-98C2-1EA594EFFA7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8F74BC5-8930-4555-8331-60668F8D30C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9716938-6F7E-423F-A199-16D9A58F9DC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203</xdr:rowOff>
    </xdr:from>
    <xdr:to>
      <xdr:col>55</xdr:col>
      <xdr:colOff>50800</xdr:colOff>
      <xdr:row>31</xdr:row>
      <xdr:rowOff>101803</xdr:rowOff>
    </xdr:to>
    <xdr:sp macro="" textlink="">
      <xdr:nvSpPr>
        <xdr:cNvPr id="310" name="楕円 309">
          <a:extLst>
            <a:ext uri="{FF2B5EF4-FFF2-40B4-BE49-F238E27FC236}">
              <a16:creationId xmlns:a16="http://schemas.microsoft.com/office/drawing/2014/main" id="{94B29917-7608-4C6E-9507-B9823927A322}"/>
            </a:ext>
          </a:extLst>
        </xdr:cNvPr>
        <xdr:cNvSpPr/>
      </xdr:nvSpPr>
      <xdr:spPr>
        <a:xfrm>
          <a:off x="10426700" y="53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124680</xdr:rowOff>
    </xdr:from>
    <xdr:ext cx="469744" cy="259045"/>
    <xdr:sp macro="" textlink="">
      <xdr:nvSpPr>
        <xdr:cNvPr id="311" name="労働費該当値テキスト">
          <a:extLst>
            <a:ext uri="{FF2B5EF4-FFF2-40B4-BE49-F238E27FC236}">
              <a16:creationId xmlns:a16="http://schemas.microsoft.com/office/drawing/2014/main" id="{ED5EEF4C-7A12-40AC-999E-78B1970E2AA2}"/>
            </a:ext>
          </a:extLst>
        </xdr:cNvPr>
        <xdr:cNvSpPr txBox="1"/>
      </xdr:nvSpPr>
      <xdr:spPr>
        <a:xfrm>
          <a:off x="10528300" y="52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34036</xdr:rowOff>
    </xdr:from>
    <xdr:to>
      <xdr:col>50</xdr:col>
      <xdr:colOff>165100</xdr:colOff>
      <xdr:row>31</xdr:row>
      <xdr:rowOff>135636</xdr:rowOff>
    </xdr:to>
    <xdr:sp macro="" textlink="">
      <xdr:nvSpPr>
        <xdr:cNvPr id="312" name="楕円 311">
          <a:extLst>
            <a:ext uri="{FF2B5EF4-FFF2-40B4-BE49-F238E27FC236}">
              <a16:creationId xmlns:a16="http://schemas.microsoft.com/office/drawing/2014/main" id="{68E4DBC3-CE9B-480D-AC34-A2766F7822D1}"/>
            </a:ext>
          </a:extLst>
        </xdr:cNvPr>
        <xdr:cNvSpPr/>
      </xdr:nvSpPr>
      <xdr:spPr>
        <a:xfrm>
          <a:off x="9588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152163</xdr:rowOff>
    </xdr:from>
    <xdr:ext cx="469744" cy="259045"/>
    <xdr:sp macro="" textlink="">
      <xdr:nvSpPr>
        <xdr:cNvPr id="313" name="テキスト ボックス 312">
          <a:extLst>
            <a:ext uri="{FF2B5EF4-FFF2-40B4-BE49-F238E27FC236}">
              <a16:creationId xmlns:a16="http://schemas.microsoft.com/office/drawing/2014/main" id="{6A63308E-C056-4E1F-B4FC-3D68BF354B8D}"/>
            </a:ext>
          </a:extLst>
        </xdr:cNvPr>
        <xdr:cNvSpPr txBox="1"/>
      </xdr:nvSpPr>
      <xdr:spPr>
        <a:xfrm>
          <a:off x="9404428"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28092</xdr:rowOff>
    </xdr:from>
    <xdr:to>
      <xdr:col>46</xdr:col>
      <xdr:colOff>38100</xdr:colOff>
      <xdr:row>31</xdr:row>
      <xdr:rowOff>129692</xdr:rowOff>
    </xdr:to>
    <xdr:sp macro="" textlink="">
      <xdr:nvSpPr>
        <xdr:cNvPr id="314" name="楕円 313">
          <a:extLst>
            <a:ext uri="{FF2B5EF4-FFF2-40B4-BE49-F238E27FC236}">
              <a16:creationId xmlns:a16="http://schemas.microsoft.com/office/drawing/2014/main" id="{A6EAAC2E-B955-4D14-AA69-53A040241C5C}"/>
            </a:ext>
          </a:extLst>
        </xdr:cNvPr>
        <xdr:cNvSpPr/>
      </xdr:nvSpPr>
      <xdr:spPr>
        <a:xfrm>
          <a:off x="8699500" y="534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146219</xdr:rowOff>
    </xdr:from>
    <xdr:ext cx="469744" cy="259045"/>
    <xdr:sp macro="" textlink="">
      <xdr:nvSpPr>
        <xdr:cNvPr id="315" name="テキスト ボックス 314">
          <a:extLst>
            <a:ext uri="{FF2B5EF4-FFF2-40B4-BE49-F238E27FC236}">
              <a16:creationId xmlns:a16="http://schemas.microsoft.com/office/drawing/2014/main" id="{A7BFA7E3-DD6E-4810-92EF-2442FA0C5F23}"/>
            </a:ext>
          </a:extLst>
        </xdr:cNvPr>
        <xdr:cNvSpPr txBox="1"/>
      </xdr:nvSpPr>
      <xdr:spPr>
        <a:xfrm>
          <a:off x="8515428" y="51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106274</xdr:rowOff>
    </xdr:from>
    <xdr:to>
      <xdr:col>41</xdr:col>
      <xdr:colOff>101600</xdr:colOff>
      <xdr:row>32</xdr:row>
      <xdr:rowOff>36424</xdr:rowOff>
    </xdr:to>
    <xdr:sp macro="" textlink="">
      <xdr:nvSpPr>
        <xdr:cNvPr id="316" name="楕円 315">
          <a:extLst>
            <a:ext uri="{FF2B5EF4-FFF2-40B4-BE49-F238E27FC236}">
              <a16:creationId xmlns:a16="http://schemas.microsoft.com/office/drawing/2014/main" id="{33E9BB11-9D9B-426E-95C9-BB262EED724D}"/>
            </a:ext>
          </a:extLst>
        </xdr:cNvPr>
        <xdr:cNvSpPr/>
      </xdr:nvSpPr>
      <xdr:spPr>
        <a:xfrm>
          <a:off x="7810500" y="54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52951</xdr:rowOff>
    </xdr:from>
    <xdr:ext cx="469744" cy="259045"/>
    <xdr:sp macro="" textlink="">
      <xdr:nvSpPr>
        <xdr:cNvPr id="317" name="テキスト ボックス 316">
          <a:extLst>
            <a:ext uri="{FF2B5EF4-FFF2-40B4-BE49-F238E27FC236}">
              <a16:creationId xmlns:a16="http://schemas.microsoft.com/office/drawing/2014/main" id="{4CBB7334-4134-4311-8B4C-42633797B548}"/>
            </a:ext>
          </a:extLst>
        </xdr:cNvPr>
        <xdr:cNvSpPr txBox="1"/>
      </xdr:nvSpPr>
      <xdr:spPr>
        <a:xfrm>
          <a:off x="7626428" y="519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82499</xdr:rowOff>
    </xdr:from>
    <xdr:to>
      <xdr:col>36</xdr:col>
      <xdr:colOff>165100</xdr:colOff>
      <xdr:row>32</xdr:row>
      <xdr:rowOff>12649</xdr:rowOff>
    </xdr:to>
    <xdr:sp macro="" textlink="">
      <xdr:nvSpPr>
        <xdr:cNvPr id="318" name="楕円 317">
          <a:extLst>
            <a:ext uri="{FF2B5EF4-FFF2-40B4-BE49-F238E27FC236}">
              <a16:creationId xmlns:a16="http://schemas.microsoft.com/office/drawing/2014/main" id="{86EFBC70-A21E-4B85-AA90-889F31E288C0}"/>
            </a:ext>
          </a:extLst>
        </xdr:cNvPr>
        <xdr:cNvSpPr/>
      </xdr:nvSpPr>
      <xdr:spPr>
        <a:xfrm>
          <a:off x="69215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29176</xdr:rowOff>
    </xdr:from>
    <xdr:ext cx="469744" cy="259045"/>
    <xdr:sp macro="" textlink="">
      <xdr:nvSpPr>
        <xdr:cNvPr id="319" name="テキスト ボックス 318">
          <a:extLst>
            <a:ext uri="{FF2B5EF4-FFF2-40B4-BE49-F238E27FC236}">
              <a16:creationId xmlns:a16="http://schemas.microsoft.com/office/drawing/2014/main" id="{5E2B673C-74B3-417C-AEA0-81211C52B6C5}"/>
            </a:ext>
          </a:extLst>
        </xdr:cNvPr>
        <xdr:cNvSpPr txBox="1"/>
      </xdr:nvSpPr>
      <xdr:spPr>
        <a:xfrm>
          <a:off x="6737428" y="517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A1AB8810-A973-4CEC-AF9B-A5734569C43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42EFC043-23B9-4DBA-850B-ACC0BD6B92C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897BBBFF-F837-4D00-A9DE-AA1C13D9A46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667A36C8-6694-498D-BAB5-8AD31C238A5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4F445825-6661-42F7-8B69-15981FC4B9F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711A1B20-E317-4517-923B-DF1A5B9AF0D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114ECF2-1429-4284-8C79-1209CD281AB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61DB5385-742F-487B-93BD-58BC7D547FF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E8072610-A77D-47D1-9978-F98AC511ED2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987DDF07-4C25-4B6C-940F-F2477516B6A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35AB827F-9914-420E-985F-6258F5EC2D39}"/>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F7655651-935B-4CEB-A753-6EB4589AE2C7}"/>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76D1A4EC-F3DC-4D7D-A387-44121809A57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ED243F9-1116-45C3-B433-AC50016BB8EB}"/>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E4E492B6-C0DA-4DA0-A98C-CD9E13A7E513}"/>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B5403806-8B55-4DD5-BEDD-024C2B2ED35C}"/>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7037F778-97F3-4F17-B05D-4FBDABB2351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14287F9A-B3F2-4982-A0F9-5C46D6ED0C65}"/>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CB50D4A3-A1EB-4E95-89A4-CB146B600CD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BF0DD963-5EBE-4823-9DA7-477F9BD6BB53}"/>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1EF707A5-2118-4360-B778-9FDF40F2B78C}"/>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603D9A9A-73C1-47FC-B3CF-C7C12A5BD205}"/>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81226353-BD7E-4D68-B565-3C779D82CB14}"/>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B461EB28-6316-4B79-8BA0-D956698F72B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31572</xdr:rowOff>
    </xdr:from>
    <xdr:to>
      <xdr:col>55</xdr:col>
      <xdr:colOff>0</xdr:colOff>
      <xdr:row>55</xdr:row>
      <xdr:rowOff>65233</xdr:rowOff>
    </xdr:to>
    <xdr:cxnSp macro="">
      <xdr:nvCxnSpPr>
        <xdr:cNvPr id="344" name="直線コネクタ 343">
          <a:extLst>
            <a:ext uri="{FF2B5EF4-FFF2-40B4-BE49-F238E27FC236}">
              <a16:creationId xmlns:a16="http://schemas.microsoft.com/office/drawing/2014/main" id="{6A6AB654-0D4D-4F13-AFC1-BE7670747AE0}"/>
            </a:ext>
          </a:extLst>
        </xdr:cNvPr>
        <xdr:cNvCxnSpPr/>
      </xdr:nvCxnSpPr>
      <xdr:spPr>
        <a:xfrm flipV="1">
          <a:off x="9639300" y="9461322"/>
          <a:ext cx="8382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D9A6853E-5247-4035-8919-A16F65C212B9}"/>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EA75A611-3C4F-4C1A-8428-D3E4592F1D3A}"/>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65233</xdr:rowOff>
    </xdr:from>
    <xdr:to>
      <xdr:col>50</xdr:col>
      <xdr:colOff>114300</xdr:colOff>
      <xdr:row>55</xdr:row>
      <xdr:rowOff>90436</xdr:rowOff>
    </xdr:to>
    <xdr:cxnSp macro="">
      <xdr:nvCxnSpPr>
        <xdr:cNvPr id="347" name="直線コネクタ 346">
          <a:extLst>
            <a:ext uri="{FF2B5EF4-FFF2-40B4-BE49-F238E27FC236}">
              <a16:creationId xmlns:a16="http://schemas.microsoft.com/office/drawing/2014/main" id="{63D9B8E5-5C3E-434B-BE24-A231FCDC400A}"/>
            </a:ext>
          </a:extLst>
        </xdr:cNvPr>
        <xdr:cNvCxnSpPr/>
      </xdr:nvCxnSpPr>
      <xdr:spPr>
        <a:xfrm flipV="1">
          <a:off x="8750300" y="9494983"/>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57B5AC7E-44C2-40ED-9DAC-F2B752220BAA}"/>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8C6D1BB6-F1EF-45C2-9E30-B8C91BFCBFBB}"/>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90436</xdr:rowOff>
    </xdr:from>
    <xdr:to>
      <xdr:col>45</xdr:col>
      <xdr:colOff>177800</xdr:colOff>
      <xdr:row>55</xdr:row>
      <xdr:rowOff>158845</xdr:rowOff>
    </xdr:to>
    <xdr:cxnSp macro="">
      <xdr:nvCxnSpPr>
        <xdr:cNvPr id="350" name="直線コネクタ 349">
          <a:extLst>
            <a:ext uri="{FF2B5EF4-FFF2-40B4-BE49-F238E27FC236}">
              <a16:creationId xmlns:a16="http://schemas.microsoft.com/office/drawing/2014/main" id="{AE4DFE1E-5637-4978-BE73-0C8C070553BD}"/>
            </a:ext>
          </a:extLst>
        </xdr:cNvPr>
        <xdr:cNvCxnSpPr/>
      </xdr:nvCxnSpPr>
      <xdr:spPr>
        <a:xfrm flipV="1">
          <a:off x="7861300" y="9520186"/>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EF64F58B-7B1B-4D8B-A55E-F59773FD4507}"/>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ED524FE2-53DD-4C69-BABC-D56D7647631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158845</xdr:rowOff>
    </xdr:from>
    <xdr:to>
      <xdr:col>41</xdr:col>
      <xdr:colOff>50800</xdr:colOff>
      <xdr:row>56</xdr:row>
      <xdr:rowOff>55575</xdr:rowOff>
    </xdr:to>
    <xdr:cxnSp macro="">
      <xdr:nvCxnSpPr>
        <xdr:cNvPr id="353" name="直線コネクタ 352">
          <a:extLst>
            <a:ext uri="{FF2B5EF4-FFF2-40B4-BE49-F238E27FC236}">
              <a16:creationId xmlns:a16="http://schemas.microsoft.com/office/drawing/2014/main" id="{21DB8E12-6C00-4258-B438-E9B937376100}"/>
            </a:ext>
          </a:extLst>
        </xdr:cNvPr>
        <xdr:cNvCxnSpPr/>
      </xdr:nvCxnSpPr>
      <xdr:spPr>
        <a:xfrm flipV="1">
          <a:off x="6972300" y="9588595"/>
          <a:ext cx="889000" cy="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CEE29F7D-16FC-4431-AEC7-4806E25B0E31}"/>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870A28CA-D8EC-46B2-A29E-8CB64C735BB6}"/>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F0FC5F51-F26E-4AE7-8617-6682DA48326F}"/>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84A720FE-E6E1-4E52-8E34-27ECF679B21F}"/>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673BB02C-4471-46D1-85E1-AE0B5A18B1A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4B8BC3A-9144-4506-B522-BB11E18DE81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19F2A3F-D681-4B0E-A5B5-55F9878C1A1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87E8EA9-4EB5-41F3-AFD7-1E9F314D458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B2C9BDD-E7B7-4F95-8A7E-400ECA1B368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152222</xdr:rowOff>
    </xdr:from>
    <xdr:to>
      <xdr:col>55</xdr:col>
      <xdr:colOff>50800</xdr:colOff>
      <xdr:row>55</xdr:row>
      <xdr:rowOff>82372</xdr:rowOff>
    </xdr:to>
    <xdr:sp macro="" textlink="">
      <xdr:nvSpPr>
        <xdr:cNvPr id="363" name="楕円 362">
          <a:extLst>
            <a:ext uri="{FF2B5EF4-FFF2-40B4-BE49-F238E27FC236}">
              <a16:creationId xmlns:a16="http://schemas.microsoft.com/office/drawing/2014/main" id="{E764AB61-4590-414F-B504-AD4D34995FE3}"/>
            </a:ext>
          </a:extLst>
        </xdr:cNvPr>
        <xdr:cNvSpPr/>
      </xdr:nvSpPr>
      <xdr:spPr>
        <a:xfrm>
          <a:off x="10426700" y="94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3649</xdr:rowOff>
    </xdr:from>
    <xdr:ext cx="469744" cy="259045"/>
    <xdr:sp macro="" textlink="">
      <xdr:nvSpPr>
        <xdr:cNvPr id="364" name="農林水産業費該当値テキスト">
          <a:extLst>
            <a:ext uri="{FF2B5EF4-FFF2-40B4-BE49-F238E27FC236}">
              <a16:creationId xmlns:a16="http://schemas.microsoft.com/office/drawing/2014/main" id="{F11F2187-578A-4F73-9F79-94344AFC9A18}"/>
            </a:ext>
          </a:extLst>
        </xdr:cNvPr>
        <xdr:cNvSpPr txBox="1"/>
      </xdr:nvSpPr>
      <xdr:spPr>
        <a:xfrm>
          <a:off x="10528300" y="926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14433</xdr:rowOff>
    </xdr:from>
    <xdr:to>
      <xdr:col>50</xdr:col>
      <xdr:colOff>165100</xdr:colOff>
      <xdr:row>55</xdr:row>
      <xdr:rowOff>116033</xdr:rowOff>
    </xdr:to>
    <xdr:sp macro="" textlink="">
      <xdr:nvSpPr>
        <xdr:cNvPr id="365" name="楕円 364">
          <a:extLst>
            <a:ext uri="{FF2B5EF4-FFF2-40B4-BE49-F238E27FC236}">
              <a16:creationId xmlns:a16="http://schemas.microsoft.com/office/drawing/2014/main" id="{28D0EB3C-0B1A-4BB3-832D-CBDCA62FA57A}"/>
            </a:ext>
          </a:extLst>
        </xdr:cNvPr>
        <xdr:cNvSpPr/>
      </xdr:nvSpPr>
      <xdr:spPr>
        <a:xfrm>
          <a:off x="9588500" y="9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132560</xdr:rowOff>
    </xdr:from>
    <xdr:ext cx="469744" cy="259045"/>
    <xdr:sp macro="" textlink="">
      <xdr:nvSpPr>
        <xdr:cNvPr id="366" name="テキスト ボックス 365">
          <a:extLst>
            <a:ext uri="{FF2B5EF4-FFF2-40B4-BE49-F238E27FC236}">
              <a16:creationId xmlns:a16="http://schemas.microsoft.com/office/drawing/2014/main" id="{B814969F-FD79-4D27-A1DD-16026BA793DB}"/>
            </a:ext>
          </a:extLst>
        </xdr:cNvPr>
        <xdr:cNvSpPr txBox="1"/>
      </xdr:nvSpPr>
      <xdr:spPr>
        <a:xfrm>
          <a:off x="9404428" y="9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39636</xdr:rowOff>
    </xdr:from>
    <xdr:to>
      <xdr:col>46</xdr:col>
      <xdr:colOff>38100</xdr:colOff>
      <xdr:row>55</xdr:row>
      <xdr:rowOff>141236</xdr:rowOff>
    </xdr:to>
    <xdr:sp macro="" textlink="">
      <xdr:nvSpPr>
        <xdr:cNvPr id="367" name="楕円 366">
          <a:extLst>
            <a:ext uri="{FF2B5EF4-FFF2-40B4-BE49-F238E27FC236}">
              <a16:creationId xmlns:a16="http://schemas.microsoft.com/office/drawing/2014/main" id="{AEB45C87-5A4E-4465-986A-05174C4D448D}"/>
            </a:ext>
          </a:extLst>
        </xdr:cNvPr>
        <xdr:cNvSpPr/>
      </xdr:nvSpPr>
      <xdr:spPr>
        <a:xfrm>
          <a:off x="86995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157763</xdr:rowOff>
    </xdr:from>
    <xdr:ext cx="469744" cy="259045"/>
    <xdr:sp macro="" textlink="">
      <xdr:nvSpPr>
        <xdr:cNvPr id="368" name="テキスト ボックス 367">
          <a:extLst>
            <a:ext uri="{FF2B5EF4-FFF2-40B4-BE49-F238E27FC236}">
              <a16:creationId xmlns:a16="http://schemas.microsoft.com/office/drawing/2014/main" id="{34E44B01-B961-43E6-84A8-6CA131189E3B}"/>
            </a:ext>
          </a:extLst>
        </xdr:cNvPr>
        <xdr:cNvSpPr txBox="1"/>
      </xdr:nvSpPr>
      <xdr:spPr>
        <a:xfrm>
          <a:off x="8515428" y="92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108045</xdr:rowOff>
    </xdr:from>
    <xdr:to>
      <xdr:col>41</xdr:col>
      <xdr:colOff>101600</xdr:colOff>
      <xdr:row>56</xdr:row>
      <xdr:rowOff>38195</xdr:rowOff>
    </xdr:to>
    <xdr:sp macro="" textlink="">
      <xdr:nvSpPr>
        <xdr:cNvPr id="369" name="楕円 368">
          <a:extLst>
            <a:ext uri="{FF2B5EF4-FFF2-40B4-BE49-F238E27FC236}">
              <a16:creationId xmlns:a16="http://schemas.microsoft.com/office/drawing/2014/main" id="{37128CED-452E-4231-92A6-FDD998A92962}"/>
            </a:ext>
          </a:extLst>
        </xdr:cNvPr>
        <xdr:cNvSpPr/>
      </xdr:nvSpPr>
      <xdr:spPr>
        <a:xfrm>
          <a:off x="7810500" y="95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54722</xdr:rowOff>
    </xdr:from>
    <xdr:ext cx="469744" cy="259045"/>
    <xdr:sp macro="" textlink="">
      <xdr:nvSpPr>
        <xdr:cNvPr id="370" name="テキスト ボックス 369">
          <a:extLst>
            <a:ext uri="{FF2B5EF4-FFF2-40B4-BE49-F238E27FC236}">
              <a16:creationId xmlns:a16="http://schemas.microsoft.com/office/drawing/2014/main" id="{8727E5EA-5A24-4BC5-8A70-E511AE0BCFAC}"/>
            </a:ext>
          </a:extLst>
        </xdr:cNvPr>
        <xdr:cNvSpPr txBox="1"/>
      </xdr:nvSpPr>
      <xdr:spPr>
        <a:xfrm>
          <a:off x="7626428" y="93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4775</xdr:rowOff>
    </xdr:from>
    <xdr:to>
      <xdr:col>36</xdr:col>
      <xdr:colOff>165100</xdr:colOff>
      <xdr:row>56</xdr:row>
      <xdr:rowOff>106375</xdr:rowOff>
    </xdr:to>
    <xdr:sp macro="" textlink="">
      <xdr:nvSpPr>
        <xdr:cNvPr id="371" name="楕円 370">
          <a:extLst>
            <a:ext uri="{FF2B5EF4-FFF2-40B4-BE49-F238E27FC236}">
              <a16:creationId xmlns:a16="http://schemas.microsoft.com/office/drawing/2014/main" id="{07F99F69-D819-48E0-9BF1-7530A77A2064}"/>
            </a:ext>
          </a:extLst>
        </xdr:cNvPr>
        <xdr:cNvSpPr/>
      </xdr:nvSpPr>
      <xdr:spPr>
        <a:xfrm>
          <a:off x="6921500" y="96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122902</xdr:rowOff>
    </xdr:from>
    <xdr:ext cx="469744" cy="259045"/>
    <xdr:sp macro="" textlink="">
      <xdr:nvSpPr>
        <xdr:cNvPr id="372" name="テキスト ボックス 371">
          <a:extLst>
            <a:ext uri="{FF2B5EF4-FFF2-40B4-BE49-F238E27FC236}">
              <a16:creationId xmlns:a16="http://schemas.microsoft.com/office/drawing/2014/main" id="{E02FF909-6365-4FE2-84B6-8D1BB8181AD8}"/>
            </a:ext>
          </a:extLst>
        </xdr:cNvPr>
        <xdr:cNvSpPr txBox="1"/>
      </xdr:nvSpPr>
      <xdr:spPr>
        <a:xfrm>
          <a:off x="6737428" y="93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AE9049C6-5F98-4514-9FC1-18FF664C2D8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B243F779-021C-49D1-BD28-39BAF40FA15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AF1BBBE9-089B-495B-8AD6-76F5CDEA92D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7EA8CCF2-3238-432E-9F18-5FAFBBF5DFF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74E8DEA5-C660-47DA-96FC-5E59AF16AE6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A70F5758-5CEB-4C21-9A29-E2BB75AE9E3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4C36EBAB-69D1-422C-BC66-8E347F33FC9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8282CF8F-7E46-42AC-842B-A4FD754D839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DBD1E3F5-7D7A-4BA5-94D4-DF16CABC1C3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1DAEF1F7-BF3C-4A2C-B506-C324A6E0821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5B256967-40E9-46C9-A5A7-896CC97B37AD}"/>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A67883EA-6527-429E-8559-3B5B9FD76AD4}"/>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FF199E59-B1B0-447C-AFC4-7A34A33F4897}"/>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5A9878F9-73C5-46B0-841B-6C44D5FBE3F9}"/>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9F7EB618-F628-4160-AD6B-8459D480F34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83480EE2-76AA-450D-B883-756EE3230E66}"/>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DC0E0A3A-9761-4856-A140-CE24F234A0FC}"/>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72B883BB-74D2-4EA2-B3D6-92DBEDFE5AF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9243C552-7AC4-401D-A0CB-B5F274628B8B}"/>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558B2A7-9141-4E0D-9A15-384E4CA13F66}"/>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DB07FD68-7EF5-48AB-95D5-9DC2A0C50718}"/>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B79371B6-362A-4713-8209-FD367066A74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1A5E09EA-50C3-43D7-8722-D2491F7561A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98D1F5C5-A5C3-4D1F-93BB-076DB572C53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7B865473-5686-465D-9875-B1B69B03753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CAAEF7C7-4517-4D9F-B6DE-FADDAD1DD44D}"/>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DB161B05-A07A-42D7-97D2-5B81A0A39718}"/>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25B8912D-DEE6-491C-8FDA-A1BF41A83838}"/>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741C7B8-6FC2-4D3E-A18E-D6C454452D05}"/>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35AD8F76-7C47-4D5A-9193-802941CFCA14}"/>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162429</xdr:rowOff>
    </xdr:from>
    <xdr:to>
      <xdr:col>55</xdr:col>
      <xdr:colOff>0</xdr:colOff>
      <xdr:row>77</xdr:row>
      <xdr:rowOff>20208</xdr:rowOff>
    </xdr:to>
    <xdr:cxnSp macro="">
      <xdr:nvCxnSpPr>
        <xdr:cNvPr id="403" name="直線コネクタ 402">
          <a:extLst>
            <a:ext uri="{FF2B5EF4-FFF2-40B4-BE49-F238E27FC236}">
              <a16:creationId xmlns:a16="http://schemas.microsoft.com/office/drawing/2014/main" id="{B33CB4A3-8A9E-4C2F-A3B7-743033365A89}"/>
            </a:ext>
          </a:extLst>
        </xdr:cNvPr>
        <xdr:cNvCxnSpPr/>
      </xdr:nvCxnSpPr>
      <xdr:spPr>
        <a:xfrm flipV="1">
          <a:off x="9639300" y="13192629"/>
          <a:ext cx="8382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4D1DFC94-3E67-491F-886D-4B0AD85A24CC}"/>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9E952525-F4BC-4280-B0B8-5A7FF895958F}"/>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132434</xdr:rowOff>
    </xdr:from>
    <xdr:to>
      <xdr:col>50</xdr:col>
      <xdr:colOff>114300</xdr:colOff>
      <xdr:row>77</xdr:row>
      <xdr:rowOff>20208</xdr:rowOff>
    </xdr:to>
    <xdr:cxnSp macro="">
      <xdr:nvCxnSpPr>
        <xdr:cNvPr id="406" name="直線コネクタ 405">
          <a:extLst>
            <a:ext uri="{FF2B5EF4-FFF2-40B4-BE49-F238E27FC236}">
              <a16:creationId xmlns:a16="http://schemas.microsoft.com/office/drawing/2014/main" id="{76CAF459-ACF9-4D70-83FB-45D9584CB23E}"/>
            </a:ext>
          </a:extLst>
        </xdr:cNvPr>
        <xdr:cNvCxnSpPr/>
      </xdr:nvCxnSpPr>
      <xdr:spPr>
        <a:xfrm>
          <a:off x="8750300" y="13162634"/>
          <a:ext cx="889000" cy="5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E97E9E62-463D-4C57-921F-33B04BDE0C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C20E9459-53EA-4F18-A7E1-CBCE96A1FB0C}"/>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132434</xdr:rowOff>
    </xdr:from>
    <xdr:to>
      <xdr:col>45</xdr:col>
      <xdr:colOff>177800</xdr:colOff>
      <xdr:row>77</xdr:row>
      <xdr:rowOff>86894</xdr:rowOff>
    </xdr:to>
    <xdr:cxnSp macro="">
      <xdr:nvCxnSpPr>
        <xdr:cNvPr id="409" name="直線コネクタ 408">
          <a:extLst>
            <a:ext uri="{FF2B5EF4-FFF2-40B4-BE49-F238E27FC236}">
              <a16:creationId xmlns:a16="http://schemas.microsoft.com/office/drawing/2014/main" id="{D501E360-2FA4-413D-A179-0E78035B4680}"/>
            </a:ext>
          </a:extLst>
        </xdr:cNvPr>
        <xdr:cNvCxnSpPr/>
      </xdr:nvCxnSpPr>
      <xdr:spPr>
        <a:xfrm flipV="1">
          <a:off x="7861300" y="13162634"/>
          <a:ext cx="889000" cy="1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667873B8-6276-40F0-BCBD-415F487B29F3}"/>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a:extLst>
            <a:ext uri="{FF2B5EF4-FFF2-40B4-BE49-F238E27FC236}">
              <a16:creationId xmlns:a16="http://schemas.microsoft.com/office/drawing/2014/main" id="{7996645C-A971-4920-ACB1-FE3033C6E7BD}"/>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46169</xdr:rowOff>
    </xdr:from>
    <xdr:to>
      <xdr:col>41</xdr:col>
      <xdr:colOff>50800</xdr:colOff>
      <xdr:row>77</xdr:row>
      <xdr:rowOff>86894</xdr:rowOff>
    </xdr:to>
    <xdr:cxnSp macro="">
      <xdr:nvCxnSpPr>
        <xdr:cNvPr id="412" name="直線コネクタ 411">
          <a:extLst>
            <a:ext uri="{FF2B5EF4-FFF2-40B4-BE49-F238E27FC236}">
              <a16:creationId xmlns:a16="http://schemas.microsoft.com/office/drawing/2014/main" id="{6E6799F5-892C-45E2-A9B5-7038210A4F6B}"/>
            </a:ext>
          </a:extLst>
        </xdr:cNvPr>
        <xdr:cNvCxnSpPr/>
      </xdr:nvCxnSpPr>
      <xdr:spPr>
        <a:xfrm>
          <a:off x="6972300" y="13247819"/>
          <a:ext cx="889000" cy="4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D47A52BB-8900-4D56-A48A-164D06989C43}"/>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48468555-4EE3-4A9B-AC75-02A11F22614D}"/>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1BE1DF1A-453A-4C14-A9D2-32CF15154CD9}"/>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E4992CF0-3F22-40D6-A0C9-8CC04AC07B36}"/>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CD9EE78C-007B-4DB3-8750-8478686E2B3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114F3B6-6E39-4EEC-86E9-CE5F7A4CAF7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A9506E06-A49E-4CEA-B1EE-6788041CCD1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DD0AA14-60E4-45FD-86F0-A584C5339A5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8B88B217-40AF-4AF4-9E66-E4A0AEAD8C1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111629</xdr:rowOff>
    </xdr:from>
    <xdr:to>
      <xdr:col>55</xdr:col>
      <xdr:colOff>50800</xdr:colOff>
      <xdr:row>77</xdr:row>
      <xdr:rowOff>41779</xdr:rowOff>
    </xdr:to>
    <xdr:sp macro="" textlink="">
      <xdr:nvSpPr>
        <xdr:cNvPr id="422" name="楕円 421">
          <a:extLst>
            <a:ext uri="{FF2B5EF4-FFF2-40B4-BE49-F238E27FC236}">
              <a16:creationId xmlns:a16="http://schemas.microsoft.com/office/drawing/2014/main" id="{FC7CB7CD-05F4-44C6-87DA-6117FE673031}"/>
            </a:ext>
          </a:extLst>
        </xdr:cNvPr>
        <xdr:cNvSpPr/>
      </xdr:nvSpPr>
      <xdr:spPr>
        <a:xfrm>
          <a:off x="10426700" y="131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134506</xdr:rowOff>
    </xdr:from>
    <xdr:ext cx="534377" cy="259045"/>
    <xdr:sp macro="" textlink="">
      <xdr:nvSpPr>
        <xdr:cNvPr id="423" name="商工費該当値テキスト">
          <a:extLst>
            <a:ext uri="{FF2B5EF4-FFF2-40B4-BE49-F238E27FC236}">
              <a16:creationId xmlns:a16="http://schemas.microsoft.com/office/drawing/2014/main" id="{52768D88-0952-4D54-BEB7-504F2D1B2A2E}"/>
            </a:ext>
          </a:extLst>
        </xdr:cNvPr>
        <xdr:cNvSpPr txBox="1"/>
      </xdr:nvSpPr>
      <xdr:spPr>
        <a:xfrm>
          <a:off x="10528300" y="129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140858</xdr:rowOff>
    </xdr:from>
    <xdr:to>
      <xdr:col>50</xdr:col>
      <xdr:colOff>165100</xdr:colOff>
      <xdr:row>77</xdr:row>
      <xdr:rowOff>71008</xdr:rowOff>
    </xdr:to>
    <xdr:sp macro="" textlink="">
      <xdr:nvSpPr>
        <xdr:cNvPr id="424" name="楕円 423">
          <a:extLst>
            <a:ext uri="{FF2B5EF4-FFF2-40B4-BE49-F238E27FC236}">
              <a16:creationId xmlns:a16="http://schemas.microsoft.com/office/drawing/2014/main" id="{B47836BE-6D30-435E-906D-876A263E13DD}"/>
            </a:ext>
          </a:extLst>
        </xdr:cNvPr>
        <xdr:cNvSpPr/>
      </xdr:nvSpPr>
      <xdr:spPr>
        <a:xfrm>
          <a:off x="9588500" y="131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87534</xdr:rowOff>
    </xdr:from>
    <xdr:ext cx="534377" cy="259045"/>
    <xdr:sp macro="" textlink="">
      <xdr:nvSpPr>
        <xdr:cNvPr id="425" name="テキスト ボックス 424">
          <a:extLst>
            <a:ext uri="{FF2B5EF4-FFF2-40B4-BE49-F238E27FC236}">
              <a16:creationId xmlns:a16="http://schemas.microsoft.com/office/drawing/2014/main" id="{E0DB99D9-CF49-448B-ADBF-5A468E38CFDA}"/>
            </a:ext>
          </a:extLst>
        </xdr:cNvPr>
        <xdr:cNvSpPr txBox="1"/>
      </xdr:nvSpPr>
      <xdr:spPr>
        <a:xfrm>
          <a:off x="9372111" y="129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81634</xdr:rowOff>
    </xdr:from>
    <xdr:to>
      <xdr:col>46</xdr:col>
      <xdr:colOff>38100</xdr:colOff>
      <xdr:row>77</xdr:row>
      <xdr:rowOff>11784</xdr:rowOff>
    </xdr:to>
    <xdr:sp macro="" textlink="">
      <xdr:nvSpPr>
        <xdr:cNvPr id="426" name="楕円 425">
          <a:extLst>
            <a:ext uri="{FF2B5EF4-FFF2-40B4-BE49-F238E27FC236}">
              <a16:creationId xmlns:a16="http://schemas.microsoft.com/office/drawing/2014/main" id="{2C8FB6B5-9A5D-4C11-82FD-C3526616B190}"/>
            </a:ext>
          </a:extLst>
        </xdr:cNvPr>
        <xdr:cNvSpPr/>
      </xdr:nvSpPr>
      <xdr:spPr>
        <a:xfrm>
          <a:off x="8699500" y="131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28311</xdr:rowOff>
    </xdr:from>
    <xdr:ext cx="534377" cy="259045"/>
    <xdr:sp macro="" textlink="">
      <xdr:nvSpPr>
        <xdr:cNvPr id="427" name="テキスト ボックス 426">
          <a:extLst>
            <a:ext uri="{FF2B5EF4-FFF2-40B4-BE49-F238E27FC236}">
              <a16:creationId xmlns:a16="http://schemas.microsoft.com/office/drawing/2014/main" id="{137E76EF-4EA7-4693-8687-DD44A7C297E6}"/>
            </a:ext>
          </a:extLst>
        </xdr:cNvPr>
        <xdr:cNvSpPr txBox="1"/>
      </xdr:nvSpPr>
      <xdr:spPr>
        <a:xfrm>
          <a:off x="8483111" y="128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36094</xdr:rowOff>
    </xdr:from>
    <xdr:to>
      <xdr:col>41</xdr:col>
      <xdr:colOff>101600</xdr:colOff>
      <xdr:row>77</xdr:row>
      <xdr:rowOff>137694</xdr:rowOff>
    </xdr:to>
    <xdr:sp macro="" textlink="">
      <xdr:nvSpPr>
        <xdr:cNvPr id="428" name="楕円 427">
          <a:extLst>
            <a:ext uri="{FF2B5EF4-FFF2-40B4-BE49-F238E27FC236}">
              <a16:creationId xmlns:a16="http://schemas.microsoft.com/office/drawing/2014/main" id="{830FFA5D-9AD2-4E35-95B5-83F121BAA7C9}"/>
            </a:ext>
          </a:extLst>
        </xdr:cNvPr>
        <xdr:cNvSpPr/>
      </xdr:nvSpPr>
      <xdr:spPr>
        <a:xfrm>
          <a:off x="7810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154221</xdr:rowOff>
    </xdr:from>
    <xdr:ext cx="534377" cy="259045"/>
    <xdr:sp macro="" textlink="">
      <xdr:nvSpPr>
        <xdr:cNvPr id="429" name="テキスト ボックス 428">
          <a:extLst>
            <a:ext uri="{FF2B5EF4-FFF2-40B4-BE49-F238E27FC236}">
              <a16:creationId xmlns:a16="http://schemas.microsoft.com/office/drawing/2014/main" id="{E779137D-98B7-4AB0-B643-96A82A9091D6}"/>
            </a:ext>
          </a:extLst>
        </xdr:cNvPr>
        <xdr:cNvSpPr txBox="1"/>
      </xdr:nvSpPr>
      <xdr:spPr>
        <a:xfrm>
          <a:off x="7594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166819</xdr:rowOff>
    </xdr:from>
    <xdr:to>
      <xdr:col>36</xdr:col>
      <xdr:colOff>165100</xdr:colOff>
      <xdr:row>77</xdr:row>
      <xdr:rowOff>96969</xdr:rowOff>
    </xdr:to>
    <xdr:sp macro="" textlink="">
      <xdr:nvSpPr>
        <xdr:cNvPr id="430" name="楕円 429">
          <a:extLst>
            <a:ext uri="{FF2B5EF4-FFF2-40B4-BE49-F238E27FC236}">
              <a16:creationId xmlns:a16="http://schemas.microsoft.com/office/drawing/2014/main" id="{7A77F63A-0FB4-4ECC-A099-C14F0BB7C319}"/>
            </a:ext>
          </a:extLst>
        </xdr:cNvPr>
        <xdr:cNvSpPr/>
      </xdr:nvSpPr>
      <xdr:spPr>
        <a:xfrm>
          <a:off x="6921500" y="131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113496</xdr:rowOff>
    </xdr:from>
    <xdr:ext cx="534377" cy="259045"/>
    <xdr:sp macro="" textlink="">
      <xdr:nvSpPr>
        <xdr:cNvPr id="431" name="テキスト ボックス 430">
          <a:extLst>
            <a:ext uri="{FF2B5EF4-FFF2-40B4-BE49-F238E27FC236}">
              <a16:creationId xmlns:a16="http://schemas.microsoft.com/office/drawing/2014/main" id="{1A0B3E6F-FE9F-4E93-BB9D-7D0E7CC5A83D}"/>
            </a:ext>
          </a:extLst>
        </xdr:cNvPr>
        <xdr:cNvSpPr txBox="1"/>
      </xdr:nvSpPr>
      <xdr:spPr>
        <a:xfrm>
          <a:off x="6705111" y="129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F8B1A38E-A05F-4C89-B131-A52BF67B52F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85E7C937-9DA9-4296-8995-098E28D9B07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F269F255-C2D7-4A67-B0EE-154F218B3ED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9F854A5B-4A54-4639-BAA2-8DC35EC6E20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E031E667-657B-4839-B1AE-322AB76B95E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63260383-6C0F-412C-A28E-FE59DE05D87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4901BBBC-CDAB-4347-96CF-529AF534DE6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C196BE7F-A189-4BC4-A520-6285FB852BA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E81FC806-7A7C-493F-BDDC-E8FAB7C7E1C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5D790774-EA36-4AFB-9109-8CF2166B038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738F9C00-9E88-480E-8DFD-41A42254092A}"/>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C0C6B9AF-9C57-4704-AF80-987337B73EE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A7A2BA10-E93C-4D8E-AE2E-BFD222BE3488}"/>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C7065586-1068-4BF3-A70A-E0DDE76D6AE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286CCDC7-8F76-4C92-92F0-154FE15A7DE5}"/>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C7408142-0449-4745-8D4D-DFE202891C01}"/>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5F5A68E6-1D54-4FF1-A453-92F4E0D0DF93}"/>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C2FC15DC-67DF-4BB9-9A79-609DB170531B}"/>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8702676D-D8E3-4517-BFD2-2C5EE8E67684}"/>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BDBD5814-8FB1-445F-BD30-06343B9C3CFD}"/>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66F2342A-E7FD-47C7-8341-17EFF3472B1D}"/>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27ABC12D-CA8A-4E3D-AB59-F607F457330C}"/>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93CBE8F0-FFF6-4DA5-83D4-D0FC030BD7DA}"/>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34845E42-8653-4885-A0B1-01D4802909B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577A5E7C-7AEE-447B-A10E-97E808F61E6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A40486A9-DF37-42EC-9663-5B469867CE3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D9C9B0AE-A87D-4B33-9EA8-36FCC994621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6A1D540D-60B2-4491-93DD-B1A1EC96E60B}"/>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7EB90D6A-6D50-43BC-8C13-C3727770A285}"/>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E3854A29-2F3A-4F87-85E9-FA089CFED838}"/>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DC65374B-1A29-433F-97E2-F93112B16471}"/>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124808</xdr:rowOff>
    </xdr:from>
    <xdr:to>
      <xdr:col>55</xdr:col>
      <xdr:colOff>0</xdr:colOff>
      <xdr:row>96</xdr:row>
      <xdr:rowOff>134769</xdr:rowOff>
    </xdr:to>
    <xdr:cxnSp macro="">
      <xdr:nvCxnSpPr>
        <xdr:cNvPr id="463" name="直線コネクタ 462">
          <a:extLst>
            <a:ext uri="{FF2B5EF4-FFF2-40B4-BE49-F238E27FC236}">
              <a16:creationId xmlns:a16="http://schemas.microsoft.com/office/drawing/2014/main" id="{22E0B3B0-C665-406D-B733-81BA296849C2}"/>
            </a:ext>
          </a:extLst>
        </xdr:cNvPr>
        <xdr:cNvCxnSpPr/>
      </xdr:nvCxnSpPr>
      <xdr:spPr>
        <a:xfrm flipV="1">
          <a:off x="9639300" y="16584008"/>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A397EDE7-17F2-4338-B3C3-EAE9796A91A3}"/>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E8B58C76-3B5E-4EB1-A857-52F4E24344FA}"/>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98912</xdr:rowOff>
    </xdr:from>
    <xdr:to>
      <xdr:col>50</xdr:col>
      <xdr:colOff>114300</xdr:colOff>
      <xdr:row>96</xdr:row>
      <xdr:rowOff>134769</xdr:rowOff>
    </xdr:to>
    <xdr:cxnSp macro="">
      <xdr:nvCxnSpPr>
        <xdr:cNvPr id="466" name="直線コネクタ 465">
          <a:extLst>
            <a:ext uri="{FF2B5EF4-FFF2-40B4-BE49-F238E27FC236}">
              <a16:creationId xmlns:a16="http://schemas.microsoft.com/office/drawing/2014/main" id="{31E59384-A675-4E38-A742-E22550E1C5A3}"/>
            </a:ext>
          </a:extLst>
        </xdr:cNvPr>
        <xdr:cNvCxnSpPr/>
      </xdr:nvCxnSpPr>
      <xdr:spPr>
        <a:xfrm>
          <a:off x="8750300" y="16558112"/>
          <a:ext cx="8890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75E7C8EF-6814-4744-BDEB-97125EB805FD}"/>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8F94364F-EE0A-47C9-9141-E922EB13388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98912</xdr:rowOff>
    </xdr:from>
    <xdr:to>
      <xdr:col>45</xdr:col>
      <xdr:colOff>177800</xdr:colOff>
      <xdr:row>97</xdr:row>
      <xdr:rowOff>121836</xdr:rowOff>
    </xdr:to>
    <xdr:cxnSp macro="">
      <xdr:nvCxnSpPr>
        <xdr:cNvPr id="469" name="直線コネクタ 468">
          <a:extLst>
            <a:ext uri="{FF2B5EF4-FFF2-40B4-BE49-F238E27FC236}">
              <a16:creationId xmlns:a16="http://schemas.microsoft.com/office/drawing/2014/main" id="{1C702B3A-7C8B-4D6D-8849-C7F725570E46}"/>
            </a:ext>
          </a:extLst>
        </xdr:cNvPr>
        <xdr:cNvCxnSpPr/>
      </xdr:nvCxnSpPr>
      <xdr:spPr>
        <a:xfrm flipV="1">
          <a:off x="7861300" y="16558112"/>
          <a:ext cx="889000" cy="1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F5D63969-DFFC-460D-A38B-86AC4CF30AFB}"/>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7B1351D9-486A-4E71-8EF6-48B59659872E}"/>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121836</xdr:rowOff>
    </xdr:from>
    <xdr:to>
      <xdr:col>41</xdr:col>
      <xdr:colOff>50800</xdr:colOff>
      <xdr:row>98</xdr:row>
      <xdr:rowOff>97245</xdr:rowOff>
    </xdr:to>
    <xdr:cxnSp macro="">
      <xdr:nvCxnSpPr>
        <xdr:cNvPr id="472" name="直線コネクタ 471">
          <a:extLst>
            <a:ext uri="{FF2B5EF4-FFF2-40B4-BE49-F238E27FC236}">
              <a16:creationId xmlns:a16="http://schemas.microsoft.com/office/drawing/2014/main" id="{20CB59D3-2C2E-49B5-94C9-C8E2459F96CE}"/>
            </a:ext>
          </a:extLst>
        </xdr:cNvPr>
        <xdr:cNvCxnSpPr/>
      </xdr:nvCxnSpPr>
      <xdr:spPr>
        <a:xfrm flipV="1">
          <a:off x="6972300" y="16752486"/>
          <a:ext cx="889000" cy="1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1F0E9C21-A974-49AF-B6C5-1182473F41DC}"/>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E7DDA4C-4B07-4883-A753-48686893E371}"/>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87AC6B10-A5C5-47AB-B661-786F68695BD7}"/>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43EF08D6-29D0-44CB-993B-3ED8257AD14A}"/>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12BA2C3-6D78-4A8A-B65B-478B6621926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CFEAC27-59F4-445C-9324-EDBAF4B6797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75BD29C-0DBF-4E6E-9200-D5954BF8F8E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F1EB2656-86AF-45C8-8D9B-9CBC8F0055A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E1E5C7EB-FACE-44FE-AE56-F2987C9298D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74008</xdr:rowOff>
    </xdr:from>
    <xdr:to>
      <xdr:col>55</xdr:col>
      <xdr:colOff>50800</xdr:colOff>
      <xdr:row>97</xdr:row>
      <xdr:rowOff>4158</xdr:rowOff>
    </xdr:to>
    <xdr:sp macro="" textlink="">
      <xdr:nvSpPr>
        <xdr:cNvPr id="482" name="楕円 481">
          <a:extLst>
            <a:ext uri="{FF2B5EF4-FFF2-40B4-BE49-F238E27FC236}">
              <a16:creationId xmlns:a16="http://schemas.microsoft.com/office/drawing/2014/main" id="{A49995EC-DA07-4BB8-BBF7-979C23515DFD}"/>
            </a:ext>
          </a:extLst>
        </xdr:cNvPr>
        <xdr:cNvSpPr/>
      </xdr:nvSpPr>
      <xdr:spPr>
        <a:xfrm>
          <a:off x="10426700" y="165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96885</xdr:rowOff>
    </xdr:from>
    <xdr:ext cx="534377" cy="259045"/>
    <xdr:sp macro="" textlink="">
      <xdr:nvSpPr>
        <xdr:cNvPr id="483" name="土木費該当値テキスト">
          <a:extLst>
            <a:ext uri="{FF2B5EF4-FFF2-40B4-BE49-F238E27FC236}">
              <a16:creationId xmlns:a16="http://schemas.microsoft.com/office/drawing/2014/main" id="{5FAB1BA7-DA7B-4A3E-A201-1ACADF359197}"/>
            </a:ext>
          </a:extLst>
        </xdr:cNvPr>
        <xdr:cNvSpPr txBox="1"/>
      </xdr:nvSpPr>
      <xdr:spPr>
        <a:xfrm>
          <a:off x="10528300" y="163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83969</xdr:rowOff>
    </xdr:from>
    <xdr:to>
      <xdr:col>50</xdr:col>
      <xdr:colOff>165100</xdr:colOff>
      <xdr:row>97</xdr:row>
      <xdr:rowOff>14119</xdr:rowOff>
    </xdr:to>
    <xdr:sp macro="" textlink="">
      <xdr:nvSpPr>
        <xdr:cNvPr id="484" name="楕円 483">
          <a:extLst>
            <a:ext uri="{FF2B5EF4-FFF2-40B4-BE49-F238E27FC236}">
              <a16:creationId xmlns:a16="http://schemas.microsoft.com/office/drawing/2014/main" id="{B1958180-6189-4BB1-BBA2-D238DCA94032}"/>
            </a:ext>
          </a:extLst>
        </xdr:cNvPr>
        <xdr:cNvSpPr/>
      </xdr:nvSpPr>
      <xdr:spPr>
        <a:xfrm>
          <a:off x="9588500" y="165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30646</xdr:rowOff>
    </xdr:from>
    <xdr:ext cx="534377" cy="259045"/>
    <xdr:sp macro="" textlink="">
      <xdr:nvSpPr>
        <xdr:cNvPr id="485" name="テキスト ボックス 484">
          <a:extLst>
            <a:ext uri="{FF2B5EF4-FFF2-40B4-BE49-F238E27FC236}">
              <a16:creationId xmlns:a16="http://schemas.microsoft.com/office/drawing/2014/main" id="{69DDD931-641F-4C43-A13E-6F16FF968D4A}"/>
            </a:ext>
          </a:extLst>
        </xdr:cNvPr>
        <xdr:cNvSpPr txBox="1"/>
      </xdr:nvSpPr>
      <xdr:spPr>
        <a:xfrm>
          <a:off x="9372111" y="163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48112</xdr:rowOff>
    </xdr:from>
    <xdr:to>
      <xdr:col>46</xdr:col>
      <xdr:colOff>38100</xdr:colOff>
      <xdr:row>96</xdr:row>
      <xdr:rowOff>149712</xdr:rowOff>
    </xdr:to>
    <xdr:sp macro="" textlink="">
      <xdr:nvSpPr>
        <xdr:cNvPr id="486" name="楕円 485">
          <a:extLst>
            <a:ext uri="{FF2B5EF4-FFF2-40B4-BE49-F238E27FC236}">
              <a16:creationId xmlns:a16="http://schemas.microsoft.com/office/drawing/2014/main" id="{ECD8E93A-7318-424A-8DE7-C7AA760758AE}"/>
            </a:ext>
          </a:extLst>
        </xdr:cNvPr>
        <xdr:cNvSpPr/>
      </xdr:nvSpPr>
      <xdr:spPr>
        <a:xfrm>
          <a:off x="8699500" y="165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166239</xdr:rowOff>
    </xdr:from>
    <xdr:ext cx="534377" cy="259045"/>
    <xdr:sp macro="" textlink="">
      <xdr:nvSpPr>
        <xdr:cNvPr id="487" name="テキスト ボックス 486">
          <a:extLst>
            <a:ext uri="{FF2B5EF4-FFF2-40B4-BE49-F238E27FC236}">
              <a16:creationId xmlns:a16="http://schemas.microsoft.com/office/drawing/2014/main" id="{94A88C6E-BEBB-4F15-8B04-1A11F7F9D865}"/>
            </a:ext>
          </a:extLst>
        </xdr:cNvPr>
        <xdr:cNvSpPr txBox="1"/>
      </xdr:nvSpPr>
      <xdr:spPr>
        <a:xfrm>
          <a:off x="8483111" y="1628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71036</xdr:rowOff>
    </xdr:from>
    <xdr:to>
      <xdr:col>41</xdr:col>
      <xdr:colOff>101600</xdr:colOff>
      <xdr:row>98</xdr:row>
      <xdr:rowOff>1186</xdr:rowOff>
    </xdr:to>
    <xdr:sp macro="" textlink="">
      <xdr:nvSpPr>
        <xdr:cNvPr id="488" name="楕円 487">
          <a:extLst>
            <a:ext uri="{FF2B5EF4-FFF2-40B4-BE49-F238E27FC236}">
              <a16:creationId xmlns:a16="http://schemas.microsoft.com/office/drawing/2014/main" id="{82182692-4E73-45A2-9767-E13CB208223A}"/>
            </a:ext>
          </a:extLst>
        </xdr:cNvPr>
        <xdr:cNvSpPr/>
      </xdr:nvSpPr>
      <xdr:spPr>
        <a:xfrm>
          <a:off x="7810500" y="16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163763</xdr:rowOff>
    </xdr:from>
    <xdr:ext cx="534377" cy="259045"/>
    <xdr:sp macro="" textlink="">
      <xdr:nvSpPr>
        <xdr:cNvPr id="489" name="テキスト ボックス 488">
          <a:extLst>
            <a:ext uri="{FF2B5EF4-FFF2-40B4-BE49-F238E27FC236}">
              <a16:creationId xmlns:a16="http://schemas.microsoft.com/office/drawing/2014/main" id="{30A462B2-7F48-444A-8B69-B3B464DF35F8}"/>
            </a:ext>
          </a:extLst>
        </xdr:cNvPr>
        <xdr:cNvSpPr txBox="1"/>
      </xdr:nvSpPr>
      <xdr:spPr>
        <a:xfrm>
          <a:off x="7594111" y="167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46445</xdr:rowOff>
    </xdr:from>
    <xdr:to>
      <xdr:col>36</xdr:col>
      <xdr:colOff>165100</xdr:colOff>
      <xdr:row>98</xdr:row>
      <xdr:rowOff>148045</xdr:rowOff>
    </xdr:to>
    <xdr:sp macro="" textlink="">
      <xdr:nvSpPr>
        <xdr:cNvPr id="490" name="楕円 489">
          <a:extLst>
            <a:ext uri="{FF2B5EF4-FFF2-40B4-BE49-F238E27FC236}">
              <a16:creationId xmlns:a16="http://schemas.microsoft.com/office/drawing/2014/main" id="{BF852700-1FAE-4638-9328-E3A11B7304DD}"/>
            </a:ext>
          </a:extLst>
        </xdr:cNvPr>
        <xdr:cNvSpPr/>
      </xdr:nvSpPr>
      <xdr:spPr>
        <a:xfrm>
          <a:off x="6921500" y="168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139172</xdr:rowOff>
    </xdr:from>
    <xdr:ext cx="534377" cy="259045"/>
    <xdr:sp macro="" textlink="">
      <xdr:nvSpPr>
        <xdr:cNvPr id="491" name="テキスト ボックス 490">
          <a:extLst>
            <a:ext uri="{FF2B5EF4-FFF2-40B4-BE49-F238E27FC236}">
              <a16:creationId xmlns:a16="http://schemas.microsoft.com/office/drawing/2014/main" id="{476078C4-3562-4240-94CC-5A5BFE47C228}"/>
            </a:ext>
          </a:extLst>
        </xdr:cNvPr>
        <xdr:cNvSpPr txBox="1"/>
      </xdr:nvSpPr>
      <xdr:spPr>
        <a:xfrm>
          <a:off x="6705111" y="169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2E334740-EB09-462B-8ED4-9DC7C192E65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DD378324-AFE0-478D-91F7-B7504DA9898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2CA4C683-3093-4897-9F21-BC74432E1F9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E7A61351-16FF-4311-B732-AE176EBDDEF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A3D7DD28-6DB1-4851-B751-5A4D2C65F8F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C3586E23-6AE9-4062-8393-47C4D7605E9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6F0F7380-F1C6-43E6-97C5-1435D2E4773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1F5CDCC1-70C1-46C6-AA7F-AD00D4921BA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9B929D80-732C-4854-AA7D-638DB2760F4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78F6F7C6-743B-4CBE-B4E1-027F7FB2CC1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1D61781E-0FE4-47B1-B9C2-EA8FA45A0B68}"/>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6E855FBF-6D1F-4540-91D3-C1E11D018853}"/>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81345893-33B2-4AC2-9907-FC7A49229F74}"/>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C0585793-BA93-457B-A1BD-B7207B20B35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6F2204B6-184C-495B-AD18-4AC4F2D4C16E}"/>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B3BE51F7-DF78-4D26-AE4C-7E2525206B53}"/>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E49F4255-F137-4FBE-B35B-3DF9BA0F6A6F}"/>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EC8F9DFB-BBBC-4877-A6D0-8F1220B63216}"/>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E5DE1D0D-4B5F-4EAA-BC41-62CB1AE0B16C}"/>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BB9B4386-81FB-42E7-A9A2-8B6F0D6A8D8F}"/>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DAAD0DD2-AE6A-4C41-AA7D-3215A9FD15F8}"/>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311567AD-7274-4A7D-8B82-7CD49579764F}"/>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7B5B8CFA-D56B-45FF-83BA-A948B6CD3ADC}"/>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6D027CB1-006A-4FF3-9494-B6F883409A6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F7FDF88A-F457-4022-B3E6-C67EEF7A4127}"/>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88E5E727-5678-4975-AB5B-73828878249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17562</xdr:rowOff>
    </xdr:from>
    <xdr:to>
      <xdr:col>85</xdr:col>
      <xdr:colOff>126364</xdr:colOff>
      <xdr:row>39</xdr:row>
      <xdr:rowOff>132515</xdr:rowOff>
    </xdr:to>
    <xdr:cxnSp macro="">
      <xdr:nvCxnSpPr>
        <xdr:cNvPr id="518" name="直線コネクタ 517">
          <a:extLst>
            <a:ext uri="{FF2B5EF4-FFF2-40B4-BE49-F238E27FC236}">
              <a16:creationId xmlns:a16="http://schemas.microsoft.com/office/drawing/2014/main" id="{D69A11AB-7123-4B69-849C-FEB5AA0E0D6E}"/>
            </a:ext>
          </a:extLst>
        </xdr:cNvPr>
        <xdr:cNvCxnSpPr/>
      </xdr:nvCxnSpPr>
      <xdr:spPr>
        <a:xfrm flipV="1">
          <a:off x="16317595" y="5846862"/>
          <a:ext cx="1269" cy="97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136342</xdr:rowOff>
    </xdr:from>
    <xdr:ext cx="469744" cy="259045"/>
    <xdr:sp macro="" textlink="">
      <xdr:nvSpPr>
        <xdr:cNvPr id="519" name="消防費最小値テキスト">
          <a:extLst>
            <a:ext uri="{FF2B5EF4-FFF2-40B4-BE49-F238E27FC236}">
              <a16:creationId xmlns:a16="http://schemas.microsoft.com/office/drawing/2014/main" id="{BB5CF7E2-6907-440A-A9ED-AD052035D42A}"/>
            </a:ext>
          </a:extLst>
        </xdr:cNvPr>
        <xdr:cNvSpPr txBox="1"/>
      </xdr:nvSpPr>
      <xdr:spPr>
        <a:xfrm>
          <a:off x="16370300" y="68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132515</xdr:rowOff>
    </xdr:from>
    <xdr:to>
      <xdr:col>86</xdr:col>
      <xdr:colOff>25400</xdr:colOff>
      <xdr:row>39</xdr:row>
      <xdr:rowOff>132515</xdr:rowOff>
    </xdr:to>
    <xdr:cxnSp macro="">
      <xdr:nvCxnSpPr>
        <xdr:cNvPr id="520" name="直線コネクタ 519">
          <a:extLst>
            <a:ext uri="{FF2B5EF4-FFF2-40B4-BE49-F238E27FC236}">
              <a16:creationId xmlns:a16="http://schemas.microsoft.com/office/drawing/2014/main" id="{B6CAC84E-CD4B-4330-9252-27009B916FE7}"/>
            </a:ext>
          </a:extLst>
        </xdr:cNvPr>
        <xdr:cNvCxnSpPr/>
      </xdr:nvCxnSpPr>
      <xdr:spPr>
        <a:xfrm>
          <a:off x="16230600" y="6819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135689</xdr:rowOff>
    </xdr:from>
    <xdr:ext cx="534377" cy="259045"/>
    <xdr:sp macro="" textlink="">
      <xdr:nvSpPr>
        <xdr:cNvPr id="521" name="消防費最大値テキスト">
          <a:extLst>
            <a:ext uri="{FF2B5EF4-FFF2-40B4-BE49-F238E27FC236}">
              <a16:creationId xmlns:a16="http://schemas.microsoft.com/office/drawing/2014/main" id="{67E964ED-CC25-40EA-9919-3371D6E546D4}"/>
            </a:ext>
          </a:extLst>
        </xdr:cNvPr>
        <xdr:cNvSpPr txBox="1"/>
      </xdr:nvSpPr>
      <xdr:spPr>
        <a:xfrm>
          <a:off x="16370300" y="56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17562</xdr:rowOff>
    </xdr:from>
    <xdr:to>
      <xdr:col>86</xdr:col>
      <xdr:colOff>25400</xdr:colOff>
      <xdr:row>34</xdr:row>
      <xdr:rowOff>17562</xdr:rowOff>
    </xdr:to>
    <xdr:cxnSp macro="">
      <xdr:nvCxnSpPr>
        <xdr:cNvPr id="522" name="直線コネクタ 521">
          <a:extLst>
            <a:ext uri="{FF2B5EF4-FFF2-40B4-BE49-F238E27FC236}">
              <a16:creationId xmlns:a16="http://schemas.microsoft.com/office/drawing/2014/main" id="{264D5CB2-3373-47BA-B784-98805DC54B0D}"/>
            </a:ext>
          </a:extLst>
        </xdr:cNvPr>
        <xdr:cNvCxnSpPr/>
      </xdr:nvCxnSpPr>
      <xdr:spPr>
        <a:xfrm>
          <a:off x="16230600" y="58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170507</xdr:rowOff>
    </xdr:from>
    <xdr:to>
      <xdr:col>85</xdr:col>
      <xdr:colOff>127000</xdr:colOff>
      <xdr:row>34</xdr:row>
      <xdr:rowOff>17562</xdr:rowOff>
    </xdr:to>
    <xdr:cxnSp macro="">
      <xdr:nvCxnSpPr>
        <xdr:cNvPr id="523" name="直線コネクタ 522">
          <a:extLst>
            <a:ext uri="{FF2B5EF4-FFF2-40B4-BE49-F238E27FC236}">
              <a16:creationId xmlns:a16="http://schemas.microsoft.com/office/drawing/2014/main" id="{52CCCFC4-5EA4-4FF3-ABCF-2DEA81378AF3}"/>
            </a:ext>
          </a:extLst>
        </xdr:cNvPr>
        <xdr:cNvCxnSpPr/>
      </xdr:nvCxnSpPr>
      <xdr:spPr>
        <a:xfrm>
          <a:off x="15481300" y="5828357"/>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3755</xdr:rowOff>
    </xdr:from>
    <xdr:ext cx="534377" cy="259045"/>
    <xdr:sp macro="" textlink="">
      <xdr:nvSpPr>
        <xdr:cNvPr id="524" name="消防費平均値テキスト">
          <a:extLst>
            <a:ext uri="{FF2B5EF4-FFF2-40B4-BE49-F238E27FC236}">
              <a16:creationId xmlns:a16="http://schemas.microsoft.com/office/drawing/2014/main" id="{C81F5C72-6549-4A82-A997-9D20BBFFE149}"/>
            </a:ext>
          </a:extLst>
        </xdr:cNvPr>
        <xdr:cNvSpPr txBox="1"/>
      </xdr:nvSpPr>
      <xdr:spPr>
        <a:xfrm>
          <a:off x="16370300" y="6347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25328</xdr:rowOff>
    </xdr:from>
    <xdr:to>
      <xdr:col>85</xdr:col>
      <xdr:colOff>177800</xdr:colOff>
      <xdr:row>37</xdr:row>
      <xdr:rowOff>126928</xdr:rowOff>
    </xdr:to>
    <xdr:sp macro="" textlink="">
      <xdr:nvSpPr>
        <xdr:cNvPr id="525" name="フローチャート: 判断 524">
          <a:extLst>
            <a:ext uri="{FF2B5EF4-FFF2-40B4-BE49-F238E27FC236}">
              <a16:creationId xmlns:a16="http://schemas.microsoft.com/office/drawing/2014/main" id="{E70C558D-6BD2-4B2A-9996-EC29931BC8FE}"/>
            </a:ext>
          </a:extLst>
        </xdr:cNvPr>
        <xdr:cNvSpPr/>
      </xdr:nvSpPr>
      <xdr:spPr>
        <a:xfrm>
          <a:off x="16268700" y="636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170507</xdr:rowOff>
    </xdr:from>
    <xdr:to>
      <xdr:col>81</xdr:col>
      <xdr:colOff>50800</xdr:colOff>
      <xdr:row>34</xdr:row>
      <xdr:rowOff>70793</xdr:rowOff>
    </xdr:to>
    <xdr:cxnSp macro="">
      <xdr:nvCxnSpPr>
        <xdr:cNvPr id="526" name="直線コネクタ 525">
          <a:extLst>
            <a:ext uri="{FF2B5EF4-FFF2-40B4-BE49-F238E27FC236}">
              <a16:creationId xmlns:a16="http://schemas.microsoft.com/office/drawing/2014/main" id="{BD9F7B06-E40A-41F5-85EB-9B0B4BB04DE8}"/>
            </a:ext>
          </a:extLst>
        </xdr:cNvPr>
        <xdr:cNvCxnSpPr/>
      </xdr:nvCxnSpPr>
      <xdr:spPr>
        <a:xfrm flipV="1">
          <a:off x="14592300" y="5828357"/>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61577</xdr:rowOff>
    </xdr:from>
    <xdr:to>
      <xdr:col>81</xdr:col>
      <xdr:colOff>101600</xdr:colOff>
      <xdr:row>37</xdr:row>
      <xdr:rowOff>163177</xdr:rowOff>
    </xdr:to>
    <xdr:sp macro="" textlink="">
      <xdr:nvSpPr>
        <xdr:cNvPr id="527" name="フローチャート: 判断 526">
          <a:extLst>
            <a:ext uri="{FF2B5EF4-FFF2-40B4-BE49-F238E27FC236}">
              <a16:creationId xmlns:a16="http://schemas.microsoft.com/office/drawing/2014/main" id="{640CB01D-E30D-4944-A4D9-9BCCF3ED6FCC}"/>
            </a:ext>
          </a:extLst>
        </xdr:cNvPr>
        <xdr:cNvSpPr/>
      </xdr:nvSpPr>
      <xdr:spPr>
        <a:xfrm>
          <a:off x="15430500" y="640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154304</xdr:rowOff>
    </xdr:from>
    <xdr:ext cx="534377" cy="259045"/>
    <xdr:sp macro="" textlink="">
      <xdr:nvSpPr>
        <xdr:cNvPr id="528" name="テキスト ボックス 527">
          <a:extLst>
            <a:ext uri="{FF2B5EF4-FFF2-40B4-BE49-F238E27FC236}">
              <a16:creationId xmlns:a16="http://schemas.microsoft.com/office/drawing/2014/main" id="{FCB50F53-4466-4298-A1C1-6125D96A0F7D}"/>
            </a:ext>
          </a:extLst>
        </xdr:cNvPr>
        <xdr:cNvSpPr txBox="1"/>
      </xdr:nvSpPr>
      <xdr:spPr>
        <a:xfrm>
          <a:off x="15214111" y="64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42817</xdr:rowOff>
    </xdr:from>
    <xdr:to>
      <xdr:col>76</xdr:col>
      <xdr:colOff>114300</xdr:colOff>
      <xdr:row>34</xdr:row>
      <xdr:rowOff>70793</xdr:rowOff>
    </xdr:to>
    <xdr:cxnSp macro="">
      <xdr:nvCxnSpPr>
        <xdr:cNvPr id="529" name="直線コネクタ 528">
          <a:extLst>
            <a:ext uri="{FF2B5EF4-FFF2-40B4-BE49-F238E27FC236}">
              <a16:creationId xmlns:a16="http://schemas.microsoft.com/office/drawing/2014/main" id="{862677B7-8CFC-430D-BD02-F543400ACA94}"/>
            </a:ext>
          </a:extLst>
        </xdr:cNvPr>
        <xdr:cNvCxnSpPr/>
      </xdr:nvCxnSpPr>
      <xdr:spPr>
        <a:xfrm>
          <a:off x="13703300" y="5186317"/>
          <a:ext cx="889000" cy="71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16401</xdr:rowOff>
    </xdr:from>
    <xdr:to>
      <xdr:col>76</xdr:col>
      <xdr:colOff>165100</xdr:colOff>
      <xdr:row>37</xdr:row>
      <xdr:rowOff>118001</xdr:rowOff>
    </xdr:to>
    <xdr:sp macro="" textlink="">
      <xdr:nvSpPr>
        <xdr:cNvPr id="530" name="フローチャート: 判断 529">
          <a:extLst>
            <a:ext uri="{FF2B5EF4-FFF2-40B4-BE49-F238E27FC236}">
              <a16:creationId xmlns:a16="http://schemas.microsoft.com/office/drawing/2014/main" id="{D4AA368E-16A0-4D24-9093-222BA46089D4}"/>
            </a:ext>
          </a:extLst>
        </xdr:cNvPr>
        <xdr:cNvSpPr/>
      </xdr:nvSpPr>
      <xdr:spPr>
        <a:xfrm>
          <a:off x="145415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109128</xdr:rowOff>
    </xdr:from>
    <xdr:ext cx="534377" cy="259045"/>
    <xdr:sp macro="" textlink="">
      <xdr:nvSpPr>
        <xdr:cNvPr id="531" name="テキスト ボックス 530">
          <a:extLst>
            <a:ext uri="{FF2B5EF4-FFF2-40B4-BE49-F238E27FC236}">
              <a16:creationId xmlns:a16="http://schemas.microsoft.com/office/drawing/2014/main" id="{4A15F1C4-9C40-4DA0-AE01-058CDBB0CFD7}"/>
            </a:ext>
          </a:extLst>
        </xdr:cNvPr>
        <xdr:cNvSpPr txBox="1"/>
      </xdr:nvSpPr>
      <xdr:spPr>
        <a:xfrm>
          <a:off x="14325111" y="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42817</xdr:rowOff>
    </xdr:from>
    <xdr:to>
      <xdr:col>71</xdr:col>
      <xdr:colOff>177800</xdr:colOff>
      <xdr:row>31</xdr:row>
      <xdr:rowOff>9834</xdr:rowOff>
    </xdr:to>
    <xdr:cxnSp macro="">
      <xdr:nvCxnSpPr>
        <xdr:cNvPr id="532" name="直線コネクタ 531">
          <a:extLst>
            <a:ext uri="{FF2B5EF4-FFF2-40B4-BE49-F238E27FC236}">
              <a16:creationId xmlns:a16="http://schemas.microsoft.com/office/drawing/2014/main" id="{7A12A798-406C-483C-BD28-890B0BBC9557}"/>
            </a:ext>
          </a:extLst>
        </xdr:cNvPr>
        <xdr:cNvCxnSpPr/>
      </xdr:nvCxnSpPr>
      <xdr:spPr>
        <a:xfrm flipV="1">
          <a:off x="12814300" y="5186317"/>
          <a:ext cx="8890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32730</xdr:rowOff>
    </xdr:from>
    <xdr:to>
      <xdr:col>72</xdr:col>
      <xdr:colOff>38100</xdr:colOff>
      <xdr:row>37</xdr:row>
      <xdr:rowOff>134330</xdr:rowOff>
    </xdr:to>
    <xdr:sp macro="" textlink="">
      <xdr:nvSpPr>
        <xdr:cNvPr id="533" name="フローチャート: 判断 532">
          <a:extLst>
            <a:ext uri="{FF2B5EF4-FFF2-40B4-BE49-F238E27FC236}">
              <a16:creationId xmlns:a16="http://schemas.microsoft.com/office/drawing/2014/main" id="{B45B4C0A-D227-4E4F-B3E0-473173750722}"/>
            </a:ext>
          </a:extLst>
        </xdr:cNvPr>
        <xdr:cNvSpPr/>
      </xdr:nvSpPr>
      <xdr:spPr>
        <a:xfrm>
          <a:off x="13652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125457</xdr:rowOff>
    </xdr:from>
    <xdr:ext cx="534377" cy="259045"/>
    <xdr:sp macro="" textlink="">
      <xdr:nvSpPr>
        <xdr:cNvPr id="534" name="テキスト ボックス 533">
          <a:extLst>
            <a:ext uri="{FF2B5EF4-FFF2-40B4-BE49-F238E27FC236}">
              <a16:creationId xmlns:a16="http://schemas.microsoft.com/office/drawing/2014/main" id="{32195C9C-29F4-4BC2-9044-14A99122C6F3}"/>
            </a:ext>
          </a:extLst>
        </xdr:cNvPr>
        <xdr:cNvSpPr txBox="1"/>
      </xdr:nvSpPr>
      <xdr:spPr>
        <a:xfrm>
          <a:off x="13436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67237</xdr:rowOff>
    </xdr:from>
    <xdr:to>
      <xdr:col>67</xdr:col>
      <xdr:colOff>101600</xdr:colOff>
      <xdr:row>37</xdr:row>
      <xdr:rowOff>168838</xdr:rowOff>
    </xdr:to>
    <xdr:sp macro="" textlink="">
      <xdr:nvSpPr>
        <xdr:cNvPr id="535" name="フローチャート: 判断 534">
          <a:extLst>
            <a:ext uri="{FF2B5EF4-FFF2-40B4-BE49-F238E27FC236}">
              <a16:creationId xmlns:a16="http://schemas.microsoft.com/office/drawing/2014/main" id="{07147D8F-0C18-4EA0-816A-56A479BAD4CB}"/>
            </a:ext>
          </a:extLst>
        </xdr:cNvPr>
        <xdr:cNvSpPr/>
      </xdr:nvSpPr>
      <xdr:spPr>
        <a:xfrm>
          <a:off x="12763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159965</xdr:rowOff>
    </xdr:from>
    <xdr:ext cx="534377" cy="259045"/>
    <xdr:sp macro="" textlink="">
      <xdr:nvSpPr>
        <xdr:cNvPr id="536" name="テキスト ボックス 535">
          <a:extLst>
            <a:ext uri="{FF2B5EF4-FFF2-40B4-BE49-F238E27FC236}">
              <a16:creationId xmlns:a16="http://schemas.microsoft.com/office/drawing/2014/main" id="{41102B5F-B02F-4A2C-BAF9-5F87383C90CA}"/>
            </a:ext>
          </a:extLst>
        </xdr:cNvPr>
        <xdr:cNvSpPr txBox="1"/>
      </xdr:nvSpPr>
      <xdr:spPr>
        <a:xfrm>
          <a:off x="12547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DD677415-9866-415F-A038-DE29BF65E62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98AFA011-C87B-4EF9-A5A2-89A910B5B1F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A95E963E-51DD-425B-A656-7BAA899ADC1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2F7C71FE-D347-41A0-976A-F4D5D8033BF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47F39F01-D087-43D8-B70B-139B6F1C25E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138212</xdr:rowOff>
    </xdr:from>
    <xdr:to>
      <xdr:col>85</xdr:col>
      <xdr:colOff>177800</xdr:colOff>
      <xdr:row>34</xdr:row>
      <xdr:rowOff>68362</xdr:rowOff>
    </xdr:to>
    <xdr:sp macro="" textlink="">
      <xdr:nvSpPr>
        <xdr:cNvPr id="542" name="楕円 541">
          <a:extLst>
            <a:ext uri="{FF2B5EF4-FFF2-40B4-BE49-F238E27FC236}">
              <a16:creationId xmlns:a16="http://schemas.microsoft.com/office/drawing/2014/main" id="{C5593FA3-A497-4ACE-ABE5-3AD3A3AE9AA1}"/>
            </a:ext>
          </a:extLst>
        </xdr:cNvPr>
        <xdr:cNvSpPr/>
      </xdr:nvSpPr>
      <xdr:spPr>
        <a:xfrm>
          <a:off x="16268700" y="57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91239</xdr:rowOff>
    </xdr:from>
    <xdr:ext cx="534377" cy="259045"/>
    <xdr:sp macro="" textlink="">
      <xdr:nvSpPr>
        <xdr:cNvPr id="543" name="消防費該当値テキスト">
          <a:extLst>
            <a:ext uri="{FF2B5EF4-FFF2-40B4-BE49-F238E27FC236}">
              <a16:creationId xmlns:a16="http://schemas.microsoft.com/office/drawing/2014/main" id="{4060BF15-B3AB-4393-86A9-1AC813870F86}"/>
            </a:ext>
          </a:extLst>
        </xdr:cNvPr>
        <xdr:cNvSpPr txBox="1"/>
      </xdr:nvSpPr>
      <xdr:spPr>
        <a:xfrm>
          <a:off x="16370300" y="57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119707</xdr:rowOff>
    </xdr:from>
    <xdr:to>
      <xdr:col>81</xdr:col>
      <xdr:colOff>101600</xdr:colOff>
      <xdr:row>34</xdr:row>
      <xdr:rowOff>49857</xdr:rowOff>
    </xdr:to>
    <xdr:sp macro="" textlink="">
      <xdr:nvSpPr>
        <xdr:cNvPr id="544" name="楕円 543">
          <a:extLst>
            <a:ext uri="{FF2B5EF4-FFF2-40B4-BE49-F238E27FC236}">
              <a16:creationId xmlns:a16="http://schemas.microsoft.com/office/drawing/2014/main" id="{3847E6EF-E158-4E11-B294-A5CF955E176D}"/>
            </a:ext>
          </a:extLst>
        </xdr:cNvPr>
        <xdr:cNvSpPr/>
      </xdr:nvSpPr>
      <xdr:spPr>
        <a:xfrm>
          <a:off x="15430500" y="57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66384</xdr:rowOff>
    </xdr:from>
    <xdr:ext cx="534377" cy="259045"/>
    <xdr:sp macro="" textlink="">
      <xdr:nvSpPr>
        <xdr:cNvPr id="545" name="テキスト ボックス 544">
          <a:extLst>
            <a:ext uri="{FF2B5EF4-FFF2-40B4-BE49-F238E27FC236}">
              <a16:creationId xmlns:a16="http://schemas.microsoft.com/office/drawing/2014/main" id="{61012476-215B-4E99-AD0F-CE440BE6A822}"/>
            </a:ext>
          </a:extLst>
        </xdr:cNvPr>
        <xdr:cNvSpPr txBox="1"/>
      </xdr:nvSpPr>
      <xdr:spPr>
        <a:xfrm>
          <a:off x="15214111" y="55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19993</xdr:rowOff>
    </xdr:from>
    <xdr:to>
      <xdr:col>76</xdr:col>
      <xdr:colOff>165100</xdr:colOff>
      <xdr:row>34</xdr:row>
      <xdr:rowOff>121593</xdr:rowOff>
    </xdr:to>
    <xdr:sp macro="" textlink="">
      <xdr:nvSpPr>
        <xdr:cNvPr id="546" name="楕円 545">
          <a:extLst>
            <a:ext uri="{FF2B5EF4-FFF2-40B4-BE49-F238E27FC236}">
              <a16:creationId xmlns:a16="http://schemas.microsoft.com/office/drawing/2014/main" id="{10384017-164F-48C7-A954-4933B8622824}"/>
            </a:ext>
          </a:extLst>
        </xdr:cNvPr>
        <xdr:cNvSpPr/>
      </xdr:nvSpPr>
      <xdr:spPr>
        <a:xfrm>
          <a:off x="14541500" y="58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138120</xdr:rowOff>
    </xdr:from>
    <xdr:ext cx="534377" cy="259045"/>
    <xdr:sp macro="" textlink="">
      <xdr:nvSpPr>
        <xdr:cNvPr id="547" name="テキスト ボックス 546">
          <a:extLst>
            <a:ext uri="{FF2B5EF4-FFF2-40B4-BE49-F238E27FC236}">
              <a16:creationId xmlns:a16="http://schemas.microsoft.com/office/drawing/2014/main" id="{B07916A6-5EE6-44DA-BABB-AFC3BEB8CF2C}"/>
            </a:ext>
          </a:extLst>
        </xdr:cNvPr>
        <xdr:cNvSpPr txBox="1"/>
      </xdr:nvSpPr>
      <xdr:spPr>
        <a:xfrm>
          <a:off x="14325111" y="56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163467</xdr:rowOff>
    </xdr:from>
    <xdr:to>
      <xdr:col>72</xdr:col>
      <xdr:colOff>38100</xdr:colOff>
      <xdr:row>30</xdr:row>
      <xdr:rowOff>93617</xdr:rowOff>
    </xdr:to>
    <xdr:sp macro="" textlink="">
      <xdr:nvSpPr>
        <xdr:cNvPr id="548" name="楕円 547">
          <a:extLst>
            <a:ext uri="{FF2B5EF4-FFF2-40B4-BE49-F238E27FC236}">
              <a16:creationId xmlns:a16="http://schemas.microsoft.com/office/drawing/2014/main" id="{FAC00CA8-301C-4F3B-AC63-A2562BC73306}"/>
            </a:ext>
          </a:extLst>
        </xdr:cNvPr>
        <xdr:cNvSpPr/>
      </xdr:nvSpPr>
      <xdr:spPr>
        <a:xfrm>
          <a:off x="13652500" y="51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110144</xdr:rowOff>
    </xdr:from>
    <xdr:ext cx="534377" cy="259045"/>
    <xdr:sp macro="" textlink="">
      <xdr:nvSpPr>
        <xdr:cNvPr id="549" name="テキスト ボックス 548">
          <a:extLst>
            <a:ext uri="{FF2B5EF4-FFF2-40B4-BE49-F238E27FC236}">
              <a16:creationId xmlns:a16="http://schemas.microsoft.com/office/drawing/2014/main" id="{2E350E89-715B-40F5-96F9-B24E1965C1FA}"/>
            </a:ext>
          </a:extLst>
        </xdr:cNvPr>
        <xdr:cNvSpPr txBox="1"/>
      </xdr:nvSpPr>
      <xdr:spPr>
        <a:xfrm>
          <a:off x="13436111" y="491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130484</xdr:rowOff>
    </xdr:from>
    <xdr:to>
      <xdr:col>67</xdr:col>
      <xdr:colOff>101600</xdr:colOff>
      <xdr:row>31</xdr:row>
      <xdr:rowOff>60634</xdr:rowOff>
    </xdr:to>
    <xdr:sp macro="" textlink="">
      <xdr:nvSpPr>
        <xdr:cNvPr id="550" name="楕円 549">
          <a:extLst>
            <a:ext uri="{FF2B5EF4-FFF2-40B4-BE49-F238E27FC236}">
              <a16:creationId xmlns:a16="http://schemas.microsoft.com/office/drawing/2014/main" id="{E406D922-F644-4710-B785-5A351B1A9191}"/>
            </a:ext>
          </a:extLst>
        </xdr:cNvPr>
        <xdr:cNvSpPr/>
      </xdr:nvSpPr>
      <xdr:spPr>
        <a:xfrm>
          <a:off x="12763500" y="52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77161</xdr:rowOff>
    </xdr:from>
    <xdr:ext cx="534377" cy="259045"/>
    <xdr:sp macro="" textlink="">
      <xdr:nvSpPr>
        <xdr:cNvPr id="551" name="テキスト ボックス 550">
          <a:extLst>
            <a:ext uri="{FF2B5EF4-FFF2-40B4-BE49-F238E27FC236}">
              <a16:creationId xmlns:a16="http://schemas.microsoft.com/office/drawing/2014/main" id="{6122ABE2-4138-4030-92BB-6463E3ED88EA}"/>
            </a:ext>
          </a:extLst>
        </xdr:cNvPr>
        <xdr:cNvSpPr txBox="1"/>
      </xdr:nvSpPr>
      <xdr:spPr>
        <a:xfrm>
          <a:off x="12547111" y="50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4C208BD9-11F2-4F50-A5BE-1F84183171C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403CB1B2-B7A7-4F58-80A5-4FE682B2885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B8C589E6-06A1-4B09-BCEF-6EDCC667BA5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CB1F024D-690C-477F-89F3-949150C7D55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52F9EF47-C9B5-4AA6-8E75-48670607CB5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5081AA51-B82A-4DFF-B662-A8E79516FDA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21A11908-D247-4E16-8F92-2820E78497C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AC799D68-FB4E-4297-A84D-EEF864C14A6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49E97E36-1092-487E-9812-FA39E16F952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3DA4E57C-FE1A-4B66-9D7A-3AF44194B36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93199646-61F1-4FA5-B06E-9F36AEFAEB11}"/>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F8DF2B52-0427-47B2-A702-24F71BA0F7E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2FD6AE2B-B29E-4014-888A-1DDA9BB8A39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D3833335-C023-43F9-BE16-72143EE1D89B}"/>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AD427680-60E2-4FDC-9C96-036A0FAFD34B}"/>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E9448B1D-C89F-4AE7-87DC-B17792209AD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6B476B8D-FF6C-4ADA-8917-D21BEDAEC5EA}"/>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DFE7EF8-1CB0-403D-A2D8-04EF3A8DE071}"/>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C195C820-B11A-451C-ACBF-34E182B5CFEB}"/>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21BD64FC-F49C-4B96-AE07-842DE7F1DCC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BC3DE397-C5C2-4D96-950D-9434A78FEDE6}"/>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1E445613-7B45-44FA-A72A-661B15C4CDC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87FA51B6-C912-44D3-99BC-C2A9A374552D}"/>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120F98ED-3017-4EFD-9271-665DFE1C5FC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5988FF5A-428C-4D86-B7D7-41B5A910B3B8}"/>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11CA1606-CE8F-41C5-8A6A-667FD1CFDECC}"/>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DA615126-A1EB-48F9-A959-C797733EE535}"/>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D74ED13E-DB94-4115-B0C8-B96B51D2BD59}"/>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BC90B1E3-622C-4E77-87BB-9C6047EF0449}"/>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157988</xdr:rowOff>
    </xdr:from>
    <xdr:to>
      <xdr:col>85</xdr:col>
      <xdr:colOff>127000</xdr:colOff>
      <xdr:row>56</xdr:row>
      <xdr:rowOff>127374</xdr:rowOff>
    </xdr:to>
    <xdr:cxnSp macro="">
      <xdr:nvCxnSpPr>
        <xdr:cNvPr id="581" name="直線コネクタ 580">
          <a:extLst>
            <a:ext uri="{FF2B5EF4-FFF2-40B4-BE49-F238E27FC236}">
              <a16:creationId xmlns:a16="http://schemas.microsoft.com/office/drawing/2014/main" id="{DCC7A9F2-F6D5-4F74-A885-9AE9498842BE}"/>
            </a:ext>
          </a:extLst>
        </xdr:cNvPr>
        <xdr:cNvCxnSpPr/>
      </xdr:nvCxnSpPr>
      <xdr:spPr>
        <a:xfrm flipV="1">
          <a:off x="15481300" y="9587738"/>
          <a:ext cx="838200" cy="1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61976272-C3AD-4098-8CD5-8551F2F8A7FA}"/>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6E3A457F-D590-4D5E-A23D-660B7402232E}"/>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127374</xdr:rowOff>
    </xdr:from>
    <xdr:to>
      <xdr:col>81</xdr:col>
      <xdr:colOff>50800</xdr:colOff>
      <xdr:row>56</xdr:row>
      <xdr:rowOff>139967</xdr:rowOff>
    </xdr:to>
    <xdr:cxnSp macro="">
      <xdr:nvCxnSpPr>
        <xdr:cNvPr id="584" name="直線コネクタ 583">
          <a:extLst>
            <a:ext uri="{FF2B5EF4-FFF2-40B4-BE49-F238E27FC236}">
              <a16:creationId xmlns:a16="http://schemas.microsoft.com/office/drawing/2014/main" id="{7FDA4953-C424-418E-A790-7D950868E03C}"/>
            </a:ext>
          </a:extLst>
        </xdr:cNvPr>
        <xdr:cNvCxnSpPr/>
      </xdr:nvCxnSpPr>
      <xdr:spPr>
        <a:xfrm flipV="1">
          <a:off x="14592300" y="9728574"/>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3A125514-B7EE-4E9B-B3C9-1FD0B9F5D6C2}"/>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C0791C03-DE07-4F63-BD95-E843CC73919C}"/>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139967</xdr:rowOff>
    </xdr:from>
    <xdr:to>
      <xdr:col>76</xdr:col>
      <xdr:colOff>114300</xdr:colOff>
      <xdr:row>58</xdr:row>
      <xdr:rowOff>2883</xdr:rowOff>
    </xdr:to>
    <xdr:cxnSp macro="">
      <xdr:nvCxnSpPr>
        <xdr:cNvPr id="587" name="直線コネクタ 586">
          <a:extLst>
            <a:ext uri="{FF2B5EF4-FFF2-40B4-BE49-F238E27FC236}">
              <a16:creationId xmlns:a16="http://schemas.microsoft.com/office/drawing/2014/main" id="{300987ED-7578-45D0-8742-5B35D79AC11B}"/>
            </a:ext>
          </a:extLst>
        </xdr:cNvPr>
        <xdr:cNvCxnSpPr/>
      </xdr:nvCxnSpPr>
      <xdr:spPr>
        <a:xfrm flipV="1">
          <a:off x="13703300" y="9741167"/>
          <a:ext cx="889000" cy="20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D4555339-807F-43EC-954A-16D38E266935}"/>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98978D6B-E186-48BC-B30B-15A611F9E548}"/>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136023</xdr:rowOff>
    </xdr:from>
    <xdr:to>
      <xdr:col>71</xdr:col>
      <xdr:colOff>177800</xdr:colOff>
      <xdr:row>58</xdr:row>
      <xdr:rowOff>2883</xdr:rowOff>
    </xdr:to>
    <xdr:cxnSp macro="">
      <xdr:nvCxnSpPr>
        <xdr:cNvPr id="590" name="直線コネクタ 589">
          <a:extLst>
            <a:ext uri="{FF2B5EF4-FFF2-40B4-BE49-F238E27FC236}">
              <a16:creationId xmlns:a16="http://schemas.microsoft.com/office/drawing/2014/main" id="{B33309B6-6979-4E09-8D48-60229C9A3C8F}"/>
            </a:ext>
          </a:extLst>
        </xdr:cNvPr>
        <xdr:cNvCxnSpPr/>
      </xdr:nvCxnSpPr>
      <xdr:spPr>
        <a:xfrm>
          <a:off x="12814300" y="9565773"/>
          <a:ext cx="889000" cy="38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E93EE1AD-F860-4F75-B9DC-9F9FC35BCACC}"/>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A13B6A09-8D96-45EC-ACE7-1A5351BED3FA}"/>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C0240861-19E0-4E49-953D-B5B2BDCA074F}"/>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a:extLst>
            <a:ext uri="{FF2B5EF4-FFF2-40B4-BE49-F238E27FC236}">
              <a16:creationId xmlns:a16="http://schemas.microsoft.com/office/drawing/2014/main" id="{DFC1A6FA-52CF-47DC-A677-F493C7C506D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1808680F-E93F-4429-962E-0AF7BE8CDA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36FE7579-3A82-4B3D-914F-4373B209190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6B9ACAF-57CF-4B5B-A23C-813640D6CCE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76F97DDE-36CA-49A8-9AEB-46740D321F6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B5C78303-DB50-426D-BA36-4F157ABCD27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107188</xdr:rowOff>
    </xdr:from>
    <xdr:to>
      <xdr:col>85</xdr:col>
      <xdr:colOff>177800</xdr:colOff>
      <xdr:row>56</xdr:row>
      <xdr:rowOff>37338</xdr:rowOff>
    </xdr:to>
    <xdr:sp macro="" textlink="">
      <xdr:nvSpPr>
        <xdr:cNvPr id="600" name="楕円 599">
          <a:extLst>
            <a:ext uri="{FF2B5EF4-FFF2-40B4-BE49-F238E27FC236}">
              <a16:creationId xmlns:a16="http://schemas.microsoft.com/office/drawing/2014/main" id="{C9B10668-6BE3-493F-BFA3-452488595F16}"/>
            </a:ext>
          </a:extLst>
        </xdr:cNvPr>
        <xdr:cNvSpPr/>
      </xdr:nvSpPr>
      <xdr:spPr>
        <a:xfrm>
          <a:off x="16268700" y="95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130065</xdr:rowOff>
    </xdr:from>
    <xdr:ext cx="534377" cy="259045"/>
    <xdr:sp macro="" textlink="">
      <xdr:nvSpPr>
        <xdr:cNvPr id="601" name="教育費該当値テキスト">
          <a:extLst>
            <a:ext uri="{FF2B5EF4-FFF2-40B4-BE49-F238E27FC236}">
              <a16:creationId xmlns:a16="http://schemas.microsoft.com/office/drawing/2014/main" id="{BDE1A36B-B3CD-4900-918F-B628ED98952F}"/>
            </a:ext>
          </a:extLst>
        </xdr:cNvPr>
        <xdr:cNvSpPr txBox="1"/>
      </xdr:nvSpPr>
      <xdr:spPr>
        <a:xfrm>
          <a:off x="16370300" y="93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76574</xdr:rowOff>
    </xdr:from>
    <xdr:to>
      <xdr:col>81</xdr:col>
      <xdr:colOff>101600</xdr:colOff>
      <xdr:row>57</xdr:row>
      <xdr:rowOff>6724</xdr:rowOff>
    </xdr:to>
    <xdr:sp macro="" textlink="">
      <xdr:nvSpPr>
        <xdr:cNvPr id="602" name="楕円 601">
          <a:extLst>
            <a:ext uri="{FF2B5EF4-FFF2-40B4-BE49-F238E27FC236}">
              <a16:creationId xmlns:a16="http://schemas.microsoft.com/office/drawing/2014/main" id="{949511E3-7B44-4F5B-90FA-0D0032FF4198}"/>
            </a:ext>
          </a:extLst>
        </xdr:cNvPr>
        <xdr:cNvSpPr/>
      </xdr:nvSpPr>
      <xdr:spPr>
        <a:xfrm>
          <a:off x="15430500" y="96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169301</xdr:rowOff>
    </xdr:from>
    <xdr:ext cx="534377" cy="259045"/>
    <xdr:sp macro="" textlink="">
      <xdr:nvSpPr>
        <xdr:cNvPr id="603" name="テキスト ボックス 602">
          <a:extLst>
            <a:ext uri="{FF2B5EF4-FFF2-40B4-BE49-F238E27FC236}">
              <a16:creationId xmlns:a16="http://schemas.microsoft.com/office/drawing/2014/main" id="{08061890-7682-4C0D-9E7B-804E99596DB6}"/>
            </a:ext>
          </a:extLst>
        </xdr:cNvPr>
        <xdr:cNvSpPr txBox="1"/>
      </xdr:nvSpPr>
      <xdr:spPr>
        <a:xfrm>
          <a:off x="15214111" y="97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89167</xdr:rowOff>
    </xdr:from>
    <xdr:to>
      <xdr:col>76</xdr:col>
      <xdr:colOff>165100</xdr:colOff>
      <xdr:row>57</xdr:row>
      <xdr:rowOff>19317</xdr:rowOff>
    </xdr:to>
    <xdr:sp macro="" textlink="">
      <xdr:nvSpPr>
        <xdr:cNvPr id="604" name="楕円 603">
          <a:extLst>
            <a:ext uri="{FF2B5EF4-FFF2-40B4-BE49-F238E27FC236}">
              <a16:creationId xmlns:a16="http://schemas.microsoft.com/office/drawing/2014/main" id="{A2250D59-98AF-4A9D-9AFF-F7A3F8A2E695}"/>
            </a:ext>
          </a:extLst>
        </xdr:cNvPr>
        <xdr:cNvSpPr/>
      </xdr:nvSpPr>
      <xdr:spPr>
        <a:xfrm>
          <a:off x="14541500" y="96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10444</xdr:rowOff>
    </xdr:from>
    <xdr:ext cx="534377" cy="259045"/>
    <xdr:sp macro="" textlink="">
      <xdr:nvSpPr>
        <xdr:cNvPr id="605" name="テキスト ボックス 604">
          <a:extLst>
            <a:ext uri="{FF2B5EF4-FFF2-40B4-BE49-F238E27FC236}">
              <a16:creationId xmlns:a16="http://schemas.microsoft.com/office/drawing/2014/main" id="{37BF8C53-307C-463F-9BE7-92CD8F4606B1}"/>
            </a:ext>
          </a:extLst>
        </xdr:cNvPr>
        <xdr:cNvSpPr txBox="1"/>
      </xdr:nvSpPr>
      <xdr:spPr>
        <a:xfrm>
          <a:off x="14325111" y="97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123533</xdr:rowOff>
    </xdr:from>
    <xdr:to>
      <xdr:col>72</xdr:col>
      <xdr:colOff>38100</xdr:colOff>
      <xdr:row>58</xdr:row>
      <xdr:rowOff>53683</xdr:rowOff>
    </xdr:to>
    <xdr:sp macro="" textlink="">
      <xdr:nvSpPr>
        <xdr:cNvPr id="606" name="楕円 605">
          <a:extLst>
            <a:ext uri="{FF2B5EF4-FFF2-40B4-BE49-F238E27FC236}">
              <a16:creationId xmlns:a16="http://schemas.microsoft.com/office/drawing/2014/main" id="{D2AE2479-F7CF-4868-A763-57158A24315C}"/>
            </a:ext>
          </a:extLst>
        </xdr:cNvPr>
        <xdr:cNvSpPr/>
      </xdr:nvSpPr>
      <xdr:spPr>
        <a:xfrm>
          <a:off x="136525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44810</xdr:rowOff>
    </xdr:from>
    <xdr:ext cx="534377" cy="259045"/>
    <xdr:sp macro="" textlink="">
      <xdr:nvSpPr>
        <xdr:cNvPr id="607" name="テキスト ボックス 606">
          <a:extLst>
            <a:ext uri="{FF2B5EF4-FFF2-40B4-BE49-F238E27FC236}">
              <a16:creationId xmlns:a16="http://schemas.microsoft.com/office/drawing/2014/main" id="{EF65AEA1-90D7-44AD-B6E8-694FB0AD14A2}"/>
            </a:ext>
          </a:extLst>
        </xdr:cNvPr>
        <xdr:cNvSpPr txBox="1"/>
      </xdr:nvSpPr>
      <xdr:spPr>
        <a:xfrm>
          <a:off x="13436111" y="9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85223</xdr:rowOff>
    </xdr:from>
    <xdr:to>
      <xdr:col>67</xdr:col>
      <xdr:colOff>101600</xdr:colOff>
      <xdr:row>56</xdr:row>
      <xdr:rowOff>15373</xdr:rowOff>
    </xdr:to>
    <xdr:sp macro="" textlink="">
      <xdr:nvSpPr>
        <xdr:cNvPr id="608" name="楕円 607">
          <a:extLst>
            <a:ext uri="{FF2B5EF4-FFF2-40B4-BE49-F238E27FC236}">
              <a16:creationId xmlns:a16="http://schemas.microsoft.com/office/drawing/2014/main" id="{5F66669A-14D5-4D85-B36D-B8194A44AEED}"/>
            </a:ext>
          </a:extLst>
        </xdr:cNvPr>
        <xdr:cNvSpPr/>
      </xdr:nvSpPr>
      <xdr:spPr>
        <a:xfrm>
          <a:off x="12763500" y="95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31900</xdr:rowOff>
    </xdr:from>
    <xdr:ext cx="534377" cy="259045"/>
    <xdr:sp macro="" textlink="">
      <xdr:nvSpPr>
        <xdr:cNvPr id="609" name="テキスト ボックス 608">
          <a:extLst>
            <a:ext uri="{FF2B5EF4-FFF2-40B4-BE49-F238E27FC236}">
              <a16:creationId xmlns:a16="http://schemas.microsoft.com/office/drawing/2014/main" id="{AD89CA6F-D38B-4E94-A350-DF1DF1846AC8}"/>
            </a:ext>
          </a:extLst>
        </xdr:cNvPr>
        <xdr:cNvSpPr txBox="1"/>
      </xdr:nvSpPr>
      <xdr:spPr>
        <a:xfrm>
          <a:off x="12547111" y="929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7038108C-41B9-43C2-A6BD-5325087356B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9354EE5C-39DC-4448-A121-03DC59668E2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1633863E-6477-4E25-AE32-9F2271DEF39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FEF4C5D-1809-4C8F-80A3-DBB29C11886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2E641B03-30C3-4B23-85F5-683DB3899B6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284BABC6-73E7-4DC2-9012-210B1ED40F2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E3B47E99-6ED1-4A12-9C2A-258795CC126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9533DC1D-7BFD-4EE8-938A-776222F4A51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490AD95F-DC66-4576-A52F-B4297499DA6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E6B03877-0541-4BC4-81D8-35D171EB403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5476288A-4973-4BD3-B959-8B5FE7476BC7}"/>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19B0961A-97A1-4C9B-A71C-2B5464E9877F}"/>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A0C1450C-55BA-4D8B-AB45-5D0A02B6A331}"/>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1DA390BF-256E-4D26-ABAC-A9E061B68B2C}"/>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CBDA6DA3-E74C-4A3F-89A5-ECB4FC96702B}"/>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DE285BF2-C475-407C-BBDC-73D5F3DFF71D}"/>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89711FBE-0ACB-4784-805D-44C0126FF07B}"/>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6A1BBA0C-4045-411B-A23B-8E1532F04C08}"/>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26F65974-F76C-4C8F-8038-D6C472B11AF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A69A00EE-63AE-424D-87FB-56B2C6255589}"/>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BD02E214-C4ED-438E-9F2B-F4C1D7817B8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103353</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38E1C553-9DBB-4B5B-BA93-81F6F0D1D6ED}"/>
            </a:ext>
          </a:extLst>
        </xdr:cNvPr>
        <xdr:cNvCxnSpPr/>
      </xdr:nvCxnSpPr>
      <xdr:spPr>
        <a:xfrm flipV="1">
          <a:off x="16317595" y="12962103"/>
          <a:ext cx="1269" cy="55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159031</xdr:rowOff>
    </xdr:from>
    <xdr:ext cx="249299" cy="259045"/>
    <xdr:sp macro="" textlink="">
      <xdr:nvSpPr>
        <xdr:cNvPr id="632" name="災害復旧費最小値テキスト">
          <a:extLst>
            <a:ext uri="{FF2B5EF4-FFF2-40B4-BE49-F238E27FC236}">
              <a16:creationId xmlns:a16="http://schemas.microsoft.com/office/drawing/2014/main" id="{7A7C8839-F261-4E70-A7F7-6B9A54851991}"/>
            </a:ext>
          </a:extLst>
        </xdr:cNvPr>
        <xdr:cNvSpPr txBox="1"/>
      </xdr:nvSpPr>
      <xdr:spPr>
        <a:xfrm>
          <a:off x="16370300" y="13532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94639F6-355A-4D48-ACED-7BBAC54C5CE5}"/>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50030</xdr:rowOff>
    </xdr:from>
    <xdr:ext cx="534377" cy="259045"/>
    <xdr:sp macro="" textlink="">
      <xdr:nvSpPr>
        <xdr:cNvPr id="634" name="災害復旧費最大値テキスト">
          <a:extLst>
            <a:ext uri="{FF2B5EF4-FFF2-40B4-BE49-F238E27FC236}">
              <a16:creationId xmlns:a16="http://schemas.microsoft.com/office/drawing/2014/main" id="{231475C8-CD9D-4335-9CEF-94769930D3AB}"/>
            </a:ext>
          </a:extLst>
        </xdr:cNvPr>
        <xdr:cNvSpPr txBox="1"/>
      </xdr:nvSpPr>
      <xdr:spPr>
        <a:xfrm>
          <a:off x="16370300" y="127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103353</xdr:rowOff>
    </xdr:from>
    <xdr:to>
      <xdr:col>86</xdr:col>
      <xdr:colOff>25400</xdr:colOff>
      <xdr:row>75</xdr:row>
      <xdr:rowOff>103353</xdr:rowOff>
    </xdr:to>
    <xdr:cxnSp macro="">
      <xdr:nvCxnSpPr>
        <xdr:cNvPr id="635" name="直線コネクタ 634">
          <a:extLst>
            <a:ext uri="{FF2B5EF4-FFF2-40B4-BE49-F238E27FC236}">
              <a16:creationId xmlns:a16="http://schemas.microsoft.com/office/drawing/2014/main" id="{6FD962C0-8EEF-4E5C-9FFB-461503BCF49A}"/>
            </a:ext>
          </a:extLst>
        </xdr:cNvPr>
        <xdr:cNvCxnSpPr/>
      </xdr:nvCxnSpPr>
      <xdr:spPr>
        <a:xfrm>
          <a:off x="16230600" y="1296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76469</xdr:rowOff>
    </xdr:from>
    <xdr:to>
      <xdr:col>85</xdr:col>
      <xdr:colOff>127000</xdr:colOff>
      <xdr:row>75</xdr:row>
      <xdr:rowOff>103353</xdr:rowOff>
    </xdr:to>
    <xdr:cxnSp macro="">
      <xdr:nvCxnSpPr>
        <xdr:cNvPr id="636" name="直線コネクタ 635">
          <a:extLst>
            <a:ext uri="{FF2B5EF4-FFF2-40B4-BE49-F238E27FC236}">
              <a16:creationId xmlns:a16="http://schemas.microsoft.com/office/drawing/2014/main" id="{A11D71F1-7B49-4048-A57D-05EC1056ACF3}"/>
            </a:ext>
          </a:extLst>
        </xdr:cNvPr>
        <xdr:cNvCxnSpPr/>
      </xdr:nvCxnSpPr>
      <xdr:spPr>
        <a:xfrm>
          <a:off x="15481300" y="12935219"/>
          <a:ext cx="8382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32031</xdr:rowOff>
    </xdr:from>
    <xdr:ext cx="378565" cy="259045"/>
    <xdr:sp macro="" textlink="">
      <xdr:nvSpPr>
        <xdr:cNvPr id="637" name="災害復旧費平均値テキスト">
          <a:extLst>
            <a:ext uri="{FF2B5EF4-FFF2-40B4-BE49-F238E27FC236}">
              <a16:creationId xmlns:a16="http://schemas.microsoft.com/office/drawing/2014/main" id="{F985A83A-9BAD-428E-B2B6-BAA6F7792F28}"/>
            </a:ext>
          </a:extLst>
        </xdr:cNvPr>
        <xdr:cNvSpPr txBox="1"/>
      </xdr:nvSpPr>
      <xdr:spPr>
        <a:xfrm>
          <a:off x="16370300" y="134051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53604</xdr:rowOff>
    </xdr:from>
    <xdr:to>
      <xdr:col>85</xdr:col>
      <xdr:colOff>177800</xdr:colOff>
      <xdr:row>78</xdr:row>
      <xdr:rowOff>155204</xdr:rowOff>
    </xdr:to>
    <xdr:sp macro="" textlink="">
      <xdr:nvSpPr>
        <xdr:cNvPr id="638" name="フローチャート: 判断 637">
          <a:extLst>
            <a:ext uri="{FF2B5EF4-FFF2-40B4-BE49-F238E27FC236}">
              <a16:creationId xmlns:a16="http://schemas.microsoft.com/office/drawing/2014/main" id="{BC190E6F-F1D7-4E1A-BED7-D8199C61C65F}"/>
            </a:ext>
          </a:extLst>
        </xdr:cNvPr>
        <xdr:cNvSpPr/>
      </xdr:nvSpPr>
      <xdr:spPr>
        <a:xfrm>
          <a:off x="16268700" y="1342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76469</xdr:rowOff>
    </xdr:from>
    <xdr:to>
      <xdr:col>81</xdr:col>
      <xdr:colOff>50800</xdr:colOff>
      <xdr:row>75</xdr:row>
      <xdr:rowOff>122281</xdr:rowOff>
    </xdr:to>
    <xdr:cxnSp macro="">
      <xdr:nvCxnSpPr>
        <xdr:cNvPr id="639" name="直線コネクタ 638">
          <a:extLst>
            <a:ext uri="{FF2B5EF4-FFF2-40B4-BE49-F238E27FC236}">
              <a16:creationId xmlns:a16="http://schemas.microsoft.com/office/drawing/2014/main" id="{1D4A5F6B-DE4D-45CB-87B1-B368651712A4}"/>
            </a:ext>
          </a:extLst>
        </xdr:cNvPr>
        <xdr:cNvCxnSpPr/>
      </xdr:nvCxnSpPr>
      <xdr:spPr>
        <a:xfrm flipV="1">
          <a:off x="14592300" y="12935219"/>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27361</xdr:rowOff>
    </xdr:from>
    <xdr:to>
      <xdr:col>81</xdr:col>
      <xdr:colOff>101600</xdr:colOff>
      <xdr:row>78</xdr:row>
      <xdr:rowOff>128961</xdr:rowOff>
    </xdr:to>
    <xdr:sp macro="" textlink="">
      <xdr:nvSpPr>
        <xdr:cNvPr id="640" name="フローチャート: 判断 639">
          <a:extLst>
            <a:ext uri="{FF2B5EF4-FFF2-40B4-BE49-F238E27FC236}">
              <a16:creationId xmlns:a16="http://schemas.microsoft.com/office/drawing/2014/main" id="{F0F78D6B-F18D-4D26-A73B-47656DED1184}"/>
            </a:ext>
          </a:extLst>
        </xdr:cNvPr>
        <xdr:cNvSpPr/>
      </xdr:nvSpPr>
      <xdr:spPr>
        <a:xfrm>
          <a:off x="154305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120088</xdr:rowOff>
    </xdr:from>
    <xdr:ext cx="469744" cy="259045"/>
    <xdr:sp macro="" textlink="">
      <xdr:nvSpPr>
        <xdr:cNvPr id="641" name="テキスト ボックス 640">
          <a:extLst>
            <a:ext uri="{FF2B5EF4-FFF2-40B4-BE49-F238E27FC236}">
              <a16:creationId xmlns:a16="http://schemas.microsoft.com/office/drawing/2014/main" id="{799A4FFE-1CCF-4411-B237-C484D98434A3}"/>
            </a:ext>
          </a:extLst>
        </xdr:cNvPr>
        <xdr:cNvSpPr txBox="1"/>
      </xdr:nvSpPr>
      <xdr:spPr>
        <a:xfrm>
          <a:off x="15246428" y="134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48900</xdr:rowOff>
    </xdr:from>
    <xdr:to>
      <xdr:col>76</xdr:col>
      <xdr:colOff>114300</xdr:colOff>
      <xdr:row>75</xdr:row>
      <xdr:rowOff>122281</xdr:rowOff>
    </xdr:to>
    <xdr:cxnSp macro="">
      <xdr:nvCxnSpPr>
        <xdr:cNvPr id="642" name="直線コネクタ 641">
          <a:extLst>
            <a:ext uri="{FF2B5EF4-FFF2-40B4-BE49-F238E27FC236}">
              <a16:creationId xmlns:a16="http://schemas.microsoft.com/office/drawing/2014/main" id="{794D19DF-E394-4C6F-8ACA-14F53B2DFCCF}"/>
            </a:ext>
          </a:extLst>
        </xdr:cNvPr>
        <xdr:cNvCxnSpPr/>
      </xdr:nvCxnSpPr>
      <xdr:spPr>
        <a:xfrm>
          <a:off x="13703300" y="12221850"/>
          <a:ext cx="889000" cy="7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123281</xdr:rowOff>
    </xdr:from>
    <xdr:to>
      <xdr:col>76</xdr:col>
      <xdr:colOff>165100</xdr:colOff>
      <xdr:row>78</xdr:row>
      <xdr:rowOff>53431</xdr:rowOff>
    </xdr:to>
    <xdr:sp macro="" textlink="">
      <xdr:nvSpPr>
        <xdr:cNvPr id="643" name="フローチャート: 判断 642">
          <a:extLst>
            <a:ext uri="{FF2B5EF4-FFF2-40B4-BE49-F238E27FC236}">
              <a16:creationId xmlns:a16="http://schemas.microsoft.com/office/drawing/2014/main" id="{C7703ED7-E16F-41A7-B929-8F6A96FF9476}"/>
            </a:ext>
          </a:extLst>
        </xdr:cNvPr>
        <xdr:cNvSpPr/>
      </xdr:nvSpPr>
      <xdr:spPr>
        <a:xfrm>
          <a:off x="14541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44558</xdr:rowOff>
    </xdr:from>
    <xdr:ext cx="469744" cy="259045"/>
    <xdr:sp macro="" textlink="">
      <xdr:nvSpPr>
        <xdr:cNvPr id="644" name="テキスト ボックス 643">
          <a:extLst>
            <a:ext uri="{FF2B5EF4-FFF2-40B4-BE49-F238E27FC236}">
              <a16:creationId xmlns:a16="http://schemas.microsoft.com/office/drawing/2014/main" id="{8B53E4CA-04D8-4EE8-B498-2644EEC3A8A4}"/>
            </a:ext>
          </a:extLst>
        </xdr:cNvPr>
        <xdr:cNvSpPr txBox="1"/>
      </xdr:nvSpPr>
      <xdr:spPr>
        <a:xfrm>
          <a:off x="14357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48900</xdr:rowOff>
    </xdr:from>
    <xdr:to>
      <xdr:col>71</xdr:col>
      <xdr:colOff>177800</xdr:colOff>
      <xdr:row>72</xdr:row>
      <xdr:rowOff>36327</xdr:rowOff>
    </xdr:to>
    <xdr:cxnSp macro="">
      <xdr:nvCxnSpPr>
        <xdr:cNvPr id="645" name="直線コネクタ 644">
          <a:extLst>
            <a:ext uri="{FF2B5EF4-FFF2-40B4-BE49-F238E27FC236}">
              <a16:creationId xmlns:a16="http://schemas.microsoft.com/office/drawing/2014/main" id="{65385A55-C1A8-464B-8662-D39587E0F641}"/>
            </a:ext>
          </a:extLst>
        </xdr:cNvPr>
        <xdr:cNvCxnSpPr/>
      </xdr:nvCxnSpPr>
      <xdr:spPr>
        <a:xfrm flipV="1">
          <a:off x="12814300" y="12221850"/>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142438</xdr:rowOff>
    </xdr:from>
    <xdr:to>
      <xdr:col>72</xdr:col>
      <xdr:colOff>38100</xdr:colOff>
      <xdr:row>78</xdr:row>
      <xdr:rowOff>72588</xdr:rowOff>
    </xdr:to>
    <xdr:sp macro="" textlink="">
      <xdr:nvSpPr>
        <xdr:cNvPr id="646" name="フローチャート: 判断 645">
          <a:extLst>
            <a:ext uri="{FF2B5EF4-FFF2-40B4-BE49-F238E27FC236}">
              <a16:creationId xmlns:a16="http://schemas.microsoft.com/office/drawing/2014/main" id="{915DB0D6-3BB1-45A8-82D3-40E0A79628C8}"/>
            </a:ext>
          </a:extLst>
        </xdr:cNvPr>
        <xdr:cNvSpPr/>
      </xdr:nvSpPr>
      <xdr:spPr>
        <a:xfrm>
          <a:off x="13652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63715</xdr:rowOff>
    </xdr:from>
    <xdr:ext cx="469744" cy="259045"/>
    <xdr:sp macro="" textlink="">
      <xdr:nvSpPr>
        <xdr:cNvPr id="647" name="テキスト ボックス 646">
          <a:extLst>
            <a:ext uri="{FF2B5EF4-FFF2-40B4-BE49-F238E27FC236}">
              <a16:creationId xmlns:a16="http://schemas.microsoft.com/office/drawing/2014/main" id="{93A02017-1E08-42DE-81AA-A45BB6968DCF}"/>
            </a:ext>
          </a:extLst>
        </xdr:cNvPr>
        <xdr:cNvSpPr txBox="1"/>
      </xdr:nvSpPr>
      <xdr:spPr>
        <a:xfrm>
          <a:off x="13468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162327</xdr:rowOff>
    </xdr:from>
    <xdr:to>
      <xdr:col>67</xdr:col>
      <xdr:colOff>101600</xdr:colOff>
      <xdr:row>78</xdr:row>
      <xdr:rowOff>92477</xdr:rowOff>
    </xdr:to>
    <xdr:sp macro="" textlink="">
      <xdr:nvSpPr>
        <xdr:cNvPr id="648" name="フローチャート: 判断 647">
          <a:extLst>
            <a:ext uri="{FF2B5EF4-FFF2-40B4-BE49-F238E27FC236}">
              <a16:creationId xmlns:a16="http://schemas.microsoft.com/office/drawing/2014/main" id="{419B4E23-A733-464E-A0EB-C4F4BFF4F35F}"/>
            </a:ext>
          </a:extLst>
        </xdr:cNvPr>
        <xdr:cNvSpPr/>
      </xdr:nvSpPr>
      <xdr:spPr>
        <a:xfrm>
          <a:off x="12763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83604</xdr:rowOff>
    </xdr:from>
    <xdr:ext cx="469744" cy="259045"/>
    <xdr:sp macro="" textlink="">
      <xdr:nvSpPr>
        <xdr:cNvPr id="649" name="テキスト ボックス 648">
          <a:extLst>
            <a:ext uri="{FF2B5EF4-FFF2-40B4-BE49-F238E27FC236}">
              <a16:creationId xmlns:a16="http://schemas.microsoft.com/office/drawing/2014/main" id="{F8D067AA-8566-4B59-BD0A-268F320ECA3E}"/>
            </a:ext>
          </a:extLst>
        </xdr:cNvPr>
        <xdr:cNvSpPr txBox="1"/>
      </xdr:nvSpPr>
      <xdr:spPr>
        <a:xfrm>
          <a:off x="12579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335BDFD-5E9C-4E48-BC97-F0C7FD5990A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E1DBBECE-94AB-4FDA-8A98-27ED81BEA0F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61A61E8-0DED-4D91-8C20-0654081DF76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D7FB32AF-0711-4357-95A2-B49D3DB5AC6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42A6841C-DA72-43A5-BABF-42056A6C316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52553</xdr:rowOff>
    </xdr:from>
    <xdr:to>
      <xdr:col>85</xdr:col>
      <xdr:colOff>177800</xdr:colOff>
      <xdr:row>75</xdr:row>
      <xdr:rowOff>154152</xdr:rowOff>
    </xdr:to>
    <xdr:sp macro="" textlink="">
      <xdr:nvSpPr>
        <xdr:cNvPr id="655" name="楕円 654">
          <a:extLst>
            <a:ext uri="{FF2B5EF4-FFF2-40B4-BE49-F238E27FC236}">
              <a16:creationId xmlns:a16="http://schemas.microsoft.com/office/drawing/2014/main" id="{C92038E3-A8C5-43E8-B140-C47F590B079B}"/>
            </a:ext>
          </a:extLst>
        </xdr:cNvPr>
        <xdr:cNvSpPr/>
      </xdr:nvSpPr>
      <xdr:spPr>
        <a:xfrm>
          <a:off x="16268700" y="12911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5580</xdr:rowOff>
    </xdr:from>
    <xdr:ext cx="534377" cy="259045"/>
    <xdr:sp macro="" textlink="">
      <xdr:nvSpPr>
        <xdr:cNvPr id="656" name="災害復旧費該当値テキスト">
          <a:extLst>
            <a:ext uri="{FF2B5EF4-FFF2-40B4-BE49-F238E27FC236}">
              <a16:creationId xmlns:a16="http://schemas.microsoft.com/office/drawing/2014/main" id="{07C1D00C-A58B-4789-A165-A7CCC5EACDB2}"/>
            </a:ext>
          </a:extLst>
        </xdr:cNvPr>
        <xdr:cNvSpPr txBox="1"/>
      </xdr:nvSpPr>
      <xdr:spPr>
        <a:xfrm>
          <a:off x="16370300"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25669</xdr:rowOff>
    </xdr:from>
    <xdr:to>
      <xdr:col>81</xdr:col>
      <xdr:colOff>101600</xdr:colOff>
      <xdr:row>75</xdr:row>
      <xdr:rowOff>127269</xdr:rowOff>
    </xdr:to>
    <xdr:sp macro="" textlink="">
      <xdr:nvSpPr>
        <xdr:cNvPr id="657" name="楕円 656">
          <a:extLst>
            <a:ext uri="{FF2B5EF4-FFF2-40B4-BE49-F238E27FC236}">
              <a16:creationId xmlns:a16="http://schemas.microsoft.com/office/drawing/2014/main" id="{5C4313E9-FCB6-4D78-AC8A-0946B317F31C}"/>
            </a:ext>
          </a:extLst>
        </xdr:cNvPr>
        <xdr:cNvSpPr/>
      </xdr:nvSpPr>
      <xdr:spPr>
        <a:xfrm>
          <a:off x="15430500" y="128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143796</xdr:rowOff>
    </xdr:from>
    <xdr:ext cx="534377" cy="259045"/>
    <xdr:sp macro="" textlink="">
      <xdr:nvSpPr>
        <xdr:cNvPr id="658" name="テキスト ボックス 657">
          <a:extLst>
            <a:ext uri="{FF2B5EF4-FFF2-40B4-BE49-F238E27FC236}">
              <a16:creationId xmlns:a16="http://schemas.microsoft.com/office/drawing/2014/main" id="{2ABE3B1C-A31C-4732-AA94-8AFF264C4B9C}"/>
            </a:ext>
          </a:extLst>
        </xdr:cNvPr>
        <xdr:cNvSpPr txBox="1"/>
      </xdr:nvSpPr>
      <xdr:spPr>
        <a:xfrm>
          <a:off x="15214111" y="126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71481</xdr:rowOff>
    </xdr:from>
    <xdr:to>
      <xdr:col>76</xdr:col>
      <xdr:colOff>165100</xdr:colOff>
      <xdr:row>76</xdr:row>
      <xdr:rowOff>1631</xdr:rowOff>
    </xdr:to>
    <xdr:sp macro="" textlink="">
      <xdr:nvSpPr>
        <xdr:cNvPr id="659" name="楕円 658">
          <a:extLst>
            <a:ext uri="{FF2B5EF4-FFF2-40B4-BE49-F238E27FC236}">
              <a16:creationId xmlns:a16="http://schemas.microsoft.com/office/drawing/2014/main" id="{D0A15913-4475-4FE4-869B-0EB33A327B86}"/>
            </a:ext>
          </a:extLst>
        </xdr:cNvPr>
        <xdr:cNvSpPr/>
      </xdr:nvSpPr>
      <xdr:spPr>
        <a:xfrm>
          <a:off x="14541500" y="129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18158</xdr:rowOff>
    </xdr:from>
    <xdr:ext cx="534377" cy="259045"/>
    <xdr:sp macro="" textlink="">
      <xdr:nvSpPr>
        <xdr:cNvPr id="660" name="テキスト ボックス 659">
          <a:extLst>
            <a:ext uri="{FF2B5EF4-FFF2-40B4-BE49-F238E27FC236}">
              <a16:creationId xmlns:a16="http://schemas.microsoft.com/office/drawing/2014/main" id="{2441E2D9-023E-4EF9-A8BC-EDEAE6E90124}"/>
            </a:ext>
          </a:extLst>
        </xdr:cNvPr>
        <xdr:cNvSpPr txBox="1"/>
      </xdr:nvSpPr>
      <xdr:spPr>
        <a:xfrm>
          <a:off x="14325111" y="127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169550</xdr:rowOff>
    </xdr:from>
    <xdr:to>
      <xdr:col>72</xdr:col>
      <xdr:colOff>38100</xdr:colOff>
      <xdr:row>71</xdr:row>
      <xdr:rowOff>99700</xdr:rowOff>
    </xdr:to>
    <xdr:sp macro="" textlink="">
      <xdr:nvSpPr>
        <xdr:cNvPr id="661" name="楕円 660">
          <a:extLst>
            <a:ext uri="{FF2B5EF4-FFF2-40B4-BE49-F238E27FC236}">
              <a16:creationId xmlns:a16="http://schemas.microsoft.com/office/drawing/2014/main" id="{B718A7D4-965A-4FA4-B9E1-46F9CAD94D01}"/>
            </a:ext>
          </a:extLst>
        </xdr:cNvPr>
        <xdr:cNvSpPr/>
      </xdr:nvSpPr>
      <xdr:spPr>
        <a:xfrm>
          <a:off x="13652500" y="121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116227</xdr:rowOff>
    </xdr:from>
    <xdr:ext cx="534377" cy="259045"/>
    <xdr:sp macro="" textlink="">
      <xdr:nvSpPr>
        <xdr:cNvPr id="662" name="テキスト ボックス 661">
          <a:extLst>
            <a:ext uri="{FF2B5EF4-FFF2-40B4-BE49-F238E27FC236}">
              <a16:creationId xmlns:a16="http://schemas.microsoft.com/office/drawing/2014/main" id="{F505A4F1-2982-4854-80F0-D85756824B10}"/>
            </a:ext>
          </a:extLst>
        </xdr:cNvPr>
        <xdr:cNvSpPr txBox="1"/>
      </xdr:nvSpPr>
      <xdr:spPr>
        <a:xfrm>
          <a:off x="13436111" y="119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156977</xdr:rowOff>
    </xdr:from>
    <xdr:to>
      <xdr:col>67</xdr:col>
      <xdr:colOff>101600</xdr:colOff>
      <xdr:row>72</xdr:row>
      <xdr:rowOff>87127</xdr:rowOff>
    </xdr:to>
    <xdr:sp macro="" textlink="">
      <xdr:nvSpPr>
        <xdr:cNvPr id="663" name="楕円 662">
          <a:extLst>
            <a:ext uri="{FF2B5EF4-FFF2-40B4-BE49-F238E27FC236}">
              <a16:creationId xmlns:a16="http://schemas.microsoft.com/office/drawing/2014/main" id="{BA5968EA-86E7-4063-B2EC-0AAD2CBE3429}"/>
            </a:ext>
          </a:extLst>
        </xdr:cNvPr>
        <xdr:cNvSpPr/>
      </xdr:nvSpPr>
      <xdr:spPr>
        <a:xfrm>
          <a:off x="12763500" y="123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103654</xdr:rowOff>
    </xdr:from>
    <xdr:ext cx="534377" cy="259045"/>
    <xdr:sp macro="" textlink="">
      <xdr:nvSpPr>
        <xdr:cNvPr id="664" name="テキスト ボックス 663">
          <a:extLst>
            <a:ext uri="{FF2B5EF4-FFF2-40B4-BE49-F238E27FC236}">
              <a16:creationId xmlns:a16="http://schemas.microsoft.com/office/drawing/2014/main" id="{FEB9AF5A-D045-4426-A103-AFD0763D711A}"/>
            </a:ext>
          </a:extLst>
        </xdr:cNvPr>
        <xdr:cNvSpPr txBox="1"/>
      </xdr:nvSpPr>
      <xdr:spPr>
        <a:xfrm>
          <a:off x="12547111" y="121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C8FD3DBC-9FAB-4DE2-AFAD-984FC68E2F4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3F3833C8-6FB5-45C6-89B3-0CDE91CB3AF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143F056F-5837-43ED-A9CA-E132830B616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F2F3EE04-B6EF-4BDD-893F-42AA44355C7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DD577A5-20BB-4B43-8944-E86D1DE3DA1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3AD92866-5122-4DD8-A468-B464D065E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80664624-957B-4B2D-A0E8-B182C53D1F3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132B9FFD-4C74-44D5-9CEF-58D305D4C90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2D6FFF9A-9633-4695-A59A-C922B4172EE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D5225239-8C60-4108-905D-F422AB2870F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C1D13BE-5B0F-4826-A61A-996C8010E735}"/>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33758C2D-FF68-4F31-A422-FF61E787A42A}"/>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B9A0CDA3-789B-4677-94AC-627BF094651D}"/>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AE8C019E-A188-4293-A94F-4CC2EBC5DB2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AF123233-E480-4EC5-B77A-F4FB30B1C3AD}"/>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7F869F4D-ADA9-4141-AD92-CC092C5D9BF9}"/>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2C163D98-D7DD-49B3-A55C-32D7EE197F69}"/>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EEB2E175-012A-44E2-A50C-21FD1AF5E0D8}"/>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EFEBB53E-DAA1-4BD5-8CA7-77198AFB50A8}"/>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A66B5B0A-5F33-42B0-9CD1-4234E4F93537}"/>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14EFE08-E468-4A6B-AD82-6911F3B9B616}"/>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BD321F8-EAA6-4497-9CED-0D3FCBDF986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128AEE6-380D-4BED-9476-2499D0D6990A}"/>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E5F72CE0-04ED-49E9-B803-F4D3ADC373F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BBCCB0A7-7563-4B95-87BD-D7DD40892E72}"/>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F1B8226A-A265-4A21-917E-CA4883A653B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77241BA0-AA6E-40BD-B2F5-1079DFAC3032}"/>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7E5B2DDB-A4CC-47ED-B328-4171B7E6F7B5}"/>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5CC0C2E-03C7-45ED-9BAF-0B4E089B3C89}"/>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9EC54902-F578-45FA-9E38-35D329F1C718}"/>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C15E02F8-FC58-4905-97F2-DB93B70BE773}"/>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161841</xdr:rowOff>
    </xdr:from>
    <xdr:to>
      <xdr:col>85</xdr:col>
      <xdr:colOff>127000</xdr:colOff>
      <xdr:row>90</xdr:row>
      <xdr:rowOff>100871</xdr:rowOff>
    </xdr:to>
    <xdr:cxnSp macro="">
      <xdr:nvCxnSpPr>
        <xdr:cNvPr id="696" name="直線コネクタ 695">
          <a:extLst>
            <a:ext uri="{FF2B5EF4-FFF2-40B4-BE49-F238E27FC236}">
              <a16:creationId xmlns:a16="http://schemas.microsoft.com/office/drawing/2014/main" id="{3EE212CF-40E1-4918-B1A5-B605900215B0}"/>
            </a:ext>
          </a:extLst>
        </xdr:cNvPr>
        <xdr:cNvCxnSpPr/>
      </xdr:nvCxnSpPr>
      <xdr:spPr>
        <a:xfrm>
          <a:off x="15481300" y="15420891"/>
          <a:ext cx="8382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71036396-E000-47C9-B06E-B778D8F9E5F8}"/>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A8C85A08-A016-4665-859B-B52C0EFBDCF4}"/>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161841</xdr:rowOff>
    </xdr:from>
    <xdr:to>
      <xdr:col>81</xdr:col>
      <xdr:colOff>50800</xdr:colOff>
      <xdr:row>90</xdr:row>
      <xdr:rowOff>35785</xdr:rowOff>
    </xdr:to>
    <xdr:cxnSp macro="">
      <xdr:nvCxnSpPr>
        <xdr:cNvPr id="699" name="直線コネクタ 698">
          <a:extLst>
            <a:ext uri="{FF2B5EF4-FFF2-40B4-BE49-F238E27FC236}">
              <a16:creationId xmlns:a16="http://schemas.microsoft.com/office/drawing/2014/main" id="{734F7849-9A56-466B-9C99-060E96474AEF}"/>
            </a:ext>
          </a:extLst>
        </xdr:cNvPr>
        <xdr:cNvCxnSpPr/>
      </xdr:nvCxnSpPr>
      <xdr:spPr>
        <a:xfrm flipV="1">
          <a:off x="14592300" y="15420891"/>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67ACC16B-F421-4757-9E3D-D79E8A60EC71}"/>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616E7EED-4D5F-44C1-9FF8-335E1C38E3EE}"/>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127487</xdr:rowOff>
    </xdr:from>
    <xdr:to>
      <xdr:col>76</xdr:col>
      <xdr:colOff>114300</xdr:colOff>
      <xdr:row>90</xdr:row>
      <xdr:rowOff>35785</xdr:rowOff>
    </xdr:to>
    <xdr:cxnSp macro="">
      <xdr:nvCxnSpPr>
        <xdr:cNvPr id="702" name="直線コネクタ 701">
          <a:extLst>
            <a:ext uri="{FF2B5EF4-FFF2-40B4-BE49-F238E27FC236}">
              <a16:creationId xmlns:a16="http://schemas.microsoft.com/office/drawing/2014/main" id="{E8DBD5A1-EF14-4025-9BD6-08801C7F33DA}"/>
            </a:ext>
          </a:extLst>
        </xdr:cNvPr>
        <xdr:cNvCxnSpPr/>
      </xdr:nvCxnSpPr>
      <xdr:spPr>
        <a:xfrm>
          <a:off x="13703300" y="15386537"/>
          <a:ext cx="889000" cy="7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535C9F1-2BB6-4732-B3B0-D0FF665819A3}"/>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a:extLst>
            <a:ext uri="{FF2B5EF4-FFF2-40B4-BE49-F238E27FC236}">
              <a16:creationId xmlns:a16="http://schemas.microsoft.com/office/drawing/2014/main" id="{1A866D20-1F16-40B0-9A7C-E5CC6912CEBA}"/>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127487</xdr:rowOff>
    </xdr:from>
    <xdr:to>
      <xdr:col>71</xdr:col>
      <xdr:colOff>177800</xdr:colOff>
      <xdr:row>90</xdr:row>
      <xdr:rowOff>21906</xdr:rowOff>
    </xdr:to>
    <xdr:cxnSp macro="">
      <xdr:nvCxnSpPr>
        <xdr:cNvPr id="705" name="直線コネクタ 704">
          <a:extLst>
            <a:ext uri="{FF2B5EF4-FFF2-40B4-BE49-F238E27FC236}">
              <a16:creationId xmlns:a16="http://schemas.microsoft.com/office/drawing/2014/main" id="{6A4BFCE1-E41C-4629-A6BE-4AAE88F564ED}"/>
            </a:ext>
          </a:extLst>
        </xdr:cNvPr>
        <xdr:cNvCxnSpPr/>
      </xdr:nvCxnSpPr>
      <xdr:spPr>
        <a:xfrm flipV="1">
          <a:off x="12814300" y="15386537"/>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FBFCEFBA-B10C-42B7-943C-AE7A851BDE82}"/>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a:extLst>
            <a:ext uri="{FF2B5EF4-FFF2-40B4-BE49-F238E27FC236}">
              <a16:creationId xmlns:a16="http://schemas.microsoft.com/office/drawing/2014/main" id="{6B7E5D3B-E8A5-46E9-B868-94FCB8A3C7ED}"/>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5341CE7A-46FF-4FAA-9E10-B2E113EB4DBF}"/>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a:extLst>
            <a:ext uri="{FF2B5EF4-FFF2-40B4-BE49-F238E27FC236}">
              <a16:creationId xmlns:a16="http://schemas.microsoft.com/office/drawing/2014/main" id="{CA1B4F90-65CC-4FFA-A876-2A257B74537A}"/>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C4D71540-3B4A-49BE-8E4C-EA4F681DB2E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76F08174-5F8D-493D-BB4A-9BDA739F102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74832DB3-0819-4211-9FE9-1B87A0F9AE6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9B50E183-95C6-4757-B0B2-9F875E737C4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43E922B-4F69-4C42-A249-779369AAF01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50071</xdr:rowOff>
    </xdr:from>
    <xdr:to>
      <xdr:col>85</xdr:col>
      <xdr:colOff>177800</xdr:colOff>
      <xdr:row>90</xdr:row>
      <xdr:rowOff>151671</xdr:rowOff>
    </xdr:to>
    <xdr:sp macro="" textlink="">
      <xdr:nvSpPr>
        <xdr:cNvPr id="715" name="楕円 714">
          <a:extLst>
            <a:ext uri="{FF2B5EF4-FFF2-40B4-BE49-F238E27FC236}">
              <a16:creationId xmlns:a16="http://schemas.microsoft.com/office/drawing/2014/main" id="{F58DA8DD-EB5E-4EF3-8747-C04E297F0762}"/>
            </a:ext>
          </a:extLst>
        </xdr:cNvPr>
        <xdr:cNvSpPr/>
      </xdr:nvSpPr>
      <xdr:spPr>
        <a:xfrm>
          <a:off x="16268700" y="154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72948</xdr:rowOff>
    </xdr:from>
    <xdr:ext cx="534377" cy="259045"/>
    <xdr:sp macro="" textlink="">
      <xdr:nvSpPr>
        <xdr:cNvPr id="716" name="公債費該当値テキスト">
          <a:extLst>
            <a:ext uri="{FF2B5EF4-FFF2-40B4-BE49-F238E27FC236}">
              <a16:creationId xmlns:a16="http://schemas.microsoft.com/office/drawing/2014/main" id="{07DEEE4E-E0A0-487A-8DC0-EE32E7ABA651}"/>
            </a:ext>
          </a:extLst>
        </xdr:cNvPr>
        <xdr:cNvSpPr txBox="1"/>
      </xdr:nvSpPr>
      <xdr:spPr>
        <a:xfrm>
          <a:off x="16370300" y="153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111041</xdr:rowOff>
    </xdr:from>
    <xdr:to>
      <xdr:col>81</xdr:col>
      <xdr:colOff>101600</xdr:colOff>
      <xdr:row>90</xdr:row>
      <xdr:rowOff>41191</xdr:rowOff>
    </xdr:to>
    <xdr:sp macro="" textlink="">
      <xdr:nvSpPr>
        <xdr:cNvPr id="717" name="楕円 716">
          <a:extLst>
            <a:ext uri="{FF2B5EF4-FFF2-40B4-BE49-F238E27FC236}">
              <a16:creationId xmlns:a16="http://schemas.microsoft.com/office/drawing/2014/main" id="{DCDD7C52-5FE9-41FE-B775-5884F857C225}"/>
            </a:ext>
          </a:extLst>
        </xdr:cNvPr>
        <xdr:cNvSpPr/>
      </xdr:nvSpPr>
      <xdr:spPr>
        <a:xfrm>
          <a:off x="15430500" y="153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57718</xdr:rowOff>
    </xdr:from>
    <xdr:ext cx="534377" cy="259045"/>
    <xdr:sp macro="" textlink="">
      <xdr:nvSpPr>
        <xdr:cNvPr id="718" name="テキスト ボックス 717">
          <a:extLst>
            <a:ext uri="{FF2B5EF4-FFF2-40B4-BE49-F238E27FC236}">
              <a16:creationId xmlns:a16="http://schemas.microsoft.com/office/drawing/2014/main" id="{2E769A52-55F8-4D8C-9CD4-3754992FC670}"/>
            </a:ext>
          </a:extLst>
        </xdr:cNvPr>
        <xdr:cNvSpPr txBox="1"/>
      </xdr:nvSpPr>
      <xdr:spPr>
        <a:xfrm>
          <a:off x="15214111" y="151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156435</xdr:rowOff>
    </xdr:from>
    <xdr:to>
      <xdr:col>76</xdr:col>
      <xdr:colOff>165100</xdr:colOff>
      <xdr:row>90</xdr:row>
      <xdr:rowOff>86585</xdr:rowOff>
    </xdr:to>
    <xdr:sp macro="" textlink="">
      <xdr:nvSpPr>
        <xdr:cNvPr id="719" name="楕円 718">
          <a:extLst>
            <a:ext uri="{FF2B5EF4-FFF2-40B4-BE49-F238E27FC236}">
              <a16:creationId xmlns:a16="http://schemas.microsoft.com/office/drawing/2014/main" id="{DDFF8CE3-2382-4D4F-8094-620192C492CC}"/>
            </a:ext>
          </a:extLst>
        </xdr:cNvPr>
        <xdr:cNvSpPr/>
      </xdr:nvSpPr>
      <xdr:spPr>
        <a:xfrm>
          <a:off x="14541500" y="154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103112</xdr:rowOff>
    </xdr:from>
    <xdr:ext cx="534377" cy="259045"/>
    <xdr:sp macro="" textlink="">
      <xdr:nvSpPr>
        <xdr:cNvPr id="720" name="テキスト ボックス 719">
          <a:extLst>
            <a:ext uri="{FF2B5EF4-FFF2-40B4-BE49-F238E27FC236}">
              <a16:creationId xmlns:a16="http://schemas.microsoft.com/office/drawing/2014/main" id="{D443B870-A298-47A0-8BF1-7E4D295D08E3}"/>
            </a:ext>
          </a:extLst>
        </xdr:cNvPr>
        <xdr:cNvSpPr txBox="1"/>
      </xdr:nvSpPr>
      <xdr:spPr>
        <a:xfrm>
          <a:off x="14325111" y="151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76687</xdr:rowOff>
    </xdr:from>
    <xdr:to>
      <xdr:col>72</xdr:col>
      <xdr:colOff>38100</xdr:colOff>
      <xdr:row>90</xdr:row>
      <xdr:rowOff>6837</xdr:rowOff>
    </xdr:to>
    <xdr:sp macro="" textlink="">
      <xdr:nvSpPr>
        <xdr:cNvPr id="721" name="楕円 720">
          <a:extLst>
            <a:ext uri="{FF2B5EF4-FFF2-40B4-BE49-F238E27FC236}">
              <a16:creationId xmlns:a16="http://schemas.microsoft.com/office/drawing/2014/main" id="{96D16858-671C-41ED-9903-003AC31BA532}"/>
            </a:ext>
          </a:extLst>
        </xdr:cNvPr>
        <xdr:cNvSpPr/>
      </xdr:nvSpPr>
      <xdr:spPr>
        <a:xfrm>
          <a:off x="13652500" y="153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23364</xdr:rowOff>
    </xdr:from>
    <xdr:ext cx="534377" cy="259045"/>
    <xdr:sp macro="" textlink="">
      <xdr:nvSpPr>
        <xdr:cNvPr id="722" name="テキスト ボックス 721">
          <a:extLst>
            <a:ext uri="{FF2B5EF4-FFF2-40B4-BE49-F238E27FC236}">
              <a16:creationId xmlns:a16="http://schemas.microsoft.com/office/drawing/2014/main" id="{CFD86305-5E74-4112-9DDE-46EB3F81A2B5}"/>
            </a:ext>
          </a:extLst>
        </xdr:cNvPr>
        <xdr:cNvSpPr txBox="1"/>
      </xdr:nvSpPr>
      <xdr:spPr>
        <a:xfrm>
          <a:off x="13436111" y="151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142556</xdr:rowOff>
    </xdr:from>
    <xdr:to>
      <xdr:col>67</xdr:col>
      <xdr:colOff>101600</xdr:colOff>
      <xdr:row>90</xdr:row>
      <xdr:rowOff>72706</xdr:rowOff>
    </xdr:to>
    <xdr:sp macro="" textlink="">
      <xdr:nvSpPr>
        <xdr:cNvPr id="723" name="楕円 722">
          <a:extLst>
            <a:ext uri="{FF2B5EF4-FFF2-40B4-BE49-F238E27FC236}">
              <a16:creationId xmlns:a16="http://schemas.microsoft.com/office/drawing/2014/main" id="{F72426B1-FC5C-481C-A255-E0CE73D46052}"/>
            </a:ext>
          </a:extLst>
        </xdr:cNvPr>
        <xdr:cNvSpPr/>
      </xdr:nvSpPr>
      <xdr:spPr>
        <a:xfrm>
          <a:off x="12763500" y="154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89233</xdr:rowOff>
    </xdr:from>
    <xdr:ext cx="534377" cy="259045"/>
    <xdr:sp macro="" textlink="">
      <xdr:nvSpPr>
        <xdr:cNvPr id="724" name="テキスト ボックス 723">
          <a:extLst>
            <a:ext uri="{FF2B5EF4-FFF2-40B4-BE49-F238E27FC236}">
              <a16:creationId xmlns:a16="http://schemas.microsoft.com/office/drawing/2014/main" id="{DB95CAE3-EB63-4945-9AD6-CDEF11DDE2A5}"/>
            </a:ext>
          </a:extLst>
        </xdr:cNvPr>
        <xdr:cNvSpPr txBox="1"/>
      </xdr:nvSpPr>
      <xdr:spPr>
        <a:xfrm>
          <a:off x="12547111" y="151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6A88090E-B0BC-417A-9CFE-041A2A19F92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47BC61C6-16D4-4F00-9276-C53A872566C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DD60085B-675C-486B-89F4-552A68B9A61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B5F1C2EE-AA35-4DA8-800F-E9F69A4D477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2B6D127F-BB7B-40B9-9CA7-83EC1226BEE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89D8E8F7-AD88-484F-864F-08E76883AAB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AF82A654-B140-4138-808B-40C161F8BDA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9C8F3AD3-CC95-422E-BA72-1C59EA14757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24FACA93-2A82-4E29-8591-58D89D6E1B5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A07DDE2-8DF8-4F32-8825-F08BA852A1D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F00A95E3-327C-42BF-9830-B8FCAA241B0A}"/>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4FF54DEE-4FAD-4EC4-BE7C-4CCBC3719494}"/>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9DFA88CD-E9DD-4247-83FD-54B2A0F01E0C}"/>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A3AB8E8F-A81F-42F9-88E5-D0B27689BC7A}"/>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3637F70A-9607-40F8-9BC6-73FE9A06CB58}"/>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30A91942-A8A0-4F5E-926C-044BD90FD9AE}"/>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75AF7559-55AE-4A5B-8429-5F2573E154A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BCE469C5-ED3B-4430-B8B5-71A09DB33BFE}"/>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C4851F9F-E617-4071-807F-EA1B73C57261}"/>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BE195608-D7EA-4C17-9143-ED9E4B942BED}"/>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60C4FBD4-DE38-4A7C-A2D5-71884386927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8A3DD146-2FA1-41DF-97F7-DB38124D44C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30B9472A-3F00-44B8-9A66-2744CFB4A2E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B03C74FA-BC82-47F7-A72D-843BF22DA373}"/>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D7119108-7ADD-441E-8A70-36010E88FC1B}"/>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DE9E4359-7F82-449D-BF32-5E2B012A69E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2E24D5D6-0FDC-4EAD-B14B-D38701B083B9}"/>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4C81A126-22F6-4D3A-882B-35D55FAB9D5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2274</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F0566B4C-7466-450E-B425-DADF50DE9B01}"/>
            </a:ext>
          </a:extLst>
        </xdr:cNvPr>
        <xdr:cNvCxnSpPr/>
      </xdr:nvCxnSpPr>
      <xdr:spPr>
        <a:xfrm flipV="1">
          <a:off x="21323300" y="6688824"/>
          <a:ext cx="8382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4" name="諸支出金平均値テキスト">
          <a:extLst>
            <a:ext uri="{FF2B5EF4-FFF2-40B4-BE49-F238E27FC236}">
              <a16:creationId xmlns:a16="http://schemas.microsoft.com/office/drawing/2014/main" id="{4CB69F0D-3889-4061-BE42-C4EF3926CA78}"/>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A51E4313-7F53-4309-B3E5-2C8C51042846}"/>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41211</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C375BE5D-7E1A-459E-A354-199AC32AE64A}"/>
            </a:ext>
          </a:extLst>
        </xdr:cNvPr>
        <xdr:cNvCxnSpPr/>
      </xdr:nvCxnSpPr>
      <xdr:spPr>
        <a:xfrm>
          <a:off x="20434300" y="67277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E85DC06D-BF87-4EC5-9AA6-7B0D722DB52D}"/>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BF6DBFA2-1983-4BF4-B692-78BB0F77BC28}"/>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41211</xdr:rowOff>
    </xdr:from>
    <xdr:to>
      <xdr:col>107</xdr:col>
      <xdr:colOff>50800</xdr:colOff>
      <xdr:row>39</xdr:row>
      <xdr:rowOff>43535</xdr:rowOff>
    </xdr:to>
    <xdr:cxnSp macro="">
      <xdr:nvCxnSpPr>
        <xdr:cNvPr id="759" name="直線コネクタ 758">
          <a:extLst>
            <a:ext uri="{FF2B5EF4-FFF2-40B4-BE49-F238E27FC236}">
              <a16:creationId xmlns:a16="http://schemas.microsoft.com/office/drawing/2014/main" id="{AC5462A8-FB96-4462-93C4-27CB9CDFF3E6}"/>
            </a:ext>
          </a:extLst>
        </xdr:cNvPr>
        <xdr:cNvCxnSpPr/>
      </xdr:nvCxnSpPr>
      <xdr:spPr>
        <a:xfrm flipV="1">
          <a:off x="19545300" y="672776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FF5BB91C-9879-4957-8383-2BE7B9359875}"/>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27E1790-29C6-4386-B8DF-8EA1AE33B938}"/>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56794</xdr:rowOff>
    </xdr:from>
    <xdr:to>
      <xdr:col>102</xdr:col>
      <xdr:colOff>114300</xdr:colOff>
      <xdr:row>39</xdr:row>
      <xdr:rowOff>43535</xdr:rowOff>
    </xdr:to>
    <xdr:cxnSp macro="">
      <xdr:nvCxnSpPr>
        <xdr:cNvPr id="762" name="直線コネクタ 761">
          <a:extLst>
            <a:ext uri="{FF2B5EF4-FFF2-40B4-BE49-F238E27FC236}">
              <a16:creationId xmlns:a16="http://schemas.microsoft.com/office/drawing/2014/main" id="{00F362C8-9766-4F16-A126-9B523C4F23B9}"/>
            </a:ext>
          </a:extLst>
        </xdr:cNvPr>
        <xdr:cNvCxnSpPr/>
      </xdr:nvCxnSpPr>
      <xdr:spPr>
        <a:xfrm>
          <a:off x="18656300" y="6571894"/>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E50233E6-00B2-43B4-9833-9BB6988BF42C}"/>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23F21CF4-29B3-48B3-B402-7E8BC75BB73D}"/>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B5D3DAED-9541-4157-A77D-F16727482399}"/>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6" name="テキスト ボックス 765">
          <a:extLst>
            <a:ext uri="{FF2B5EF4-FFF2-40B4-BE49-F238E27FC236}">
              <a16:creationId xmlns:a16="http://schemas.microsoft.com/office/drawing/2014/main" id="{8D967DA4-219A-4C15-B88B-B58231CE8E5E}"/>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DB876BE6-3C8D-4AED-99A3-F46F4995970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74563C06-6F12-4DA0-ADCB-E62B39BDB02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2239A1CA-B614-4898-A6B6-BCC9D0DCFEF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9E6BA91C-7FDC-460A-8D43-29654C0FA29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F40983DE-32D4-4FF8-AE25-8D0F15C0EB4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122924</xdr:rowOff>
    </xdr:from>
    <xdr:to>
      <xdr:col>116</xdr:col>
      <xdr:colOff>114300</xdr:colOff>
      <xdr:row>39</xdr:row>
      <xdr:rowOff>53074</xdr:rowOff>
    </xdr:to>
    <xdr:sp macro="" textlink="">
      <xdr:nvSpPr>
        <xdr:cNvPr id="772" name="楕円 771">
          <a:extLst>
            <a:ext uri="{FF2B5EF4-FFF2-40B4-BE49-F238E27FC236}">
              <a16:creationId xmlns:a16="http://schemas.microsoft.com/office/drawing/2014/main" id="{6CE6C143-DE42-4931-9540-BBAB476B0BD3}"/>
            </a:ext>
          </a:extLst>
        </xdr:cNvPr>
        <xdr:cNvSpPr/>
      </xdr:nvSpPr>
      <xdr:spPr>
        <a:xfrm>
          <a:off x="221107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82300</xdr:rowOff>
    </xdr:from>
    <xdr:ext cx="469744" cy="259045"/>
    <xdr:sp macro="" textlink="">
      <xdr:nvSpPr>
        <xdr:cNvPr id="773" name="諸支出金該当値テキスト">
          <a:extLst>
            <a:ext uri="{FF2B5EF4-FFF2-40B4-BE49-F238E27FC236}">
              <a16:creationId xmlns:a16="http://schemas.microsoft.com/office/drawing/2014/main" id="{39911C85-2B47-4F85-AADF-603C4D9BCB9E}"/>
            </a:ext>
          </a:extLst>
        </xdr:cNvPr>
        <xdr:cNvSpPr txBox="1"/>
      </xdr:nvSpPr>
      <xdr:spPr>
        <a:xfrm>
          <a:off x="22212300" y="64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244863A9-2976-4A15-9630-B00D7AF112D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8247773-CB01-4190-94A9-D7BB66B0DE7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161861</xdr:rowOff>
    </xdr:from>
    <xdr:to>
      <xdr:col>107</xdr:col>
      <xdr:colOff>101600</xdr:colOff>
      <xdr:row>39</xdr:row>
      <xdr:rowOff>92011</xdr:rowOff>
    </xdr:to>
    <xdr:sp macro="" textlink="">
      <xdr:nvSpPr>
        <xdr:cNvPr id="776" name="楕円 775">
          <a:extLst>
            <a:ext uri="{FF2B5EF4-FFF2-40B4-BE49-F238E27FC236}">
              <a16:creationId xmlns:a16="http://schemas.microsoft.com/office/drawing/2014/main" id="{78EF9C72-4E91-44AF-888A-8CB561380BB1}"/>
            </a:ext>
          </a:extLst>
        </xdr:cNvPr>
        <xdr:cNvSpPr/>
      </xdr:nvSpPr>
      <xdr:spPr>
        <a:xfrm>
          <a:off x="20383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83138</xdr:rowOff>
    </xdr:from>
    <xdr:ext cx="313932" cy="259045"/>
    <xdr:sp macro="" textlink="">
      <xdr:nvSpPr>
        <xdr:cNvPr id="777" name="テキスト ボックス 776">
          <a:extLst>
            <a:ext uri="{FF2B5EF4-FFF2-40B4-BE49-F238E27FC236}">
              <a16:creationId xmlns:a16="http://schemas.microsoft.com/office/drawing/2014/main" id="{E943D7E3-9E26-45BD-AA71-FCF79CF579F6}"/>
            </a:ext>
          </a:extLst>
        </xdr:cNvPr>
        <xdr:cNvSpPr txBox="1"/>
      </xdr:nvSpPr>
      <xdr:spPr>
        <a:xfrm>
          <a:off x="20277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164185</xdr:rowOff>
    </xdr:from>
    <xdr:to>
      <xdr:col>102</xdr:col>
      <xdr:colOff>165100</xdr:colOff>
      <xdr:row>39</xdr:row>
      <xdr:rowOff>94335</xdr:rowOff>
    </xdr:to>
    <xdr:sp macro="" textlink="">
      <xdr:nvSpPr>
        <xdr:cNvPr id="778" name="楕円 777">
          <a:extLst>
            <a:ext uri="{FF2B5EF4-FFF2-40B4-BE49-F238E27FC236}">
              <a16:creationId xmlns:a16="http://schemas.microsoft.com/office/drawing/2014/main" id="{E90662B9-45B1-46A9-B1CF-247219696E64}"/>
            </a:ext>
          </a:extLst>
        </xdr:cNvPr>
        <xdr:cNvSpPr/>
      </xdr:nvSpPr>
      <xdr:spPr>
        <a:xfrm>
          <a:off x="19494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85462</xdr:rowOff>
    </xdr:from>
    <xdr:ext cx="313932" cy="259045"/>
    <xdr:sp macro="" textlink="">
      <xdr:nvSpPr>
        <xdr:cNvPr id="779" name="テキスト ボックス 778">
          <a:extLst>
            <a:ext uri="{FF2B5EF4-FFF2-40B4-BE49-F238E27FC236}">
              <a16:creationId xmlns:a16="http://schemas.microsoft.com/office/drawing/2014/main" id="{7DFFFF43-7B44-404F-8D0B-68E2E39F457D}"/>
            </a:ext>
          </a:extLst>
        </xdr:cNvPr>
        <xdr:cNvSpPr txBox="1"/>
      </xdr:nvSpPr>
      <xdr:spPr>
        <a:xfrm>
          <a:off x="19388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5994</xdr:rowOff>
    </xdr:from>
    <xdr:to>
      <xdr:col>98</xdr:col>
      <xdr:colOff>38100</xdr:colOff>
      <xdr:row>38</xdr:row>
      <xdr:rowOff>107594</xdr:rowOff>
    </xdr:to>
    <xdr:sp macro="" textlink="">
      <xdr:nvSpPr>
        <xdr:cNvPr id="780" name="楕円 779">
          <a:extLst>
            <a:ext uri="{FF2B5EF4-FFF2-40B4-BE49-F238E27FC236}">
              <a16:creationId xmlns:a16="http://schemas.microsoft.com/office/drawing/2014/main" id="{A7754A9A-571C-4CA5-8770-CB3BA50C2379}"/>
            </a:ext>
          </a:extLst>
        </xdr:cNvPr>
        <xdr:cNvSpPr/>
      </xdr:nvSpPr>
      <xdr:spPr>
        <a:xfrm>
          <a:off x="18605500" y="65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124121</xdr:rowOff>
    </xdr:from>
    <xdr:ext cx="469744" cy="259045"/>
    <xdr:sp macro="" textlink="">
      <xdr:nvSpPr>
        <xdr:cNvPr id="781" name="テキスト ボックス 780">
          <a:extLst>
            <a:ext uri="{FF2B5EF4-FFF2-40B4-BE49-F238E27FC236}">
              <a16:creationId xmlns:a16="http://schemas.microsoft.com/office/drawing/2014/main" id="{7D431897-D5C4-4164-B9E1-A04589DB09E8}"/>
            </a:ext>
          </a:extLst>
        </xdr:cNvPr>
        <xdr:cNvSpPr txBox="1"/>
      </xdr:nvSpPr>
      <xdr:spPr>
        <a:xfrm>
          <a:off x="18421428" y="62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F2997097-AA1F-4E9A-8E80-43D4095A283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67914821-A7A9-4BEF-8D1C-5EBD761B674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D6118BB2-B422-4A33-843B-DA6340799E4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FA8F1EA8-30BD-47B4-8719-0DBAABCA23C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6AA83222-149E-4945-9B24-56C2D11E6FB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BAAF0C28-EF8D-4D82-967B-CF1651C1F06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6007192E-D1E4-4924-9DAF-36AEA48CC51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388D4E08-4922-439D-91B0-13B42ADD4DE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ED134DBD-D4BB-4A45-9A97-5F5ABF74330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3EE43F21-C175-4C23-9F68-576F269F6F5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2775B0BF-55BF-460B-A671-8EF42B5930D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60818643-E92D-4F02-A010-86DE89C6417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4F34EFC4-E2D2-4446-B8C2-00353C16F50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5C95D3C7-F966-4864-8493-374CBE68C4A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74005BD8-EE5E-4F99-B3B6-F479034BF42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B57D12DE-185D-4F5C-9103-A95325E12D0E}"/>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40193BF2-BCC8-4110-955B-922229B72CD3}"/>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2706C7C3-0458-45C2-B916-957FBA39C97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FD4ADE5B-82E3-43B6-AF91-723A618CE9B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733A91-1825-4CEF-9AB0-56E4F72ED2D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784A9457-7A1D-4233-B7F2-8229E21D943F}"/>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B81619F1-77B0-4EAB-86DE-650B1424C3E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328CE980-DA2C-4536-A032-11A2F9807C6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A4E747C0-42CA-462C-A5A1-699A7A7FC7F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1AEB5515-6613-471C-B258-8EEE1314DF86}"/>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937AE50D-AC4A-4243-B33B-734E9EBC0F5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A24BF861-BA8A-4F4C-8660-E4C497727B62}"/>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6FC3DB8C-381C-40FB-B0B3-E9BABC30C756}"/>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DF6B4778-D8DE-4D9F-AF3D-9366BF33658B}"/>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284C6E12-0818-4C99-9BC2-028F845863BC}"/>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D97623CB-52E3-4818-8145-B2B40A3CA3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D9002779-387C-4F0D-9BA6-3462D9841E0E}"/>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541AA567-F388-4927-B9A5-101A6C9E619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3F63F627-F012-4EE9-B873-DB1E1C6E9E2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30069AFD-5119-430C-A34E-4AEDF5EC6DE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1D837FD3-EE54-471E-9F2A-B2F9A6CA2F9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8CBF1061-E759-4B1E-A287-6DE234BC302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C6458A61-8975-480F-82D5-30CD8775573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A834361A-86B1-46E3-8907-A6125EF157A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53094768-547C-4FEF-B6C1-7F00E7B750F4}"/>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8DF5CA93-B122-422E-8D2B-C60AA82896D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5158A227-B558-4ECA-870B-5DC57DB3E5F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5F18EF49-96D3-48DC-A371-29BAD663A2AE}"/>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79B9CD8D-9191-4701-9AC5-FA3BD2DAFE3D}"/>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439BAD57-CA94-4C2F-AE25-B25C1B9D654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F94BFE1E-2E02-455D-9ED3-FEA2A3EEED3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BC9BCB3F-A99D-4924-BCC9-9E55A9A85CC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2B7CFF66-6169-4063-A5D8-D8A2E37E607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2F1879B1-741D-4AE6-B85E-41CD98076442}"/>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C9A66BF9-EEDB-466D-B087-E940AED15EE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8B78EA9A-9C22-4CD4-A329-9395A3226E4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32244B42-853D-460D-814E-12D6F2E750A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については，概ね類似団体平均と同水準となっている。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労働費は，施設の管理運営費等が前年度に比べて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類似団体内の最大値となった。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農業振興施設整備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により増加したものの，類似団体と比較して依然として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企業立地条例助成や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，新型コロナウイルス感染症拡大に伴う外出自粛に対する消費喚起事業の実施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などにより前年度に比べて増加しており，類似団体内平均値から乖離が大きくなった。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消防費は，消防車両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整備の完了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番目の規模となっている。災害復旧費は，平成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月豪雨災害の農林土木施設の復旧工事に引き続き取り組んでいるため，類似団体平均を大きく上回っている。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公債費は，過去の投資的事業の財源として発行した地方債など，元利償還金の割合が大きいため，類似団体を大きく上回っている。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C3FAF49-125D-4C5B-AE21-3D6ED1F84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C740D9A-3F14-4058-BDFD-3092DD84B8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AFB04B8-0947-42BA-B4CF-DEFD30F5D41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C9440D2-10EF-47D7-A646-81BFE3121156}"/>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BBF4A85-DF18-49B7-A926-4E29ADE15083}"/>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F090EE2-E9DB-4A6F-AEA3-86D36562AA8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05A07AE-8F74-4FD2-BDE1-D4C249F94AD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7217D1A-C476-44C2-A9A9-1D3996EC248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AE0CD0FE-2286-4E9C-B01C-9E299484BE9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80101B3-2339-4709-AF30-B7C918F90B6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C243876-AF72-417C-B545-FBB0B2D03C6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363CD59-AD82-41DA-819D-2AA0E20110F7}"/>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1F9238E-9B54-4934-A438-4B487AA0CBF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財政調整基金残高については，前年度決算に基づく積立等（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億円）を行い，同基金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取り崩さなかったため，前年度と比較して，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臨時財政対策債や地方特例交付金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ほぼ前年度と同規模となったこと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7F1AB0A-5AAD-45C6-8A9F-DD0E1FFED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C86EB2E2-49E6-45AA-B8CD-12BBE6AC6709}"/>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89F0869-938F-4ACB-B164-A0ABF63A5D8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6FFA5998-C9FF-4C82-BAF6-D1E7467A492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DAF0E43-E799-437A-8FB9-C32D2EF0629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2E2FD015-79D7-4FFF-9D0F-7154171E40D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8BA4604-980A-41A7-9092-D14A562C3A8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57F4DD3-CB36-4979-930A-731A5DA3F12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89962F5-4A2A-4F43-A461-80789FA57FD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億円の黒字，公営企業を除く特別会計の実質収支額についても，国民健康保険事業（事業勘定）外３事業で黒字となったことにより，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また，公営企業会計等の資金剰余額については，水道事業会計外３事業の全てで黒字となったことにより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億円の資金剰余となった。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B794572-1FCB-4D01-8800-205B059A548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804949F-3D8F-4A46-95E2-CAB3E0D9525F}"/>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B884B5D-BAFB-400A-9A49-A455E80F868E}"/>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AE92731-C932-42D5-BE72-DB1EDD0682D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3C2DC06F-F545-43E2-AE17-77F10B5CC58B}"/>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FAAB9E1-EA0D-4F8B-94F0-DE8A2922AF1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DC4E5E4-467D-4AF0-9F7E-84E3B815114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96C49EA-83A9-4C24-83A1-6AAD48E8243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49BE94F6-FAEF-44E8-874C-4D298965E89B}"/>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5C0C462B-BFF3-4FC4-A850-571E0A35943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CC49762E-479B-4937-A059-DA143CD0EC24}"/>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R5&#24180;&#24230;/&#22320;&#26041;&#36001;&#25919;&#29366;&#27841;&#35519;&#26619;/70%20&#36001;&#25919;&#29366;&#27841;&#36039;&#26009;&#38598;/01_&#36890;&#24120;&#20998;/04_&#24066;&#30010;&#8594;&#30476;/342025%20&#21577;&#24066;&#12295;&#9679;/&#12304;&#36001;&#25919;&#29366;&#27841;&#36039;&#26009;&#38598;&#12305;_342025_&#21577;&#24066;_2022&#65288;&#24046;&#26367;&#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58333</v>
          </cell>
          <cell r="F3">
            <v>46457</v>
          </cell>
        </row>
        <row r="5">
          <cell r="A5" t="str">
            <v xml:space="preserve"> R01</v>
          </cell>
          <cell r="D5">
            <v>61640</v>
          </cell>
          <cell r="F5">
            <v>51849</v>
          </cell>
        </row>
        <row r="7">
          <cell r="A7" t="str">
            <v xml:space="preserve"> R02</v>
          </cell>
          <cell r="D7">
            <v>47890</v>
          </cell>
          <cell r="F7">
            <v>52191</v>
          </cell>
        </row>
        <row r="9">
          <cell r="A9" t="str">
            <v xml:space="preserve"> R03</v>
          </cell>
          <cell r="D9">
            <v>44418</v>
          </cell>
          <cell r="F9">
            <v>48105</v>
          </cell>
        </row>
        <row r="11">
          <cell r="A11" t="str">
            <v xml:space="preserve"> R04</v>
          </cell>
          <cell r="D11">
            <v>49643</v>
          </cell>
          <cell r="F11">
            <v>47446</v>
          </cell>
        </row>
        <row r="18">
          <cell r="B18" t="str">
            <v>H30</v>
          </cell>
          <cell r="C18" t="str">
            <v>R01</v>
          </cell>
          <cell r="D18" t="str">
            <v>R02</v>
          </cell>
          <cell r="E18" t="str">
            <v>R03</v>
          </cell>
          <cell r="F18" t="str">
            <v>R04</v>
          </cell>
        </row>
        <row r="19">
          <cell r="A19" t="str">
            <v>実質収支額</v>
          </cell>
          <cell r="B19">
            <v>4.92</v>
          </cell>
          <cell r="C19">
            <v>1.76</v>
          </cell>
          <cell r="D19">
            <v>4.4400000000000004</v>
          </cell>
          <cell r="E19">
            <v>7.85</v>
          </cell>
          <cell r="F19">
            <v>4.76</v>
          </cell>
        </row>
        <row r="20">
          <cell r="A20" t="str">
            <v>財政調整基金残高</v>
          </cell>
          <cell r="B20">
            <v>9.68</v>
          </cell>
          <cell r="C20">
            <v>10.76</v>
          </cell>
          <cell r="D20">
            <v>7.21</v>
          </cell>
          <cell r="E20">
            <v>9.2799999999999994</v>
          </cell>
          <cell r="F20">
            <v>13.59</v>
          </cell>
        </row>
        <row r="21">
          <cell r="A21" t="str">
            <v>実質単年度収支</v>
          </cell>
          <cell r="B21">
            <v>-1.0900000000000001</v>
          </cell>
          <cell r="C21">
            <v>-2.16</v>
          </cell>
          <cell r="D21">
            <v>-0.68</v>
          </cell>
          <cell r="E21">
            <v>5.93</v>
          </cell>
          <cell r="F21">
            <v>0.73</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v>
          </cell>
          <cell r="F27" t="e">
            <v>#N/A</v>
          </cell>
          <cell r="G27">
            <v>0</v>
          </cell>
          <cell r="H27" t="e">
            <v>#N/A</v>
          </cell>
          <cell r="I27">
            <v>0.01</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後期高齢者医療事業特別会計</v>
          </cell>
          <cell r="B29" t="e">
            <v>#N/A</v>
          </cell>
          <cell r="C29">
            <v>0.28999999999999998</v>
          </cell>
          <cell r="D29" t="e">
            <v>#N/A</v>
          </cell>
          <cell r="E29">
            <v>0.3</v>
          </cell>
          <cell r="F29" t="e">
            <v>#N/A</v>
          </cell>
          <cell r="G29">
            <v>0.32</v>
          </cell>
          <cell r="H29" t="e">
            <v>#N/A</v>
          </cell>
          <cell r="I29">
            <v>0.32</v>
          </cell>
          <cell r="J29" t="e">
            <v>#N/A</v>
          </cell>
          <cell r="K29">
            <v>0.02</v>
          </cell>
        </row>
        <row r="30">
          <cell r="A30" t="str">
            <v>病院事業会計</v>
          </cell>
          <cell r="B30" t="e">
            <v>#N/A</v>
          </cell>
          <cell r="C30">
            <v>0.28000000000000003</v>
          </cell>
          <cell r="D30" t="e">
            <v>#N/A</v>
          </cell>
          <cell r="E30">
            <v>0.24</v>
          </cell>
          <cell r="F30" t="e">
            <v>#N/A</v>
          </cell>
          <cell r="G30">
            <v>0.22</v>
          </cell>
          <cell r="H30" t="e">
            <v>#N/A</v>
          </cell>
          <cell r="I30">
            <v>0.18</v>
          </cell>
          <cell r="J30" t="e">
            <v>#N/A</v>
          </cell>
          <cell r="K30">
            <v>0.1</v>
          </cell>
        </row>
        <row r="31">
          <cell r="A31" t="str">
            <v>介護保険事業（保険勘定）特別会計</v>
          </cell>
          <cell r="B31" t="e">
            <v>#N/A</v>
          </cell>
          <cell r="C31">
            <v>0.44</v>
          </cell>
          <cell r="D31" t="e">
            <v>#N/A</v>
          </cell>
          <cell r="E31">
            <v>0.4</v>
          </cell>
          <cell r="F31" t="e">
            <v>#N/A</v>
          </cell>
          <cell r="G31">
            <v>0.28000000000000003</v>
          </cell>
          <cell r="H31" t="e">
            <v>#N/A</v>
          </cell>
          <cell r="I31">
            <v>0.75</v>
          </cell>
          <cell r="J31" t="e">
            <v>#N/A</v>
          </cell>
          <cell r="K31">
            <v>0.54</v>
          </cell>
        </row>
        <row r="32">
          <cell r="A32" t="str">
            <v>国民健康保険事業（事業勘定）特別会計</v>
          </cell>
          <cell r="B32" t="e">
            <v>#N/A</v>
          </cell>
          <cell r="C32">
            <v>1.03</v>
          </cell>
          <cell r="D32" t="e">
            <v>#N/A</v>
          </cell>
          <cell r="E32">
            <v>0.75</v>
          </cell>
          <cell r="F32" t="e">
            <v>#N/A</v>
          </cell>
          <cell r="G32">
            <v>0.99</v>
          </cell>
          <cell r="H32" t="e">
            <v>#N/A</v>
          </cell>
          <cell r="I32">
            <v>1.05</v>
          </cell>
          <cell r="J32" t="e">
            <v>#N/A</v>
          </cell>
          <cell r="K32">
            <v>0.79</v>
          </cell>
        </row>
        <row r="33">
          <cell r="A33" t="str">
            <v>下水道事業会計</v>
          </cell>
          <cell r="B33" t="e">
            <v>#N/A</v>
          </cell>
          <cell r="C33">
            <v>1.84</v>
          </cell>
          <cell r="D33" t="e">
            <v>#N/A</v>
          </cell>
          <cell r="E33">
            <v>1.79</v>
          </cell>
          <cell r="F33" t="e">
            <v>#N/A</v>
          </cell>
          <cell r="G33">
            <v>2.2599999999999998</v>
          </cell>
          <cell r="H33" t="e">
            <v>#N/A</v>
          </cell>
          <cell r="I33">
            <v>2.2200000000000002</v>
          </cell>
          <cell r="J33" t="e">
            <v>#N/A</v>
          </cell>
          <cell r="K33">
            <v>1.48</v>
          </cell>
        </row>
        <row r="34">
          <cell r="A34" t="str">
            <v>工業用水道事業会計</v>
          </cell>
          <cell r="B34" t="e">
            <v>#N/A</v>
          </cell>
          <cell r="C34">
            <v>1.39</v>
          </cell>
          <cell r="D34" t="e">
            <v>#N/A</v>
          </cell>
          <cell r="E34">
            <v>1.57</v>
          </cell>
          <cell r="F34" t="e">
            <v>#N/A</v>
          </cell>
          <cell r="G34">
            <v>1.75</v>
          </cell>
          <cell r="H34" t="e">
            <v>#N/A</v>
          </cell>
          <cell r="I34">
            <v>1.86</v>
          </cell>
          <cell r="J34" t="e">
            <v>#N/A</v>
          </cell>
          <cell r="K34">
            <v>2.0699999999999998</v>
          </cell>
        </row>
        <row r="35">
          <cell r="A35" t="str">
            <v>水道事業会計</v>
          </cell>
          <cell r="B35" t="e">
            <v>#N/A</v>
          </cell>
          <cell r="C35">
            <v>3.34</v>
          </cell>
          <cell r="D35" t="e">
            <v>#N/A</v>
          </cell>
          <cell r="E35">
            <v>3.57</v>
          </cell>
          <cell r="F35" t="e">
            <v>#N/A</v>
          </cell>
          <cell r="G35">
            <v>4.16</v>
          </cell>
          <cell r="H35" t="e">
            <v>#N/A</v>
          </cell>
          <cell r="I35">
            <v>3.93</v>
          </cell>
          <cell r="J35" t="e">
            <v>#N/A</v>
          </cell>
          <cell r="K35">
            <v>3.84</v>
          </cell>
        </row>
        <row r="36">
          <cell r="A36" t="str">
            <v>一般会計</v>
          </cell>
          <cell r="B36" t="e">
            <v>#N/A</v>
          </cell>
          <cell r="C36">
            <v>4.91</v>
          </cell>
          <cell r="D36" t="e">
            <v>#N/A</v>
          </cell>
          <cell r="E36">
            <v>1.75</v>
          </cell>
          <cell r="F36" t="e">
            <v>#N/A</v>
          </cell>
          <cell r="G36">
            <v>4.43</v>
          </cell>
          <cell r="H36" t="e">
            <v>#N/A</v>
          </cell>
          <cell r="I36">
            <v>7.84</v>
          </cell>
          <cell r="J36" t="e">
            <v>#N/A</v>
          </cell>
          <cell r="K36">
            <v>4.75</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11842</v>
          </cell>
          <cell r="G42">
            <v>11966</v>
          </cell>
          <cell r="J42">
            <v>11521</v>
          </cell>
          <cell r="M42">
            <v>11155</v>
          </cell>
          <cell r="P42">
            <v>11219</v>
          </cell>
        </row>
        <row r="43">
          <cell r="A43" t="str">
            <v>一時借入金の利子</v>
          </cell>
          <cell r="B43">
            <v>1</v>
          </cell>
          <cell r="E43">
            <v>2</v>
          </cell>
          <cell r="H43">
            <v>1</v>
          </cell>
          <cell r="K43">
            <v>2</v>
          </cell>
          <cell r="N43">
            <v>4</v>
          </cell>
        </row>
        <row r="44">
          <cell r="A44" t="str">
            <v>債務負担行為に基づく支出額</v>
          </cell>
          <cell r="B44">
            <v>1032</v>
          </cell>
          <cell r="E44">
            <v>93</v>
          </cell>
          <cell r="H44">
            <v>93</v>
          </cell>
          <cell r="K44">
            <v>93</v>
          </cell>
          <cell r="N44">
            <v>93</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1844</v>
          </cell>
          <cell r="E46">
            <v>1768</v>
          </cell>
          <cell r="H46">
            <v>1654</v>
          </cell>
          <cell r="K46">
            <v>1565</v>
          </cell>
          <cell r="N46">
            <v>1538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13411</v>
          </cell>
          <cell r="E49">
            <v>13656</v>
          </cell>
          <cell r="H49">
            <v>12914</v>
          </cell>
          <cell r="K49">
            <v>12478</v>
          </cell>
          <cell r="N49">
            <v>12026</v>
          </cell>
        </row>
        <row r="50">
          <cell r="A50" t="str">
            <v>実質公債費比率の分子</v>
          </cell>
          <cell r="B50" t="e">
            <v>#N/A</v>
          </cell>
          <cell r="C50">
            <v>4446</v>
          </cell>
          <cell r="D50" t="e">
            <v>#N/A</v>
          </cell>
          <cell r="E50" t="e">
            <v>#N/A</v>
          </cell>
          <cell r="F50">
            <v>3553</v>
          </cell>
          <cell r="G50" t="e">
            <v>#N/A</v>
          </cell>
          <cell r="H50" t="e">
            <v>#N/A</v>
          </cell>
          <cell r="I50">
            <v>3141</v>
          </cell>
          <cell r="J50" t="e">
            <v>#N/A</v>
          </cell>
          <cell r="K50" t="e">
            <v>#N/A</v>
          </cell>
          <cell r="L50">
            <v>2983</v>
          </cell>
          <cell r="M50" t="e">
            <v>#N/A</v>
          </cell>
          <cell r="N50" t="e">
            <v>#N/A</v>
          </cell>
          <cell r="O50">
            <v>2442</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104687</v>
          </cell>
          <cell r="G56">
            <v>106928</v>
          </cell>
          <cell r="J56">
            <v>105727</v>
          </cell>
          <cell r="M56">
            <v>102261</v>
          </cell>
          <cell r="P56">
            <v>99584</v>
          </cell>
        </row>
        <row r="57">
          <cell r="A57" t="str">
            <v>充当可能特定歳入</v>
          </cell>
          <cell r="D57">
            <v>15522</v>
          </cell>
          <cell r="G57">
            <v>15069</v>
          </cell>
          <cell r="J57">
            <v>13962</v>
          </cell>
          <cell r="M57">
            <v>13292</v>
          </cell>
          <cell r="P57">
            <v>12353</v>
          </cell>
        </row>
        <row r="58">
          <cell r="A58" t="str">
            <v>充当可能基金</v>
          </cell>
          <cell r="D58">
            <v>13719</v>
          </cell>
          <cell r="G58">
            <v>13944</v>
          </cell>
          <cell r="J58">
            <v>12178</v>
          </cell>
          <cell r="M58">
            <v>13348</v>
          </cell>
          <cell r="P58">
            <v>16084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728</v>
          </cell>
          <cell r="E61">
            <v>713</v>
          </cell>
          <cell r="H61">
            <v>699</v>
          </cell>
          <cell r="K61">
            <v>684</v>
          </cell>
          <cell r="N61">
            <v>461</v>
          </cell>
        </row>
        <row r="62">
          <cell r="A62" t="str">
            <v>退職手当負担見込額</v>
          </cell>
          <cell r="B62">
            <v>17106</v>
          </cell>
          <cell r="E62">
            <v>16499</v>
          </cell>
          <cell r="H62">
            <v>15727</v>
          </cell>
          <cell r="K62">
            <v>14778</v>
          </cell>
          <cell r="N62">
            <v>14222</v>
          </cell>
        </row>
        <row r="63">
          <cell r="A63" t="str">
            <v>組合等負担等見込額</v>
          </cell>
          <cell r="B63" t="str">
            <v>-</v>
          </cell>
          <cell r="E63" t="str">
            <v>-</v>
          </cell>
          <cell r="H63" t="str">
            <v>-</v>
          </cell>
          <cell r="K63" t="str">
            <v>-</v>
          </cell>
          <cell r="N63" t="str">
            <v>-</v>
          </cell>
        </row>
        <row r="64">
          <cell r="A64" t="str">
            <v>公営企業債等繰入見込額</v>
          </cell>
          <cell r="B64">
            <v>30260</v>
          </cell>
          <cell r="E64">
            <v>28057</v>
          </cell>
          <cell r="H64">
            <v>26260</v>
          </cell>
          <cell r="K64">
            <v>24024</v>
          </cell>
          <cell r="N64">
            <v>21443</v>
          </cell>
        </row>
        <row r="65">
          <cell r="A65" t="str">
            <v>債務負担行為に基づく支出予定額</v>
          </cell>
          <cell r="B65">
            <v>618</v>
          </cell>
          <cell r="E65">
            <v>533</v>
          </cell>
          <cell r="H65">
            <v>448</v>
          </cell>
          <cell r="K65">
            <v>361</v>
          </cell>
          <cell r="N65">
            <v>273</v>
          </cell>
        </row>
        <row r="66">
          <cell r="A66" t="str">
            <v>一般会計等に係る地方債の現在高</v>
          </cell>
          <cell r="B66">
            <v>124835</v>
          </cell>
          <cell r="E66">
            <v>123859</v>
          </cell>
          <cell r="H66">
            <v>119769</v>
          </cell>
          <cell r="K66">
            <v>115882</v>
          </cell>
          <cell r="N66">
            <v>111815</v>
          </cell>
        </row>
        <row r="67">
          <cell r="A67" t="str">
            <v>将来負担比率の分子</v>
          </cell>
          <cell r="B67" t="e">
            <v>#N/A</v>
          </cell>
          <cell r="C67">
            <v>39618</v>
          </cell>
          <cell r="D67" t="e">
            <v>#N/A</v>
          </cell>
          <cell r="E67" t="e">
            <v>#N/A</v>
          </cell>
          <cell r="F67">
            <v>33721</v>
          </cell>
          <cell r="G67" t="e">
            <v>#N/A</v>
          </cell>
          <cell r="H67" t="e">
            <v>#N/A</v>
          </cell>
          <cell r="I67">
            <v>31036</v>
          </cell>
          <cell r="J67" t="e">
            <v>#N/A</v>
          </cell>
          <cell r="K67" t="e">
            <v>#N/A</v>
          </cell>
          <cell r="L67">
            <v>26829</v>
          </cell>
          <cell r="M67" t="e">
            <v>#N/A</v>
          </cell>
          <cell r="N67" t="e">
            <v>#N/A</v>
          </cell>
          <cell r="O67">
            <v>20192</v>
          </cell>
          <cell r="P67" t="e">
            <v>#N/A</v>
          </cell>
        </row>
        <row r="71">
          <cell r="B71" t="str">
            <v>R02</v>
          </cell>
          <cell r="C71" t="str">
            <v>R03</v>
          </cell>
          <cell r="D71" t="str">
            <v>R04</v>
          </cell>
        </row>
        <row r="72">
          <cell r="A72" t="str">
            <v>財政調整基金</v>
          </cell>
          <cell r="B72">
            <v>4043</v>
          </cell>
          <cell r="C72">
            <v>5288</v>
          </cell>
          <cell r="D72">
            <v>7526</v>
          </cell>
        </row>
        <row r="73">
          <cell r="A73" t="str">
            <v>減債基金</v>
          </cell>
          <cell r="B73">
            <v>527</v>
          </cell>
          <cell r="C73">
            <v>527</v>
          </cell>
          <cell r="D73">
            <v>527</v>
          </cell>
        </row>
        <row r="74">
          <cell r="A74" t="str">
            <v>その他特定目的基金</v>
          </cell>
          <cell r="B74">
            <v>4743</v>
          </cell>
          <cell r="C74">
            <v>4673</v>
          </cell>
          <cell r="D74">
            <v>4730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7"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81</v>
      </c>
      <c r="C2" s="176"/>
      <c r="D2" s="177"/>
    </row>
    <row r="3" spans="1:119" ht="18.75" customHeight="1" thickBot="1" x14ac:dyDescent="0.2">
      <c r="A3" s="175"/>
      <c r="B3" s="579" t="s">
        <v>82</v>
      </c>
      <c r="C3" s="580"/>
      <c r="D3" s="580"/>
      <c r="E3" s="581"/>
      <c r="F3" s="581"/>
      <c r="G3" s="581"/>
      <c r="H3" s="581"/>
      <c r="I3" s="581"/>
      <c r="J3" s="581"/>
      <c r="K3" s="581"/>
      <c r="L3" s="581" t="s">
        <v>83</v>
      </c>
      <c r="M3" s="581"/>
      <c r="N3" s="581"/>
      <c r="O3" s="581"/>
      <c r="P3" s="581"/>
      <c r="Q3" s="581"/>
      <c r="R3" s="584"/>
      <c r="S3" s="584"/>
      <c r="T3" s="584"/>
      <c r="U3" s="584"/>
      <c r="V3" s="585"/>
      <c r="W3" s="475" t="s">
        <v>84</v>
      </c>
      <c r="X3" s="476"/>
      <c r="Y3" s="476"/>
      <c r="Z3" s="476"/>
      <c r="AA3" s="476"/>
      <c r="AB3" s="580"/>
      <c r="AC3" s="584" t="s">
        <v>85</v>
      </c>
      <c r="AD3" s="476"/>
      <c r="AE3" s="476"/>
      <c r="AF3" s="476"/>
      <c r="AG3" s="476"/>
      <c r="AH3" s="476"/>
      <c r="AI3" s="476"/>
      <c r="AJ3" s="476"/>
      <c r="AK3" s="476"/>
      <c r="AL3" s="546"/>
      <c r="AM3" s="475" t="s">
        <v>86</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87</v>
      </c>
      <c r="BO3" s="476"/>
      <c r="BP3" s="476"/>
      <c r="BQ3" s="476"/>
      <c r="BR3" s="476"/>
      <c r="BS3" s="476"/>
      <c r="BT3" s="476"/>
      <c r="BU3" s="546"/>
      <c r="BV3" s="475" t="s">
        <v>88</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89</v>
      </c>
      <c r="CU3" s="476"/>
      <c r="CV3" s="476"/>
      <c r="CW3" s="476"/>
      <c r="CX3" s="476"/>
      <c r="CY3" s="476"/>
      <c r="CZ3" s="476"/>
      <c r="DA3" s="546"/>
      <c r="DB3" s="475" t="s">
        <v>90</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91</v>
      </c>
      <c r="AZ4" s="433"/>
      <c r="BA4" s="433"/>
      <c r="BB4" s="433"/>
      <c r="BC4" s="433"/>
      <c r="BD4" s="433"/>
      <c r="BE4" s="433"/>
      <c r="BF4" s="433"/>
      <c r="BG4" s="433"/>
      <c r="BH4" s="433"/>
      <c r="BI4" s="433"/>
      <c r="BJ4" s="433"/>
      <c r="BK4" s="433"/>
      <c r="BL4" s="433"/>
      <c r="BM4" s="434"/>
      <c r="BN4" s="435">
        <v>112300779</v>
      </c>
      <c r="BO4" s="436"/>
      <c r="BP4" s="436"/>
      <c r="BQ4" s="436"/>
      <c r="BR4" s="436"/>
      <c r="BS4" s="436"/>
      <c r="BT4" s="436"/>
      <c r="BU4" s="437"/>
      <c r="BV4" s="435">
        <v>113276304</v>
      </c>
      <c r="BW4" s="436"/>
      <c r="BX4" s="436"/>
      <c r="BY4" s="436"/>
      <c r="BZ4" s="436"/>
      <c r="CA4" s="436"/>
      <c r="CB4" s="436"/>
      <c r="CC4" s="437"/>
      <c r="CD4" s="572" t="s">
        <v>92</v>
      </c>
      <c r="CE4" s="573"/>
      <c r="CF4" s="573"/>
      <c r="CG4" s="573"/>
      <c r="CH4" s="573"/>
      <c r="CI4" s="573"/>
      <c r="CJ4" s="573"/>
      <c r="CK4" s="573"/>
      <c r="CL4" s="573"/>
      <c r="CM4" s="573"/>
      <c r="CN4" s="573"/>
      <c r="CO4" s="573"/>
      <c r="CP4" s="573"/>
      <c r="CQ4" s="573"/>
      <c r="CR4" s="573"/>
      <c r="CS4" s="574"/>
      <c r="CT4" s="575">
        <v>4.8</v>
      </c>
      <c r="CU4" s="576"/>
      <c r="CV4" s="576"/>
      <c r="CW4" s="576"/>
      <c r="CX4" s="576"/>
      <c r="CY4" s="576"/>
      <c r="CZ4" s="576"/>
      <c r="DA4" s="577"/>
      <c r="DB4" s="575">
        <v>7.8</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93</v>
      </c>
      <c r="AN5" s="363"/>
      <c r="AO5" s="363"/>
      <c r="AP5" s="363"/>
      <c r="AQ5" s="363"/>
      <c r="AR5" s="363"/>
      <c r="AS5" s="363"/>
      <c r="AT5" s="364"/>
      <c r="AU5" s="464" t="s">
        <v>94</v>
      </c>
      <c r="AV5" s="465"/>
      <c r="AW5" s="465"/>
      <c r="AX5" s="465"/>
      <c r="AY5" s="420" t="s">
        <v>95</v>
      </c>
      <c r="AZ5" s="421"/>
      <c r="BA5" s="421"/>
      <c r="BB5" s="421"/>
      <c r="BC5" s="421"/>
      <c r="BD5" s="421"/>
      <c r="BE5" s="421"/>
      <c r="BF5" s="421"/>
      <c r="BG5" s="421"/>
      <c r="BH5" s="421"/>
      <c r="BI5" s="421"/>
      <c r="BJ5" s="421"/>
      <c r="BK5" s="421"/>
      <c r="BL5" s="421"/>
      <c r="BM5" s="422"/>
      <c r="BN5" s="406">
        <v>108836845</v>
      </c>
      <c r="BO5" s="407"/>
      <c r="BP5" s="407"/>
      <c r="BQ5" s="407"/>
      <c r="BR5" s="407"/>
      <c r="BS5" s="407"/>
      <c r="BT5" s="407"/>
      <c r="BU5" s="408"/>
      <c r="BV5" s="406">
        <v>107830324</v>
      </c>
      <c r="BW5" s="407"/>
      <c r="BX5" s="407"/>
      <c r="BY5" s="407"/>
      <c r="BZ5" s="407"/>
      <c r="CA5" s="407"/>
      <c r="CB5" s="407"/>
      <c r="CC5" s="408"/>
      <c r="CD5" s="446" t="s">
        <v>96</v>
      </c>
      <c r="CE5" s="366"/>
      <c r="CF5" s="366"/>
      <c r="CG5" s="366"/>
      <c r="CH5" s="366"/>
      <c r="CI5" s="366"/>
      <c r="CJ5" s="366"/>
      <c r="CK5" s="366"/>
      <c r="CL5" s="366"/>
      <c r="CM5" s="366"/>
      <c r="CN5" s="366"/>
      <c r="CO5" s="366"/>
      <c r="CP5" s="366"/>
      <c r="CQ5" s="366"/>
      <c r="CR5" s="366"/>
      <c r="CS5" s="447"/>
      <c r="CT5" s="403">
        <v>93.8</v>
      </c>
      <c r="CU5" s="404"/>
      <c r="CV5" s="404"/>
      <c r="CW5" s="404"/>
      <c r="CX5" s="404"/>
      <c r="CY5" s="404"/>
      <c r="CZ5" s="404"/>
      <c r="DA5" s="405"/>
      <c r="DB5" s="403">
        <v>92.6</v>
      </c>
      <c r="DC5" s="404"/>
      <c r="DD5" s="404"/>
      <c r="DE5" s="404"/>
      <c r="DF5" s="404"/>
      <c r="DG5" s="404"/>
      <c r="DH5" s="404"/>
      <c r="DI5" s="405"/>
    </row>
    <row r="6" spans="1:119" ht="18.75" customHeight="1" x14ac:dyDescent="0.15">
      <c r="A6" s="175"/>
      <c r="B6" s="552" t="s">
        <v>97</v>
      </c>
      <c r="C6" s="393"/>
      <c r="D6" s="393"/>
      <c r="E6" s="553"/>
      <c r="F6" s="553"/>
      <c r="G6" s="553"/>
      <c r="H6" s="553"/>
      <c r="I6" s="553"/>
      <c r="J6" s="553"/>
      <c r="K6" s="553"/>
      <c r="L6" s="553" t="s">
        <v>98</v>
      </c>
      <c r="M6" s="553"/>
      <c r="N6" s="553"/>
      <c r="O6" s="553"/>
      <c r="P6" s="553"/>
      <c r="Q6" s="553"/>
      <c r="R6" s="391"/>
      <c r="S6" s="391"/>
      <c r="T6" s="391"/>
      <c r="U6" s="391"/>
      <c r="V6" s="559"/>
      <c r="W6" s="496" t="s">
        <v>99</v>
      </c>
      <c r="X6" s="392"/>
      <c r="Y6" s="392"/>
      <c r="Z6" s="392"/>
      <c r="AA6" s="392"/>
      <c r="AB6" s="393"/>
      <c r="AC6" s="564" t="s">
        <v>100</v>
      </c>
      <c r="AD6" s="565"/>
      <c r="AE6" s="565"/>
      <c r="AF6" s="565"/>
      <c r="AG6" s="565"/>
      <c r="AH6" s="565"/>
      <c r="AI6" s="565"/>
      <c r="AJ6" s="565"/>
      <c r="AK6" s="565"/>
      <c r="AL6" s="566"/>
      <c r="AM6" s="463" t="s">
        <v>101</v>
      </c>
      <c r="AN6" s="363"/>
      <c r="AO6" s="363"/>
      <c r="AP6" s="363"/>
      <c r="AQ6" s="363"/>
      <c r="AR6" s="363"/>
      <c r="AS6" s="363"/>
      <c r="AT6" s="364"/>
      <c r="AU6" s="464" t="s">
        <v>94</v>
      </c>
      <c r="AV6" s="465"/>
      <c r="AW6" s="465"/>
      <c r="AX6" s="465"/>
      <c r="AY6" s="420" t="s">
        <v>102</v>
      </c>
      <c r="AZ6" s="421"/>
      <c r="BA6" s="421"/>
      <c r="BB6" s="421"/>
      <c r="BC6" s="421"/>
      <c r="BD6" s="421"/>
      <c r="BE6" s="421"/>
      <c r="BF6" s="421"/>
      <c r="BG6" s="421"/>
      <c r="BH6" s="421"/>
      <c r="BI6" s="421"/>
      <c r="BJ6" s="421"/>
      <c r="BK6" s="421"/>
      <c r="BL6" s="421"/>
      <c r="BM6" s="422"/>
      <c r="BN6" s="406">
        <v>3463934</v>
      </c>
      <c r="BO6" s="407"/>
      <c r="BP6" s="407"/>
      <c r="BQ6" s="407"/>
      <c r="BR6" s="407"/>
      <c r="BS6" s="407"/>
      <c r="BT6" s="407"/>
      <c r="BU6" s="408"/>
      <c r="BV6" s="406">
        <v>5445980</v>
      </c>
      <c r="BW6" s="407"/>
      <c r="BX6" s="407"/>
      <c r="BY6" s="407"/>
      <c r="BZ6" s="407"/>
      <c r="CA6" s="407"/>
      <c r="CB6" s="407"/>
      <c r="CC6" s="408"/>
      <c r="CD6" s="446" t="s">
        <v>103</v>
      </c>
      <c r="CE6" s="366"/>
      <c r="CF6" s="366"/>
      <c r="CG6" s="366"/>
      <c r="CH6" s="366"/>
      <c r="CI6" s="366"/>
      <c r="CJ6" s="366"/>
      <c r="CK6" s="366"/>
      <c r="CL6" s="366"/>
      <c r="CM6" s="366"/>
      <c r="CN6" s="366"/>
      <c r="CO6" s="366"/>
      <c r="CP6" s="366"/>
      <c r="CQ6" s="366"/>
      <c r="CR6" s="366"/>
      <c r="CS6" s="447"/>
      <c r="CT6" s="549">
        <v>97.1</v>
      </c>
      <c r="CU6" s="550"/>
      <c r="CV6" s="550"/>
      <c r="CW6" s="550"/>
      <c r="CX6" s="550"/>
      <c r="CY6" s="550"/>
      <c r="CZ6" s="550"/>
      <c r="DA6" s="551"/>
      <c r="DB6" s="549">
        <v>97.7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104</v>
      </c>
      <c r="AN7" s="363"/>
      <c r="AO7" s="363"/>
      <c r="AP7" s="363"/>
      <c r="AQ7" s="363"/>
      <c r="AR7" s="363"/>
      <c r="AS7" s="363"/>
      <c r="AT7" s="364"/>
      <c r="AU7" s="464" t="s">
        <v>94</v>
      </c>
      <c r="AV7" s="465"/>
      <c r="AW7" s="465"/>
      <c r="AX7" s="465"/>
      <c r="AY7" s="420" t="s">
        <v>105</v>
      </c>
      <c r="AZ7" s="421"/>
      <c r="BA7" s="421"/>
      <c r="BB7" s="421"/>
      <c r="BC7" s="421"/>
      <c r="BD7" s="421"/>
      <c r="BE7" s="421"/>
      <c r="BF7" s="421"/>
      <c r="BG7" s="421"/>
      <c r="BH7" s="421"/>
      <c r="BI7" s="421"/>
      <c r="BJ7" s="421"/>
      <c r="BK7" s="421"/>
      <c r="BL7" s="421"/>
      <c r="BM7" s="422"/>
      <c r="BN7" s="406">
        <v>827823</v>
      </c>
      <c r="BO7" s="407"/>
      <c r="BP7" s="407"/>
      <c r="BQ7" s="407"/>
      <c r="BR7" s="407"/>
      <c r="BS7" s="407"/>
      <c r="BT7" s="407"/>
      <c r="BU7" s="408"/>
      <c r="BV7" s="406">
        <v>975344</v>
      </c>
      <c r="BW7" s="407"/>
      <c r="BX7" s="407"/>
      <c r="BY7" s="407"/>
      <c r="BZ7" s="407"/>
      <c r="CA7" s="407"/>
      <c r="CB7" s="407"/>
      <c r="CC7" s="408"/>
      <c r="CD7" s="446" t="s">
        <v>106</v>
      </c>
      <c r="CE7" s="366"/>
      <c r="CF7" s="366"/>
      <c r="CG7" s="366"/>
      <c r="CH7" s="366"/>
      <c r="CI7" s="366"/>
      <c r="CJ7" s="366"/>
      <c r="CK7" s="366"/>
      <c r="CL7" s="366"/>
      <c r="CM7" s="366"/>
      <c r="CN7" s="366"/>
      <c r="CO7" s="366"/>
      <c r="CP7" s="366"/>
      <c r="CQ7" s="366"/>
      <c r="CR7" s="366"/>
      <c r="CS7" s="447"/>
      <c r="CT7" s="406">
        <v>55391653</v>
      </c>
      <c r="CU7" s="407"/>
      <c r="CV7" s="407"/>
      <c r="CW7" s="407"/>
      <c r="CX7" s="407"/>
      <c r="CY7" s="407"/>
      <c r="CZ7" s="407"/>
      <c r="DA7" s="408"/>
      <c r="DB7" s="406">
        <v>56955693</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107</v>
      </c>
      <c r="AN8" s="363"/>
      <c r="AO8" s="363"/>
      <c r="AP8" s="363"/>
      <c r="AQ8" s="363"/>
      <c r="AR8" s="363"/>
      <c r="AS8" s="363"/>
      <c r="AT8" s="364"/>
      <c r="AU8" s="464" t="s">
        <v>108</v>
      </c>
      <c r="AV8" s="465"/>
      <c r="AW8" s="465"/>
      <c r="AX8" s="465"/>
      <c r="AY8" s="420" t="s">
        <v>109</v>
      </c>
      <c r="AZ8" s="421"/>
      <c r="BA8" s="421"/>
      <c r="BB8" s="421"/>
      <c r="BC8" s="421"/>
      <c r="BD8" s="421"/>
      <c r="BE8" s="421"/>
      <c r="BF8" s="421"/>
      <c r="BG8" s="421"/>
      <c r="BH8" s="421"/>
      <c r="BI8" s="421"/>
      <c r="BJ8" s="421"/>
      <c r="BK8" s="421"/>
      <c r="BL8" s="421"/>
      <c r="BM8" s="422"/>
      <c r="BN8" s="406">
        <v>2636111</v>
      </c>
      <c r="BO8" s="407"/>
      <c r="BP8" s="407"/>
      <c r="BQ8" s="407"/>
      <c r="BR8" s="407"/>
      <c r="BS8" s="407"/>
      <c r="BT8" s="407"/>
      <c r="BU8" s="408"/>
      <c r="BV8" s="406">
        <v>4470636</v>
      </c>
      <c r="BW8" s="407"/>
      <c r="BX8" s="407"/>
      <c r="BY8" s="407"/>
      <c r="BZ8" s="407"/>
      <c r="CA8" s="407"/>
      <c r="CB8" s="407"/>
      <c r="CC8" s="408"/>
      <c r="CD8" s="446" t="s">
        <v>110</v>
      </c>
      <c r="CE8" s="366"/>
      <c r="CF8" s="366"/>
      <c r="CG8" s="366"/>
      <c r="CH8" s="366"/>
      <c r="CI8" s="366"/>
      <c r="CJ8" s="366"/>
      <c r="CK8" s="366"/>
      <c r="CL8" s="366"/>
      <c r="CM8" s="366"/>
      <c r="CN8" s="366"/>
      <c r="CO8" s="366"/>
      <c r="CP8" s="366"/>
      <c r="CQ8" s="366"/>
      <c r="CR8" s="366"/>
      <c r="CS8" s="447"/>
      <c r="CT8" s="509">
        <v>0.59</v>
      </c>
      <c r="CU8" s="510"/>
      <c r="CV8" s="510"/>
      <c r="CW8" s="510"/>
      <c r="CX8" s="510"/>
      <c r="CY8" s="510"/>
      <c r="CZ8" s="510"/>
      <c r="DA8" s="511"/>
      <c r="DB8" s="509">
        <v>0.59</v>
      </c>
      <c r="DC8" s="510"/>
      <c r="DD8" s="510"/>
      <c r="DE8" s="510"/>
      <c r="DF8" s="510"/>
      <c r="DG8" s="510"/>
      <c r="DH8" s="510"/>
      <c r="DI8" s="511"/>
    </row>
    <row r="9" spans="1:119" ht="18.75" customHeight="1" thickBot="1" x14ac:dyDescent="0.2">
      <c r="A9" s="175"/>
      <c r="B9" s="538" t="s">
        <v>111</v>
      </c>
      <c r="C9" s="539"/>
      <c r="D9" s="539"/>
      <c r="E9" s="539"/>
      <c r="F9" s="539"/>
      <c r="G9" s="539"/>
      <c r="H9" s="539"/>
      <c r="I9" s="539"/>
      <c r="J9" s="539"/>
      <c r="K9" s="457"/>
      <c r="L9" s="540" t="s">
        <v>112</v>
      </c>
      <c r="M9" s="541"/>
      <c r="N9" s="541"/>
      <c r="O9" s="541"/>
      <c r="P9" s="541"/>
      <c r="Q9" s="542"/>
      <c r="R9" s="543">
        <v>214592</v>
      </c>
      <c r="S9" s="544"/>
      <c r="T9" s="544"/>
      <c r="U9" s="544"/>
      <c r="V9" s="545"/>
      <c r="W9" s="475" t="s">
        <v>113</v>
      </c>
      <c r="X9" s="476"/>
      <c r="Y9" s="476"/>
      <c r="Z9" s="476"/>
      <c r="AA9" s="476"/>
      <c r="AB9" s="476"/>
      <c r="AC9" s="476"/>
      <c r="AD9" s="476"/>
      <c r="AE9" s="476"/>
      <c r="AF9" s="476"/>
      <c r="AG9" s="476"/>
      <c r="AH9" s="476"/>
      <c r="AI9" s="476"/>
      <c r="AJ9" s="476"/>
      <c r="AK9" s="476"/>
      <c r="AL9" s="546"/>
      <c r="AM9" s="463" t="s">
        <v>114</v>
      </c>
      <c r="AN9" s="363"/>
      <c r="AO9" s="363"/>
      <c r="AP9" s="363"/>
      <c r="AQ9" s="363"/>
      <c r="AR9" s="363"/>
      <c r="AS9" s="363"/>
      <c r="AT9" s="364"/>
      <c r="AU9" s="464" t="s">
        <v>94</v>
      </c>
      <c r="AV9" s="465"/>
      <c r="AW9" s="465"/>
      <c r="AX9" s="465"/>
      <c r="AY9" s="420" t="s">
        <v>115</v>
      </c>
      <c r="AZ9" s="421"/>
      <c r="BA9" s="421"/>
      <c r="BB9" s="421"/>
      <c r="BC9" s="421"/>
      <c r="BD9" s="421"/>
      <c r="BE9" s="421"/>
      <c r="BF9" s="421"/>
      <c r="BG9" s="421"/>
      <c r="BH9" s="421"/>
      <c r="BI9" s="421"/>
      <c r="BJ9" s="421"/>
      <c r="BK9" s="421"/>
      <c r="BL9" s="421"/>
      <c r="BM9" s="422"/>
      <c r="BN9" s="406">
        <v>-1834525</v>
      </c>
      <c r="BO9" s="407"/>
      <c r="BP9" s="407"/>
      <c r="BQ9" s="407"/>
      <c r="BR9" s="407"/>
      <c r="BS9" s="407"/>
      <c r="BT9" s="407"/>
      <c r="BU9" s="408"/>
      <c r="BV9" s="406">
        <v>1984761</v>
      </c>
      <c r="BW9" s="407"/>
      <c r="BX9" s="407"/>
      <c r="BY9" s="407"/>
      <c r="BZ9" s="407"/>
      <c r="CA9" s="407"/>
      <c r="CB9" s="407"/>
      <c r="CC9" s="408"/>
      <c r="CD9" s="446" t="s">
        <v>116</v>
      </c>
      <c r="CE9" s="366"/>
      <c r="CF9" s="366"/>
      <c r="CG9" s="366"/>
      <c r="CH9" s="366"/>
      <c r="CI9" s="366"/>
      <c r="CJ9" s="366"/>
      <c r="CK9" s="366"/>
      <c r="CL9" s="366"/>
      <c r="CM9" s="366"/>
      <c r="CN9" s="366"/>
      <c r="CO9" s="366"/>
      <c r="CP9" s="366"/>
      <c r="CQ9" s="366"/>
      <c r="CR9" s="366"/>
      <c r="CS9" s="447"/>
      <c r="CT9" s="403">
        <v>16.5</v>
      </c>
      <c r="CU9" s="404"/>
      <c r="CV9" s="404"/>
      <c r="CW9" s="404"/>
      <c r="CX9" s="404"/>
      <c r="CY9" s="404"/>
      <c r="CZ9" s="404"/>
      <c r="DA9" s="405"/>
      <c r="DB9" s="403">
        <v>18.100000000000001</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117</v>
      </c>
      <c r="M10" s="363"/>
      <c r="N10" s="363"/>
      <c r="O10" s="363"/>
      <c r="P10" s="363"/>
      <c r="Q10" s="364"/>
      <c r="R10" s="359">
        <v>228552</v>
      </c>
      <c r="S10" s="360"/>
      <c r="T10" s="360"/>
      <c r="U10" s="360"/>
      <c r="V10" s="419"/>
      <c r="W10" s="547"/>
      <c r="X10" s="357"/>
      <c r="Y10" s="357"/>
      <c r="Z10" s="357"/>
      <c r="AA10" s="357"/>
      <c r="AB10" s="357"/>
      <c r="AC10" s="357"/>
      <c r="AD10" s="357"/>
      <c r="AE10" s="357"/>
      <c r="AF10" s="357"/>
      <c r="AG10" s="357"/>
      <c r="AH10" s="357"/>
      <c r="AI10" s="357"/>
      <c r="AJ10" s="357"/>
      <c r="AK10" s="357"/>
      <c r="AL10" s="548"/>
      <c r="AM10" s="463" t="s">
        <v>118</v>
      </c>
      <c r="AN10" s="363"/>
      <c r="AO10" s="363"/>
      <c r="AP10" s="363"/>
      <c r="AQ10" s="363"/>
      <c r="AR10" s="363"/>
      <c r="AS10" s="363"/>
      <c r="AT10" s="364"/>
      <c r="AU10" s="464" t="s">
        <v>119</v>
      </c>
      <c r="AV10" s="465"/>
      <c r="AW10" s="465"/>
      <c r="AX10" s="465"/>
      <c r="AY10" s="420" t="s">
        <v>120</v>
      </c>
      <c r="AZ10" s="421"/>
      <c r="BA10" s="421"/>
      <c r="BB10" s="421"/>
      <c r="BC10" s="421"/>
      <c r="BD10" s="421"/>
      <c r="BE10" s="421"/>
      <c r="BF10" s="421"/>
      <c r="BG10" s="421"/>
      <c r="BH10" s="421"/>
      <c r="BI10" s="421"/>
      <c r="BJ10" s="421"/>
      <c r="BK10" s="421"/>
      <c r="BL10" s="421"/>
      <c r="BM10" s="422"/>
      <c r="BN10" s="406">
        <v>2238418</v>
      </c>
      <c r="BO10" s="407"/>
      <c r="BP10" s="407"/>
      <c r="BQ10" s="407"/>
      <c r="BR10" s="407"/>
      <c r="BS10" s="407"/>
      <c r="BT10" s="407"/>
      <c r="BU10" s="408"/>
      <c r="BV10" s="406">
        <v>1244895</v>
      </c>
      <c r="BW10" s="407"/>
      <c r="BX10" s="407"/>
      <c r="BY10" s="407"/>
      <c r="BZ10" s="407"/>
      <c r="CA10" s="407"/>
      <c r="CB10" s="407"/>
      <c r="CC10" s="408"/>
      <c r="CD10" s="178" t="s">
        <v>121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122</v>
      </c>
      <c r="M11" s="368"/>
      <c r="N11" s="368"/>
      <c r="O11" s="368"/>
      <c r="P11" s="368"/>
      <c r="Q11" s="369"/>
      <c r="R11" s="535" t="s">
        <v>123</v>
      </c>
      <c r="S11" s="536"/>
      <c r="T11" s="536"/>
      <c r="U11" s="536"/>
      <c r="V11" s="537"/>
      <c r="W11" s="547"/>
      <c r="X11" s="357"/>
      <c r="Y11" s="357"/>
      <c r="Z11" s="357"/>
      <c r="AA11" s="357"/>
      <c r="AB11" s="357"/>
      <c r="AC11" s="357"/>
      <c r="AD11" s="357"/>
      <c r="AE11" s="357"/>
      <c r="AF11" s="357"/>
      <c r="AG11" s="357"/>
      <c r="AH11" s="357"/>
      <c r="AI11" s="357"/>
      <c r="AJ11" s="357"/>
      <c r="AK11" s="357"/>
      <c r="AL11" s="548"/>
      <c r="AM11" s="463" t="s">
        <v>124</v>
      </c>
      <c r="AN11" s="363"/>
      <c r="AO11" s="363"/>
      <c r="AP11" s="363"/>
      <c r="AQ11" s="363"/>
      <c r="AR11" s="363"/>
      <c r="AS11" s="363"/>
      <c r="AT11" s="364"/>
      <c r="AU11" s="464" t="s">
        <v>125</v>
      </c>
      <c r="AV11" s="465"/>
      <c r="AW11" s="465"/>
      <c r="AX11" s="465"/>
      <c r="AY11" s="420" t="s">
        <v>126</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148855</v>
      </c>
      <c r="BW11" s="407"/>
      <c r="BX11" s="407"/>
      <c r="BY11" s="407"/>
      <c r="BZ11" s="407"/>
      <c r="CA11" s="407"/>
      <c r="CB11" s="407"/>
      <c r="CC11" s="408"/>
      <c r="CD11" s="446" t="s">
        <v>127</v>
      </c>
      <c r="CE11" s="366"/>
      <c r="CF11" s="366"/>
      <c r="CG11" s="366"/>
      <c r="CH11" s="366"/>
      <c r="CI11" s="366"/>
      <c r="CJ11" s="366"/>
      <c r="CK11" s="366"/>
      <c r="CL11" s="366"/>
      <c r="CM11" s="366"/>
      <c r="CN11" s="366"/>
      <c r="CO11" s="366"/>
      <c r="CP11" s="366"/>
      <c r="CQ11" s="366"/>
      <c r="CR11" s="366"/>
      <c r="CS11" s="447"/>
      <c r="CT11" s="509" t="s">
        <v>128</v>
      </c>
      <c r="CU11" s="510"/>
      <c r="CV11" s="510"/>
      <c r="CW11" s="510"/>
      <c r="CX11" s="510"/>
      <c r="CY11" s="510"/>
      <c r="CZ11" s="510"/>
      <c r="DA11" s="511"/>
      <c r="DB11" s="509" t="s">
        <v>128</v>
      </c>
      <c r="DC11" s="510"/>
      <c r="DD11" s="510"/>
      <c r="DE11" s="510"/>
      <c r="DF11" s="510"/>
      <c r="DG11" s="510"/>
      <c r="DH11" s="510"/>
      <c r="DI11" s="511"/>
    </row>
    <row r="12" spans="1:119" ht="18.75" customHeight="1" x14ac:dyDescent="0.15">
      <c r="A12" s="175"/>
      <c r="B12" s="512" t="s">
        <v>129</v>
      </c>
      <c r="C12" s="513"/>
      <c r="D12" s="513"/>
      <c r="E12" s="513"/>
      <c r="F12" s="513"/>
      <c r="G12" s="513"/>
      <c r="H12" s="513"/>
      <c r="I12" s="513"/>
      <c r="J12" s="513"/>
      <c r="K12" s="514"/>
      <c r="L12" s="521" t="s">
        <v>130</v>
      </c>
      <c r="M12" s="522"/>
      <c r="N12" s="522"/>
      <c r="O12" s="522"/>
      <c r="P12" s="522"/>
      <c r="Q12" s="523"/>
      <c r="R12" s="524">
        <v>209241</v>
      </c>
      <c r="S12" s="525"/>
      <c r="T12" s="525"/>
      <c r="U12" s="525"/>
      <c r="V12" s="526"/>
      <c r="W12" s="527" t="s">
        <v>1</v>
      </c>
      <c r="X12" s="465"/>
      <c r="Y12" s="465"/>
      <c r="Z12" s="465"/>
      <c r="AA12" s="465"/>
      <c r="AB12" s="528"/>
      <c r="AC12" s="529" t="s">
        <v>131</v>
      </c>
      <c r="AD12" s="530"/>
      <c r="AE12" s="530"/>
      <c r="AF12" s="530"/>
      <c r="AG12" s="531"/>
      <c r="AH12" s="529" t="s">
        <v>132</v>
      </c>
      <c r="AI12" s="530"/>
      <c r="AJ12" s="530"/>
      <c r="AK12" s="530"/>
      <c r="AL12" s="532"/>
      <c r="AM12" s="463" t="s">
        <v>133</v>
      </c>
      <c r="AN12" s="363"/>
      <c r="AO12" s="363"/>
      <c r="AP12" s="363"/>
      <c r="AQ12" s="363"/>
      <c r="AR12" s="363"/>
      <c r="AS12" s="363"/>
      <c r="AT12" s="364"/>
      <c r="AU12" s="464" t="s">
        <v>134</v>
      </c>
      <c r="AV12" s="465"/>
      <c r="AW12" s="465"/>
      <c r="AX12" s="465"/>
      <c r="AY12" s="420" t="s">
        <v>135</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128</v>
      </c>
      <c r="CU12" s="510"/>
      <c r="CV12" s="510"/>
      <c r="CW12" s="510"/>
      <c r="CX12" s="510"/>
      <c r="CY12" s="510"/>
      <c r="CZ12" s="510"/>
      <c r="DA12" s="511"/>
      <c r="DB12" s="509" t="s">
        <v>128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137</v>
      </c>
      <c r="N13" s="491"/>
      <c r="O13" s="491"/>
      <c r="P13" s="491"/>
      <c r="Q13" s="492"/>
      <c r="R13" s="493">
        <v>206063</v>
      </c>
      <c r="S13" s="494"/>
      <c r="T13" s="494"/>
      <c r="U13" s="494"/>
      <c r="V13" s="495"/>
      <c r="W13" s="496" t="s">
        <v>138</v>
      </c>
      <c r="X13" s="392"/>
      <c r="Y13" s="392"/>
      <c r="Z13" s="392"/>
      <c r="AA13" s="392"/>
      <c r="AB13" s="393"/>
      <c r="AC13" s="359">
        <v>2416</v>
      </c>
      <c r="AD13" s="360"/>
      <c r="AE13" s="360"/>
      <c r="AF13" s="360"/>
      <c r="AG13" s="361"/>
      <c r="AH13" s="359">
        <v>2940</v>
      </c>
      <c r="AI13" s="360"/>
      <c r="AJ13" s="360"/>
      <c r="AK13" s="360"/>
      <c r="AL13" s="419"/>
      <c r="AM13" s="463" t="s">
        <v>139</v>
      </c>
      <c r="AN13" s="363"/>
      <c r="AO13" s="363"/>
      <c r="AP13" s="363"/>
      <c r="AQ13" s="363"/>
      <c r="AR13" s="363"/>
      <c r="AS13" s="363"/>
      <c r="AT13" s="364"/>
      <c r="AU13" s="464" t="s">
        <v>134</v>
      </c>
      <c r="AV13" s="465"/>
      <c r="AW13" s="465"/>
      <c r="AX13" s="465"/>
      <c r="AY13" s="420" t="s">
        <v>140</v>
      </c>
      <c r="AZ13" s="421"/>
      <c r="BA13" s="421"/>
      <c r="BB13" s="421"/>
      <c r="BC13" s="421"/>
      <c r="BD13" s="421"/>
      <c r="BE13" s="421"/>
      <c r="BF13" s="421"/>
      <c r="BG13" s="421"/>
      <c r="BH13" s="421"/>
      <c r="BI13" s="421"/>
      <c r="BJ13" s="421"/>
      <c r="BK13" s="421"/>
      <c r="BL13" s="421"/>
      <c r="BM13" s="422"/>
      <c r="BN13" s="406">
        <v>403893</v>
      </c>
      <c r="BO13" s="407"/>
      <c r="BP13" s="407"/>
      <c r="BQ13" s="407"/>
      <c r="BR13" s="407"/>
      <c r="BS13" s="407"/>
      <c r="BT13" s="407"/>
      <c r="BU13" s="408"/>
      <c r="BV13" s="406">
        <v>3378511</v>
      </c>
      <c r="BW13" s="407"/>
      <c r="BX13" s="407"/>
      <c r="BY13" s="407"/>
      <c r="BZ13" s="407"/>
      <c r="CA13" s="407"/>
      <c r="CB13" s="407"/>
      <c r="CC13" s="408"/>
      <c r="CD13" s="446" t="s">
        <v>141</v>
      </c>
      <c r="CE13" s="366"/>
      <c r="CF13" s="366"/>
      <c r="CG13" s="366"/>
      <c r="CH13" s="366"/>
      <c r="CI13" s="366"/>
      <c r="CJ13" s="366"/>
      <c r="CK13" s="366"/>
      <c r="CL13" s="366"/>
      <c r="CM13" s="366"/>
      <c r="CN13" s="366"/>
      <c r="CO13" s="366"/>
      <c r="CP13" s="366"/>
      <c r="CQ13" s="366"/>
      <c r="CR13" s="366"/>
      <c r="CS13" s="447"/>
      <c r="CT13" s="403">
        <v>6</v>
      </c>
      <c r="CU13" s="404"/>
      <c r="CV13" s="404"/>
      <c r="CW13" s="404"/>
      <c r="CX13" s="404"/>
      <c r="CY13" s="404"/>
      <c r="CZ13" s="404"/>
      <c r="DA13" s="405"/>
      <c r="DB13" s="403">
        <v>6.9</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142</v>
      </c>
      <c r="M14" s="533"/>
      <c r="N14" s="533"/>
      <c r="O14" s="533"/>
      <c r="P14" s="533"/>
      <c r="Q14" s="534"/>
      <c r="R14" s="493">
        <v>213008</v>
      </c>
      <c r="S14" s="494"/>
      <c r="T14" s="494"/>
      <c r="U14" s="494"/>
      <c r="V14" s="495"/>
      <c r="W14" s="497"/>
      <c r="X14" s="395"/>
      <c r="Y14" s="395"/>
      <c r="Z14" s="395"/>
      <c r="AA14" s="395"/>
      <c r="AB14" s="396"/>
      <c r="AC14" s="486">
        <v>2.5</v>
      </c>
      <c r="AD14" s="487"/>
      <c r="AE14" s="487"/>
      <c r="AF14" s="487"/>
      <c r="AG14" s="488"/>
      <c r="AH14" s="486">
        <v>2.9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143</v>
      </c>
      <c r="CE14" s="444"/>
      <c r="CF14" s="444"/>
      <c r="CG14" s="444"/>
      <c r="CH14" s="444"/>
      <c r="CI14" s="444"/>
      <c r="CJ14" s="444"/>
      <c r="CK14" s="444"/>
      <c r="CL14" s="444"/>
      <c r="CM14" s="444"/>
      <c r="CN14" s="444"/>
      <c r="CO14" s="444"/>
      <c r="CP14" s="444"/>
      <c r="CQ14" s="444"/>
      <c r="CR14" s="444"/>
      <c r="CS14" s="445"/>
      <c r="CT14" s="503">
        <v>43.7</v>
      </c>
      <c r="CU14" s="504"/>
      <c r="CV14" s="504"/>
      <c r="CW14" s="504"/>
      <c r="CX14" s="504"/>
      <c r="CY14" s="504"/>
      <c r="CZ14" s="504"/>
      <c r="DA14" s="505"/>
      <c r="DB14" s="503">
        <v>56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144</v>
      </c>
      <c r="N15" s="491"/>
      <c r="O15" s="491"/>
      <c r="P15" s="491"/>
      <c r="Q15" s="492"/>
      <c r="R15" s="493">
        <v>210064</v>
      </c>
      <c r="S15" s="494"/>
      <c r="T15" s="494"/>
      <c r="U15" s="494"/>
      <c r="V15" s="495"/>
      <c r="W15" s="496" t="s">
        <v>145</v>
      </c>
      <c r="X15" s="392"/>
      <c r="Y15" s="392"/>
      <c r="Z15" s="392"/>
      <c r="AA15" s="392"/>
      <c r="AB15" s="393"/>
      <c r="AC15" s="359">
        <v>27422</v>
      </c>
      <c r="AD15" s="360"/>
      <c r="AE15" s="360"/>
      <c r="AF15" s="360"/>
      <c r="AG15" s="361"/>
      <c r="AH15" s="359">
        <v>29443</v>
      </c>
      <c r="AI15" s="360"/>
      <c r="AJ15" s="360"/>
      <c r="AK15" s="360"/>
      <c r="AL15" s="419"/>
      <c r="AM15" s="463"/>
      <c r="AN15" s="363"/>
      <c r="AO15" s="363"/>
      <c r="AP15" s="363"/>
      <c r="AQ15" s="363"/>
      <c r="AR15" s="363"/>
      <c r="AS15" s="363"/>
      <c r="AT15" s="364"/>
      <c r="AU15" s="464"/>
      <c r="AV15" s="465"/>
      <c r="AW15" s="465"/>
      <c r="AX15" s="465"/>
      <c r="AY15" s="432" t="s">
        <v>146</v>
      </c>
      <c r="AZ15" s="433"/>
      <c r="BA15" s="433"/>
      <c r="BB15" s="433"/>
      <c r="BC15" s="433"/>
      <c r="BD15" s="433"/>
      <c r="BE15" s="433"/>
      <c r="BF15" s="433"/>
      <c r="BG15" s="433"/>
      <c r="BH15" s="433"/>
      <c r="BI15" s="433"/>
      <c r="BJ15" s="433"/>
      <c r="BK15" s="433"/>
      <c r="BL15" s="433"/>
      <c r="BM15" s="434"/>
      <c r="BN15" s="435">
        <v>26809742</v>
      </c>
      <c r="BO15" s="436"/>
      <c r="BP15" s="436"/>
      <c r="BQ15" s="436"/>
      <c r="BR15" s="436"/>
      <c r="BS15" s="436"/>
      <c r="BT15" s="436"/>
      <c r="BU15" s="437"/>
      <c r="BV15" s="435">
        <v>26119242</v>
      </c>
      <c r="BW15" s="436"/>
      <c r="BX15" s="436"/>
      <c r="BY15" s="436"/>
      <c r="BZ15" s="436"/>
      <c r="CA15" s="436"/>
      <c r="CB15" s="436"/>
      <c r="CC15" s="437"/>
      <c r="CD15" s="506" t="s">
        <v>147</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148</v>
      </c>
      <c r="M16" s="481"/>
      <c r="N16" s="481"/>
      <c r="O16" s="481"/>
      <c r="P16" s="481"/>
      <c r="Q16" s="482"/>
      <c r="R16" s="483" t="s">
        <v>149</v>
      </c>
      <c r="S16" s="484"/>
      <c r="T16" s="484"/>
      <c r="U16" s="484"/>
      <c r="V16" s="485"/>
      <c r="W16" s="497"/>
      <c r="X16" s="395"/>
      <c r="Y16" s="395"/>
      <c r="Z16" s="395"/>
      <c r="AA16" s="395"/>
      <c r="AB16" s="396"/>
      <c r="AC16" s="486">
        <v>28.1</v>
      </c>
      <c r="AD16" s="487"/>
      <c r="AE16" s="487"/>
      <c r="AF16" s="487"/>
      <c r="AG16" s="488"/>
      <c r="AH16" s="486">
        <v>28.9</v>
      </c>
      <c r="AI16" s="487"/>
      <c r="AJ16" s="487"/>
      <c r="AK16" s="487"/>
      <c r="AL16" s="489"/>
      <c r="AM16" s="463"/>
      <c r="AN16" s="363"/>
      <c r="AO16" s="363"/>
      <c r="AP16" s="363"/>
      <c r="AQ16" s="363"/>
      <c r="AR16" s="363"/>
      <c r="AS16" s="363"/>
      <c r="AT16" s="364"/>
      <c r="AU16" s="464"/>
      <c r="AV16" s="465"/>
      <c r="AW16" s="465"/>
      <c r="AX16" s="465"/>
      <c r="AY16" s="420" t="s">
        <v>150</v>
      </c>
      <c r="AZ16" s="421"/>
      <c r="BA16" s="421"/>
      <c r="BB16" s="421"/>
      <c r="BC16" s="421"/>
      <c r="BD16" s="421"/>
      <c r="BE16" s="421"/>
      <c r="BF16" s="421"/>
      <c r="BG16" s="421"/>
      <c r="BH16" s="421"/>
      <c r="BI16" s="421"/>
      <c r="BJ16" s="421"/>
      <c r="BK16" s="421"/>
      <c r="BL16" s="421"/>
      <c r="BM16" s="422"/>
      <c r="BN16" s="406">
        <v>46314203</v>
      </c>
      <c r="BO16" s="407"/>
      <c r="BP16" s="407"/>
      <c r="BQ16" s="407"/>
      <c r="BR16" s="407"/>
      <c r="BS16" s="407"/>
      <c r="BT16" s="407"/>
      <c r="BU16" s="408"/>
      <c r="BV16" s="406">
        <v>45778574</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151</v>
      </c>
      <c r="N17" s="500"/>
      <c r="O17" s="500"/>
      <c r="P17" s="500"/>
      <c r="Q17" s="501"/>
      <c r="R17" s="483" t="s">
        <v>152</v>
      </c>
      <c r="S17" s="484"/>
      <c r="T17" s="484"/>
      <c r="U17" s="484"/>
      <c r="V17" s="485"/>
      <c r="W17" s="496" t="s">
        <v>153</v>
      </c>
      <c r="X17" s="392"/>
      <c r="Y17" s="392"/>
      <c r="Z17" s="392"/>
      <c r="AA17" s="392"/>
      <c r="AB17" s="393"/>
      <c r="AC17" s="359">
        <v>67611</v>
      </c>
      <c r="AD17" s="360"/>
      <c r="AE17" s="360"/>
      <c r="AF17" s="360"/>
      <c r="AG17" s="361"/>
      <c r="AH17" s="359">
        <v>69401</v>
      </c>
      <c r="AI17" s="360"/>
      <c r="AJ17" s="360"/>
      <c r="AK17" s="360"/>
      <c r="AL17" s="419"/>
      <c r="AM17" s="463"/>
      <c r="AN17" s="363"/>
      <c r="AO17" s="363"/>
      <c r="AP17" s="363"/>
      <c r="AQ17" s="363"/>
      <c r="AR17" s="363"/>
      <c r="AS17" s="363"/>
      <c r="AT17" s="364"/>
      <c r="AU17" s="464"/>
      <c r="AV17" s="465"/>
      <c r="AW17" s="465"/>
      <c r="AX17" s="465"/>
      <c r="AY17" s="420" t="s">
        <v>154</v>
      </c>
      <c r="AZ17" s="421"/>
      <c r="BA17" s="421"/>
      <c r="BB17" s="421"/>
      <c r="BC17" s="421"/>
      <c r="BD17" s="421"/>
      <c r="BE17" s="421"/>
      <c r="BF17" s="421"/>
      <c r="BG17" s="421"/>
      <c r="BH17" s="421"/>
      <c r="BI17" s="421"/>
      <c r="BJ17" s="421"/>
      <c r="BK17" s="421"/>
      <c r="BL17" s="421"/>
      <c r="BM17" s="422"/>
      <c r="BN17" s="406">
        <v>33920784</v>
      </c>
      <c r="BO17" s="407"/>
      <c r="BP17" s="407"/>
      <c r="BQ17" s="407"/>
      <c r="BR17" s="407"/>
      <c r="BS17" s="407"/>
      <c r="BT17" s="407"/>
      <c r="BU17" s="408"/>
      <c r="BV17" s="406">
        <v>33031465</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155</v>
      </c>
      <c r="C18" s="457"/>
      <c r="D18" s="457"/>
      <c r="E18" s="458"/>
      <c r="F18" s="458"/>
      <c r="G18" s="458"/>
      <c r="H18" s="458"/>
      <c r="I18" s="458"/>
      <c r="J18" s="458"/>
      <c r="K18" s="458"/>
      <c r="L18" s="459">
        <v>352.83</v>
      </c>
      <c r="M18" s="459"/>
      <c r="N18" s="459"/>
      <c r="O18" s="459"/>
      <c r="P18" s="459"/>
      <c r="Q18" s="459"/>
      <c r="R18" s="460"/>
      <c r="S18" s="460"/>
      <c r="T18" s="460"/>
      <c r="U18" s="460"/>
      <c r="V18" s="461"/>
      <c r="W18" s="477"/>
      <c r="X18" s="478"/>
      <c r="Y18" s="478"/>
      <c r="Z18" s="478"/>
      <c r="AA18" s="478"/>
      <c r="AB18" s="502"/>
      <c r="AC18" s="376">
        <v>69.400000000000006</v>
      </c>
      <c r="AD18" s="377"/>
      <c r="AE18" s="377"/>
      <c r="AF18" s="377"/>
      <c r="AG18" s="462"/>
      <c r="AH18" s="376">
        <v>68.2</v>
      </c>
      <c r="AI18" s="377"/>
      <c r="AJ18" s="377"/>
      <c r="AK18" s="377"/>
      <c r="AL18" s="378"/>
      <c r="AM18" s="463"/>
      <c r="AN18" s="363"/>
      <c r="AO18" s="363"/>
      <c r="AP18" s="363"/>
      <c r="AQ18" s="363"/>
      <c r="AR18" s="363"/>
      <c r="AS18" s="363"/>
      <c r="AT18" s="364"/>
      <c r="AU18" s="464"/>
      <c r="AV18" s="465"/>
      <c r="AW18" s="465"/>
      <c r="AX18" s="465"/>
      <c r="AY18" s="420" t="s">
        <v>156</v>
      </c>
      <c r="AZ18" s="421"/>
      <c r="BA18" s="421"/>
      <c r="BB18" s="421"/>
      <c r="BC18" s="421"/>
      <c r="BD18" s="421"/>
      <c r="BE18" s="421"/>
      <c r="BF18" s="421"/>
      <c r="BG18" s="421"/>
      <c r="BH18" s="421"/>
      <c r="BI18" s="421"/>
      <c r="BJ18" s="421"/>
      <c r="BK18" s="421"/>
      <c r="BL18" s="421"/>
      <c r="BM18" s="422"/>
      <c r="BN18" s="406">
        <v>54307512</v>
      </c>
      <c r="BO18" s="407"/>
      <c r="BP18" s="407"/>
      <c r="BQ18" s="407"/>
      <c r="BR18" s="407"/>
      <c r="BS18" s="407"/>
      <c r="BT18" s="407"/>
      <c r="BU18" s="408"/>
      <c r="BV18" s="406">
        <v>54733034</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157</v>
      </c>
      <c r="C19" s="457"/>
      <c r="D19" s="457"/>
      <c r="E19" s="458"/>
      <c r="F19" s="458"/>
      <c r="G19" s="458"/>
      <c r="H19" s="458"/>
      <c r="I19" s="458"/>
      <c r="J19" s="458"/>
      <c r="K19" s="458"/>
      <c r="L19" s="466">
        <v>608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158</v>
      </c>
      <c r="AZ19" s="421"/>
      <c r="BA19" s="421"/>
      <c r="BB19" s="421"/>
      <c r="BC19" s="421"/>
      <c r="BD19" s="421"/>
      <c r="BE19" s="421"/>
      <c r="BF19" s="421"/>
      <c r="BG19" s="421"/>
      <c r="BH19" s="421"/>
      <c r="BI19" s="421"/>
      <c r="BJ19" s="421"/>
      <c r="BK19" s="421"/>
      <c r="BL19" s="421"/>
      <c r="BM19" s="422"/>
      <c r="BN19" s="406">
        <v>71007170</v>
      </c>
      <c r="BO19" s="407"/>
      <c r="BP19" s="407"/>
      <c r="BQ19" s="407"/>
      <c r="BR19" s="407"/>
      <c r="BS19" s="407"/>
      <c r="BT19" s="407"/>
      <c r="BU19" s="408"/>
      <c r="BV19" s="406">
        <v>69616611</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159</v>
      </c>
      <c r="C20" s="457"/>
      <c r="D20" s="457"/>
      <c r="E20" s="458"/>
      <c r="F20" s="458"/>
      <c r="G20" s="458"/>
      <c r="H20" s="458"/>
      <c r="I20" s="458"/>
      <c r="J20" s="458"/>
      <c r="K20" s="458"/>
      <c r="L20" s="466">
        <v>94483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161</v>
      </c>
      <c r="C22" s="383"/>
      <c r="D22" s="384"/>
      <c r="E22" s="391" t="s">
        <v>1</v>
      </c>
      <c r="F22" s="392"/>
      <c r="G22" s="392"/>
      <c r="H22" s="392"/>
      <c r="I22" s="392"/>
      <c r="J22" s="392"/>
      <c r="K22" s="393"/>
      <c r="L22" s="391" t="s">
        <v>162</v>
      </c>
      <c r="M22" s="392"/>
      <c r="N22" s="392"/>
      <c r="O22" s="392"/>
      <c r="P22" s="393"/>
      <c r="Q22" s="397" t="s">
        <v>163</v>
      </c>
      <c r="R22" s="398"/>
      <c r="S22" s="398"/>
      <c r="T22" s="398"/>
      <c r="U22" s="398"/>
      <c r="V22" s="399"/>
      <c r="W22" s="448" t="s">
        <v>164</v>
      </c>
      <c r="X22" s="383"/>
      <c r="Y22" s="384"/>
      <c r="Z22" s="391" t="s">
        <v>1</v>
      </c>
      <c r="AA22" s="392"/>
      <c r="AB22" s="392"/>
      <c r="AC22" s="392"/>
      <c r="AD22" s="392"/>
      <c r="AE22" s="392"/>
      <c r="AF22" s="392"/>
      <c r="AG22" s="393"/>
      <c r="AH22" s="409" t="s">
        <v>165</v>
      </c>
      <c r="AI22" s="392"/>
      <c r="AJ22" s="392"/>
      <c r="AK22" s="392"/>
      <c r="AL22" s="393"/>
      <c r="AM22" s="409" t="s">
        <v>166</v>
      </c>
      <c r="AN22" s="410"/>
      <c r="AO22" s="410"/>
      <c r="AP22" s="410"/>
      <c r="AQ22" s="410"/>
      <c r="AR22" s="411"/>
      <c r="AS22" s="397" t="s">
        <v>163</v>
      </c>
      <c r="AT22" s="398"/>
      <c r="AU22" s="398"/>
      <c r="AV22" s="398"/>
      <c r="AW22" s="398"/>
      <c r="AX22" s="415"/>
      <c r="AY22" s="432" t="s">
        <v>167</v>
      </c>
      <c r="AZ22" s="433"/>
      <c r="BA22" s="433"/>
      <c r="BB22" s="433"/>
      <c r="BC22" s="433"/>
      <c r="BD22" s="433"/>
      <c r="BE22" s="433"/>
      <c r="BF22" s="433"/>
      <c r="BG22" s="433"/>
      <c r="BH22" s="433"/>
      <c r="BI22" s="433"/>
      <c r="BJ22" s="433"/>
      <c r="BK22" s="433"/>
      <c r="BL22" s="433"/>
      <c r="BM22" s="434"/>
      <c r="BN22" s="435">
        <v>111328274</v>
      </c>
      <c r="BO22" s="436"/>
      <c r="BP22" s="436"/>
      <c r="BQ22" s="436"/>
      <c r="BR22" s="436"/>
      <c r="BS22" s="436"/>
      <c r="BT22" s="436"/>
      <c r="BU22" s="437"/>
      <c r="BV22" s="435">
        <v>115330613</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168</v>
      </c>
      <c r="AZ23" s="421"/>
      <c r="BA23" s="421"/>
      <c r="BB23" s="421"/>
      <c r="BC23" s="421"/>
      <c r="BD23" s="421"/>
      <c r="BE23" s="421"/>
      <c r="BF23" s="421"/>
      <c r="BG23" s="421"/>
      <c r="BH23" s="421"/>
      <c r="BI23" s="421"/>
      <c r="BJ23" s="421"/>
      <c r="BK23" s="421"/>
      <c r="BL23" s="421"/>
      <c r="BM23" s="422"/>
      <c r="BN23" s="406">
        <v>86264957</v>
      </c>
      <c r="BO23" s="407"/>
      <c r="BP23" s="407"/>
      <c r="BQ23" s="407"/>
      <c r="BR23" s="407"/>
      <c r="BS23" s="407"/>
      <c r="BT23" s="407"/>
      <c r="BU23" s="408"/>
      <c r="BV23" s="406">
        <v>87561963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169</v>
      </c>
      <c r="F24" s="363"/>
      <c r="G24" s="363"/>
      <c r="H24" s="363"/>
      <c r="I24" s="363"/>
      <c r="J24" s="363"/>
      <c r="K24" s="364"/>
      <c r="L24" s="359">
        <v>1</v>
      </c>
      <c r="M24" s="360"/>
      <c r="N24" s="360"/>
      <c r="O24" s="360"/>
      <c r="P24" s="361"/>
      <c r="Q24" s="359">
        <v>10340</v>
      </c>
      <c r="R24" s="360"/>
      <c r="S24" s="360"/>
      <c r="T24" s="360"/>
      <c r="U24" s="360"/>
      <c r="V24" s="361"/>
      <c r="W24" s="449"/>
      <c r="X24" s="386"/>
      <c r="Y24" s="387"/>
      <c r="Z24" s="362" t="s">
        <v>170</v>
      </c>
      <c r="AA24" s="363"/>
      <c r="AB24" s="363"/>
      <c r="AC24" s="363"/>
      <c r="AD24" s="363"/>
      <c r="AE24" s="363"/>
      <c r="AF24" s="363"/>
      <c r="AG24" s="364"/>
      <c r="AH24" s="359">
        <v>1477</v>
      </c>
      <c r="AI24" s="360"/>
      <c r="AJ24" s="360"/>
      <c r="AK24" s="360"/>
      <c r="AL24" s="361"/>
      <c r="AM24" s="359">
        <v>4908071</v>
      </c>
      <c r="AN24" s="360"/>
      <c r="AO24" s="360"/>
      <c r="AP24" s="360"/>
      <c r="AQ24" s="360"/>
      <c r="AR24" s="361"/>
      <c r="AS24" s="359">
        <v>3323</v>
      </c>
      <c r="AT24" s="360"/>
      <c r="AU24" s="360"/>
      <c r="AV24" s="360"/>
      <c r="AW24" s="360"/>
      <c r="AX24" s="419"/>
      <c r="AY24" s="379" t="s">
        <v>171</v>
      </c>
      <c r="AZ24" s="380"/>
      <c r="BA24" s="380"/>
      <c r="BB24" s="380"/>
      <c r="BC24" s="380"/>
      <c r="BD24" s="380"/>
      <c r="BE24" s="380"/>
      <c r="BF24" s="380"/>
      <c r="BG24" s="380"/>
      <c r="BH24" s="380"/>
      <c r="BI24" s="380"/>
      <c r="BJ24" s="380"/>
      <c r="BK24" s="380"/>
      <c r="BL24" s="380"/>
      <c r="BM24" s="381"/>
      <c r="BN24" s="406">
        <v>67265066</v>
      </c>
      <c r="BO24" s="407"/>
      <c r="BP24" s="407"/>
      <c r="BQ24" s="407"/>
      <c r="BR24" s="407"/>
      <c r="BS24" s="407"/>
      <c r="BT24" s="407"/>
      <c r="BU24" s="408"/>
      <c r="BV24" s="406">
        <v>69306939</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172</v>
      </c>
      <c r="F25" s="363"/>
      <c r="G25" s="363"/>
      <c r="H25" s="363"/>
      <c r="I25" s="363"/>
      <c r="J25" s="363"/>
      <c r="K25" s="364"/>
      <c r="L25" s="359">
        <v>2</v>
      </c>
      <c r="M25" s="360"/>
      <c r="N25" s="360"/>
      <c r="O25" s="360"/>
      <c r="P25" s="361"/>
      <c r="Q25" s="359">
        <v>8600</v>
      </c>
      <c r="R25" s="360"/>
      <c r="S25" s="360"/>
      <c r="T25" s="360"/>
      <c r="U25" s="360"/>
      <c r="V25" s="361"/>
      <c r="W25" s="449"/>
      <c r="X25" s="386"/>
      <c r="Y25" s="387"/>
      <c r="Z25" s="362" t="s">
        <v>173</v>
      </c>
      <c r="AA25" s="363"/>
      <c r="AB25" s="363"/>
      <c r="AC25" s="363"/>
      <c r="AD25" s="363"/>
      <c r="AE25" s="363"/>
      <c r="AF25" s="363"/>
      <c r="AG25" s="364"/>
      <c r="AH25" s="359">
        <v>353</v>
      </c>
      <c r="AI25" s="360"/>
      <c r="AJ25" s="360"/>
      <c r="AK25" s="360"/>
      <c r="AL25" s="361"/>
      <c r="AM25" s="359">
        <v>1075238</v>
      </c>
      <c r="AN25" s="360"/>
      <c r="AO25" s="360"/>
      <c r="AP25" s="360"/>
      <c r="AQ25" s="360"/>
      <c r="AR25" s="361"/>
      <c r="AS25" s="359">
        <v>3046</v>
      </c>
      <c r="AT25" s="360"/>
      <c r="AU25" s="360"/>
      <c r="AV25" s="360"/>
      <c r="AW25" s="360"/>
      <c r="AX25" s="419"/>
      <c r="AY25" s="432" t="s">
        <v>174</v>
      </c>
      <c r="AZ25" s="433"/>
      <c r="BA25" s="433"/>
      <c r="BB25" s="433"/>
      <c r="BC25" s="433"/>
      <c r="BD25" s="433"/>
      <c r="BE25" s="433"/>
      <c r="BF25" s="433"/>
      <c r="BG25" s="433"/>
      <c r="BH25" s="433"/>
      <c r="BI25" s="433"/>
      <c r="BJ25" s="433"/>
      <c r="BK25" s="433"/>
      <c r="BL25" s="433"/>
      <c r="BM25" s="434"/>
      <c r="BN25" s="435">
        <v>10570476</v>
      </c>
      <c r="BO25" s="436"/>
      <c r="BP25" s="436"/>
      <c r="BQ25" s="436"/>
      <c r="BR25" s="436"/>
      <c r="BS25" s="436"/>
      <c r="BT25" s="436"/>
      <c r="BU25" s="437"/>
      <c r="BV25" s="435">
        <v>14817271</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175</v>
      </c>
      <c r="F26" s="363"/>
      <c r="G26" s="363"/>
      <c r="H26" s="363"/>
      <c r="I26" s="363"/>
      <c r="J26" s="363"/>
      <c r="K26" s="364"/>
      <c r="L26" s="359">
        <v>1</v>
      </c>
      <c r="M26" s="360"/>
      <c r="N26" s="360"/>
      <c r="O26" s="360"/>
      <c r="P26" s="361"/>
      <c r="Q26" s="359">
        <v>7400</v>
      </c>
      <c r="R26" s="360"/>
      <c r="S26" s="360"/>
      <c r="T26" s="360"/>
      <c r="U26" s="360"/>
      <c r="V26" s="361"/>
      <c r="W26" s="449"/>
      <c r="X26" s="386"/>
      <c r="Y26" s="387"/>
      <c r="Z26" s="362" t="s">
        <v>176</v>
      </c>
      <c r="AA26" s="417"/>
      <c r="AB26" s="417"/>
      <c r="AC26" s="417"/>
      <c r="AD26" s="417"/>
      <c r="AE26" s="417"/>
      <c r="AF26" s="417"/>
      <c r="AG26" s="418"/>
      <c r="AH26" s="359">
        <v>62</v>
      </c>
      <c r="AI26" s="360"/>
      <c r="AJ26" s="360"/>
      <c r="AK26" s="360"/>
      <c r="AL26" s="361"/>
      <c r="AM26" s="359">
        <v>231632</v>
      </c>
      <c r="AN26" s="360"/>
      <c r="AO26" s="360"/>
      <c r="AP26" s="360"/>
      <c r="AQ26" s="360"/>
      <c r="AR26" s="361"/>
      <c r="AS26" s="359">
        <v>3736</v>
      </c>
      <c r="AT26" s="360"/>
      <c r="AU26" s="360"/>
      <c r="AV26" s="360"/>
      <c r="AW26" s="360"/>
      <c r="AX26" s="419"/>
      <c r="AY26" s="446" t="s">
        <v>177</v>
      </c>
      <c r="AZ26" s="366"/>
      <c r="BA26" s="366"/>
      <c r="BB26" s="366"/>
      <c r="BC26" s="366"/>
      <c r="BD26" s="366"/>
      <c r="BE26" s="366"/>
      <c r="BF26" s="366"/>
      <c r="BG26" s="366"/>
      <c r="BH26" s="366"/>
      <c r="BI26" s="366"/>
      <c r="BJ26" s="366"/>
      <c r="BK26" s="366"/>
      <c r="BL26" s="366"/>
      <c r="BM26" s="447"/>
      <c r="BN26" s="406" t="s">
        <v>178</v>
      </c>
      <c r="BO26" s="407"/>
      <c r="BP26" s="407"/>
      <c r="BQ26" s="407"/>
      <c r="BR26" s="407"/>
      <c r="BS26" s="407"/>
      <c r="BT26" s="407"/>
      <c r="BU26" s="408"/>
      <c r="BV26" s="406" t="s">
        <v>179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180</v>
      </c>
      <c r="F27" s="363"/>
      <c r="G27" s="363"/>
      <c r="H27" s="363"/>
      <c r="I27" s="363"/>
      <c r="J27" s="363"/>
      <c r="K27" s="364"/>
      <c r="L27" s="359">
        <v>1</v>
      </c>
      <c r="M27" s="360"/>
      <c r="N27" s="360"/>
      <c r="O27" s="360"/>
      <c r="P27" s="361"/>
      <c r="Q27" s="359">
        <v>6600</v>
      </c>
      <c r="R27" s="360"/>
      <c r="S27" s="360"/>
      <c r="T27" s="360"/>
      <c r="U27" s="360"/>
      <c r="V27" s="361"/>
      <c r="W27" s="449"/>
      <c r="X27" s="386"/>
      <c r="Y27" s="387"/>
      <c r="Z27" s="362" t="s">
        <v>181</v>
      </c>
      <c r="AA27" s="363"/>
      <c r="AB27" s="363"/>
      <c r="AC27" s="363"/>
      <c r="AD27" s="363"/>
      <c r="AE27" s="363"/>
      <c r="AF27" s="363"/>
      <c r="AG27" s="364"/>
      <c r="AH27" s="359">
        <v>59</v>
      </c>
      <c r="AI27" s="360"/>
      <c r="AJ27" s="360"/>
      <c r="AK27" s="360"/>
      <c r="AL27" s="361"/>
      <c r="AM27" s="359">
        <v>231750</v>
      </c>
      <c r="AN27" s="360"/>
      <c r="AO27" s="360"/>
      <c r="AP27" s="360"/>
      <c r="AQ27" s="360"/>
      <c r="AR27" s="361"/>
      <c r="AS27" s="359">
        <v>3928</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1010875</v>
      </c>
      <c r="BO27" s="441"/>
      <c r="BP27" s="441"/>
      <c r="BQ27" s="441"/>
      <c r="BR27" s="441"/>
      <c r="BS27" s="441"/>
      <c r="BT27" s="441"/>
      <c r="BU27" s="442"/>
      <c r="BV27" s="440">
        <v>1010215</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183</v>
      </c>
      <c r="F28" s="363"/>
      <c r="G28" s="363"/>
      <c r="H28" s="363"/>
      <c r="I28" s="363"/>
      <c r="J28" s="363"/>
      <c r="K28" s="364"/>
      <c r="L28" s="359">
        <v>1</v>
      </c>
      <c r="M28" s="360"/>
      <c r="N28" s="360"/>
      <c r="O28" s="360"/>
      <c r="P28" s="361"/>
      <c r="Q28" s="359">
        <v>6000</v>
      </c>
      <c r="R28" s="360"/>
      <c r="S28" s="360"/>
      <c r="T28" s="360"/>
      <c r="U28" s="360"/>
      <c r="V28" s="361"/>
      <c r="W28" s="449"/>
      <c r="X28" s="386"/>
      <c r="Y28" s="387"/>
      <c r="Z28" s="362" t="s">
        <v>184</v>
      </c>
      <c r="AA28" s="363"/>
      <c r="AB28" s="363"/>
      <c r="AC28" s="363"/>
      <c r="AD28" s="363"/>
      <c r="AE28" s="363"/>
      <c r="AF28" s="363"/>
      <c r="AG28" s="364"/>
      <c r="AH28" s="359" t="s">
        <v>179</v>
      </c>
      <c r="AI28" s="360"/>
      <c r="AJ28" s="360"/>
      <c r="AK28" s="360"/>
      <c r="AL28" s="361"/>
      <c r="AM28" s="359" t="s">
        <v>178</v>
      </c>
      <c r="AN28" s="360"/>
      <c r="AO28" s="360"/>
      <c r="AP28" s="360"/>
      <c r="AQ28" s="360"/>
      <c r="AR28" s="361"/>
      <c r="AS28" s="359" t="s">
        <v>178</v>
      </c>
      <c r="AT28" s="360"/>
      <c r="AU28" s="360"/>
      <c r="AV28" s="360"/>
      <c r="AW28" s="360"/>
      <c r="AX28" s="419"/>
      <c r="AY28" s="423" t="s">
        <v>185</v>
      </c>
      <c r="AZ28" s="424"/>
      <c r="BA28" s="424"/>
      <c r="BB28" s="425"/>
      <c r="BC28" s="432" t="s">
        <v>48</v>
      </c>
      <c r="BD28" s="433"/>
      <c r="BE28" s="433"/>
      <c r="BF28" s="433"/>
      <c r="BG28" s="433"/>
      <c r="BH28" s="433"/>
      <c r="BI28" s="433"/>
      <c r="BJ28" s="433"/>
      <c r="BK28" s="433"/>
      <c r="BL28" s="433"/>
      <c r="BM28" s="434"/>
      <c r="BN28" s="435">
        <v>7526319</v>
      </c>
      <c r="BO28" s="436"/>
      <c r="BP28" s="436"/>
      <c r="BQ28" s="436"/>
      <c r="BR28" s="436"/>
      <c r="BS28" s="436"/>
      <c r="BT28" s="436"/>
      <c r="BU28" s="437"/>
      <c r="BV28" s="435">
        <v>5287901</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186</v>
      </c>
      <c r="F29" s="363"/>
      <c r="G29" s="363"/>
      <c r="H29" s="363"/>
      <c r="I29" s="363"/>
      <c r="J29" s="363"/>
      <c r="K29" s="364"/>
      <c r="L29" s="359">
        <v>30</v>
      </c>
      <c r="M29" s="360"/>
      <c r="N29" s="360"/>
      <c r="O29" s="360"/>
      <c r="P29" s="361"/>
      <c r="Q29" s="359">
        <v>5500</v>
      </c>
      <c r="R29" s="360"/>
      <c r="S29" s="360"/>
      <c r="T29" s="360"/>
      <c r="U29" s="360"/>
      <c r="V29" s="361"/>
      <c r="W29" s="450"/>
      <c r="X29" s="451"/>
      <c r="Y29" s="452"/>
      <c r="Z29" s="362" t="s">
        <v>187</v>
      </c>
      <c r="AA29" s="363"/>
      <c r="AB29" s="363"/>
      <c r="AC29" s="363"/>
      <c r="AD29" s="363"/>
      <c r="AE29" s="363"/>
      <c r="AF29" s="363"/>
      <c r="AG29" s="364"/>
      <c r="AH29" s="359">
        <v>1536</v>
      </c>
      <c r="AI29" s="360"/>
      <c r="AJ29" s="360"/>
      <c r="AK29" s="360"/>
      <c r="AL29" s="361"/>
      <c r="AM29" s="359">
        <v>5139821</v>
      </c>
      <c r="AN29" s="360"/>
      <c r="AO29" s="360"/>
      <c r="AP29" s="360"/>
      <c r="AQ29" s="360"/>
      <c r="AR29" s="361"/>
      <c r="AS29" s="359">
        <v>3346</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526582</v>
      </c>
      <c r="BO29" s="407"/>
      <c r="BP29" s="407"/>
      <c r="BQ29" s="407"/>
      <c r="BR29" s="407"/>
      <c r="BS29" s="407"/>
      <c r="BT29" s="407"/>
      <c r="BU29" s="408"/>
      <c r="BV29" s="406">
        <v>526557</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98.3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50</v>
      </c>
      <c r="BD30" s="380"/>
      <c r="BE30" s="380"/>
      <c r="BF30" s="380"/>
      <c r="BG30" s="380"/>
      <c r="BH30" s="380"/>
      <c r="BI30" s="380"/>
      <c r="BJ30" s="380"/>
      <c r="BK30" s="380"/>
      <c r="BL30" s="380"/>
      <c r="BM30" s="381"/>
      <c r="BN30" s="440">
        <v>4729628</v>
      </c>
      <c r="BO30" s="441"/>
      <c r="BP30" s="441"/>
      <c r="BQ30" s="441"/>
      <c r="BR30" s="441"/>
      <c r="BS30" s="441"/>
      <c r="BT30" s="441"/>
      <c r="BU30" s="442"/>
      <c r="BV30" s="440">
        <v>4672760</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196</v>
      </c>
      <c r="D33" s="358"/>
      <c r="E33" s="357" t="s">
        <v>197</v>
      </c>
      <c r="F33" s="357"/>
      <c r="G33" s="357"/>
      <c r="H33" s="357"/>
      <c r="I33" s="357"/>
      <c r="J33" s="357"/>
      <c r="K33" s="357"/>
      <c r="L33" s="357"/>
      <c r="M33" s="357"/>
      <c r="N33" s="357"/>
      <c r="O33" s="357"/>
      <c r="P33" s="357"/>
      <c r="Q33" s="357"/>
      <c r="R33" s="357"/>
      <c r="S33" s="357"/>
      <c r="T33" s="200"/>
      <c r="U33" s="358" t="s">
        <v>196</v>
      </c>
      <c r="V33" s="358"/>
      <c r="W33" s="357" t="s">
        <v>197</v>
      </c>
      <c r="X33" s="357"/>
      <c r="Y33" s="357"/>
      <c r="Z33" s="357"/>
      <c r="AA33" s="357"/>
      <c r="AB33" s="357"/>
      <c r="AC33" s="357"/>
      <c r="AD33" s="357"/>
      <c r="AE33" s="357"/>
      <c r="AF33" s="357"/>
      <c r="AG33" s="357"/>
      <c r="AH33" s="357"/>
      <c r="AI33" s="357"/>
      <c r="AJ33" s="357"/>
      <c r="AK33" s="357"/>
      <c r="AL33" s="200"/>
      <c r="AM33" s="358" t="s">
        <v>196</v>
      </c>
      <c r="AN33" s="358"/>
      <c r="AO33" s="357" t="s">
        <v>197</v>
      </c>
      <c r="AP33" s="357"/>
      <c r="AQ33" s="357"/>
      <c r="AR33" s="357"/>
      <c r="AS33" s="357"/>
      <c r="AT33" s="357"/>
      <c r="AU33" s="357"/>
      <c r="AV33" s="357"/>
      <c r="AW33" s="357"/>
      <c r="AX33" s="357"/>
      <c r="AY33" s="357"/>
      <c r="AZ33" s="357"/>
      <c r="BA33" s="357"/>
      <c r="BB33" s="357"/>
      <c r="BC33" s="357"/>
      <c r="BD33" s="201"/>
      <c r="BE33" s="357" t="s">
        <v>198</v>
      </c>
      <c r="BF33" s="357"/>
      <c r="BG33" s="357" t="s">
        <v>199</v>
      </c>
      <c r="BH33" s="357"/>
      <c r="BI33" s="357"/>
      <c r="BJ33" s="357"/>
      <c r="BK33" s="357"/>
      <c r="BL33" s="357"/>
      <c r="BM33" s="357"/>
      <c r="BN33" s="357"/>
      <c r="BO33" s="357"/>
      <c r="BP33" s="357"/>
      <c r="BQ33" s="357"/>
      <c r="BR33" s="357"/>
      <c r="BS33" s="357"/>
      <c r="BT33" s="357"/>
      <c r="BU33" s="357"/>
      <c r="BV33" s="201"/>
      <c r="BW33" s="358" t="s">
        <v>198</v>
      </c>
      <c r="BX33" s="358"/>
      <c r="BY33" s="357" t="s">
        <v>200</v>
      </c>
      <c r="BZ33" s="357"/>
      <c r="CA33" s="357"/>
      <c r="CB33" s="357"/>
      <c r="CC33" s="357"/>
      <c r="CD33" s="357"/>
      <c r="CE33" s="357"/>
      <c r="CF33" s="357"/>
      <c r="CG33" s="357"/>
      <c r="CH33" s="357"/>
      <c r="CI33" s="357"/>
      <c r="CJ33" s="357"/>
      <c r="CK33" s="357"/>
      <c r="CL33" s="357"/>
      <c r="CM33" s="357"/>
      <c r="CN33" s="200"/>
      <c r="CO33" s="358" t="s">
        <v>201</v>
      </c>
      <c r="CP33" s="358"/>
      <c r="CQ33" s="357" t="s">
        <v>202</v>
      </c>
      <c r="CR33" s="357"/>
      <c r="CS33" s="357"/>
      <c r="CT33" s="357"/>
      <c r="CU33" s="357"/>
      <c r="CV33" s="357"/>
      <c r="CW33" s="357"/>
      <c r="CX33" s="357"/>
      <c r="CY33" s="357"/>
      <c r="CZ33" s="357"/>
      <c r="DA33" s="357"/>
      <c r="DB33" s="357"/>
      <c r="DC33" s="357"/>
      <c r="DD33" s="357"/>
      <c r="DE33" s="357"/>
      <c r="DF33" s="200"/>
      <c r="DG33" s="356" t="s">
        <v>203</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国民健康保険事業（事業勘定）特別会計</v>
      </c>
      <c r="X34" s="355"/>
      <c r="Y34" s="355"/>
      <c r="Z34" s="355"/>
      <c r="AA34" s="355"/>
      <c r="AB34" s="355"/>
      <c r="AC34" s="355"/>
      <c r="AD34" s="355"/>
      <c r="AE34" s="355"/>
      <c r="AF34" s="355"/>
      <c r="AG34" s="355"/>
      <c r="AH34" s="355"/>
      <c r="AI34" s="355"/>
      <c r="AJ34" s="355"/>
      <c r="AK34" s="355"/>
      <c r="AL34" s="175"/>
      <c r="AM34" s="354">
        <f>IF(AO34="","",MAX(C34:D43,U34:V43)+1)</f>
        <v>11</v>
      </c>
      <c r="AN34" s="354"/>
      <c r="AO34" s="355" t="str">
        <f>IF('各会計、関係団体の財政状況及び健全化判断比率'!B34="","",'各会計、関係団体の財政状況及び健全化判断比率'!B34)</f>
        <v>水道事業会計</v>
      </c>
      <c r="AP34" s="355"/>
      <c r="AQ34" s="355"/>
      <c r="AR34" s="355"/>
      <c r="AS34" s="355"/>
      <c r="AT34" s="355"/>
      <c r="AU34" s="355"/>
      <c r="AV34" s="355"/>
      <c r="AW34" s="355"/>
      <c r="AX34" s="355"/>
      <c r="AY34" s="355"/>
      <c r="AZ34" s="355"/>
      <c r="BA34" s="355"/>
      <c r="BB34" s="355"/>
      <c r="BC34" s="355"/>
      <c r="BD34" s="175"/>
      <c r="BE34" s="354">
        <f>IF(BG34="","",MAX(C34:D43,U34:V43,AM34:AN43)+1)</f>
        <v>15</v>
      </c>
      <c r="BF34" s="354"/>
      <c r="BG34" s="355" t="str">
        <f>IF('各会計、関係団体の財政状況及び健全化判断比率'!B38="","",'各会計、関係団体の財政状況及び健全化判断比率'!B38)</f>
        <v>港湾整備事業特別会計</v>
      </c>
      <c r="BH34" s="355"/>
      <c r="BI34" s="355"/>
      <c r="BJ34" s="355"/>
      <c r="BK34" s="355"/>
      <c r="BL34" s="355"/>
      <c r="BM34" s="355"/>
      <c r="BN34" s="355"/>
      <c r="BO34" s="355"/>
      <c r="BP34" s="355"/>
      <c r="BQ34" s="355"/>
      <c r="BR34" s="355"/>
      <c r="BS34" s="355"/>
      <c r="BT34" s="355"/>
      <c r="BU34" s="355"/>
      <c r="BV34" s="175"/>
      <c r="BW34" s="354">
        <f>IF(BY34="","",MAX(C34:D43,U34:V43,AM34:AN43,BE34:BF43)+1)</f>
        <v>21</v>
      </c>
      <c r="BX34" s="354"/>
      <c r="BY34" s="355" t="str">
        <f>IF('各会計、関係団体の財政状況及び健全化判断比率'!B68="","",'各会計、関係団体の財政状況及び健全化判断比率'!B68)</f>
        <v>後期高齢者医療広域連合（一般会計）</v>
      </c>
      <c r="BZ34" s="355"/>
      <c r="CA34" s="355"/>
      <c r="CB34" s="355"/>
      <c r="CC34" s="355"/>
      <c r="CD34" s="355"/>
      <c r="CE34" s="355"/>
      <c r="CF34" s="355"/>
      <c r="CG34" s="355"/>
      <c r="CH34" s="355"/>
      <c r="CI34" s="355"/>
      <c r="CJ34" s="355"/>
      <c r="CK34" s="355"/>
      <c r="CL34" s="355"/>
      <c r="CM34" s="355"/>
      <c r="CN34" s="175"/>
      <c r="CO34" s="354">
        <f>IF(CQ34="","",MAX(C34:D43,U34:V43,AM34:AN43,BE34:BF43,BW34:BX43)+1)</f>
        <v>23</v>
      </c>
      <c r="CP34" s="354"/>
      <c r="CQ34" s="355" t="str">
        <f>IF('各会計、関係団体の財政状況及び健全化判断比率'!BS7="","",'各会計、関係団体の財政状況及び健全化判断比率'!BS7)</f>
        <v>呉市体育振興財団</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公園墓地事業特別会計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国民健康保険事業（直診勘定）特別会計</v>
      </c>
      <c r="X35" s="355"/>
      <c r="Y35" s="355"/>
      <c r="Z35" s="355"/>
      <c r="AA35" s="355"/>
      <c r="AB35" s="355"/>
      <c r="AC35" s="355"/>
      <c r="AD35" s="355"/>
      <c r="AE35" s="355"/>
      <c r="AF35" s="355"/>
      <c r="AG35" s="355"/>
      <c r="AH35" s="355"/>
      <c r="AI35" s="355"/>
      <c r="AJ35" s="355"/>
      <c r="AK35" s="355"/>
      <c r="AL35" s="175"/>
      <c r="AM35" s="354">
        <f t="shared" ref="AM35:AM43" si="0">IF(AO35="","",AM34+1)</f>
        <v>12</v>
      </c>
      <c r="AN35" s="354"/>
      <c r="AO35" s="355" t="str">
        <f>IF('各会計、関係団体の財政状況及び健全化判断比率'!B35="","",'各会計、関係団体の財政状況及び健全化判断比率'!B35)</f>
        <v>工業用水道事業会計</v>
      </c>
      <c r="AP35" s="355"/>
      <c r="AQ35" s="355"/>
      <c r="AR35" s="355"/>
      <c r="AS35" s="355"/>
      <c r="AT35" s="355"/>
      <c r="AU35" s="355"/>
      <c r="AV35" s="355"/>
      <c r="AW35" s="355"/>
      <c r="AX35" s="355"/>
      <c r="AY35" s="355"/>
      <c r="AZ35" s="355"/>
      <c r="BA35" s="355"/>
      <c r="BB35" s="355"/>
      <c r="BC35" s="355"/>
      <c r="BD35" s="175"/>
      <c r="BE35" s="354">
        <f t="shared" ref="BE35:BE43" si="1">IF(BG35="","",BE34+1)</f>
        <v>16</v>
      </c>
      <c r="BF35" s="354"/>
      <c r="BG35" s="355" t="str">
        <f>IF('各会計、関係団体の財政状況及び健全化判断比率'!B39="","",'各会計、関係団体の財政状況及び健全化判断比率'!B39)</f>
        <v>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22</v>
      </c>
      <c r="BX35" s="354"/>
      <c r="BY35" s="355" t="str">
        <f>IF('各会計、関係団体の財政状況及び健全化判断比率'!B69="","",'各会計、関係団体の財政状況及び健全化判断比率'!B69)</f>
        <v>後期高齢者医療広域連合（特別会計）</v>
      </c>
      <c r="BZ35" s="355"/>
      <c r="CA35" s="355"/>
      <c r="CB35" s="355"/>
      <c r="CC35" s="355"/>
      <c r="CD35" s="355"/>
      <c r="CE35" s="355"/>
      <c r="CF35" s="355"/>
      <c r="CG35" s="355"/>
      <c r="CH35" s="355"/>
      <c r="CI35" s="355"/>
      <c r="CJ35" s="355"/>
      <c r="CK35" s="355"/>
      <c r="CL35" s="355"/>
      <c r="CM35" s="355"/>
      <c r="CN35" s="175"/>
      <c r="CO35" s="354">
        <f t="shared" ref="CO35:CO43" si="3">IF(CQ35="","",CO34+1)</f>
        <v>24</v>
      </c>
      <c r="CP35" s="354"/>
      <c r="CQ35" s="355" t="str">
        <f>IF('各会計、関係団体の財政状況及び健全化判断比率'!BS8="","",'各会計、関係団体の財政状況及び健全化判断比率'!BS8)</f>
        <v>くれ産業振興センター</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f>IF(E36="","",C35+1)</f>
        <v>3</v>
      </c>
      <c r="D36" s="354"/>
      <c r="E36" s="355" t="str">
        <f>IF('各会計、関係団体の財政状況及び健全化判断比率'!B9="","",'各会計、関係団体の財政状況及び健全化判断比率'!B9)</f>
        <v>地域下水道事業特別会計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f t="shared" si="0"/>
        <v>13</v>
      </c>
      <c r="AN36" s="354"/>
      <c r="AO36" s="355" t="str">
        <f>IF('各会計、関係団体の財政状況及び健全化判断比率'!B36="","",'各会計、関係団体の財政状況及び健全化判断比率'!B36)</f>
        <v>下水道事業会計</v>
      </c>
      <c r="AP36" s="355"/>
      <c r="AQ36" s="355"/>
      <c r="AR36" s="355"/>
      <c r="AS36" s="355"/>
      <c r="AT36" s="355"/>
      <c r="AU36" s="355"/>
      <c r="AV36" s="355"/>
      <c r="AW36" s="355"/>
      <c r="AX36" s="355"/>
      <c r="AY36" s="355"/>
      <c r="AZ36" s="355"/>
      <c r="BA36" s="355"/>
      <c r="BB36" s="355"/>
      <c r="BC36" s="355"/>
      <c r="BD36" s="175"/>
      <c r="BE36" s="354">
        <f t="shared" si="1"/>
        <v>17</v>
      </c>
      <c r="BF36" s="354"/>
      <c r="BG36" s="355" t="str">
        <f>IF('各会計、関係団体の財政状況及び健全化判断比率'!B40="","",'各会計、関係団体の財政状況及び健全化判断比率'!B40)</f>
        <v>地方卸売市場事業特別会計</v>
      </c>
      <c r="BH36" s="355"/>
      <c r="BI36" s="355"/>
      <c r="BJ36" s="355"/>
      <c r="BK36" s="355"/>
      <c r="BL36" s="355"/>
      <c r="BM36" s="355"/>
      <c r="BN36" s="355"/>
      <c r="BO36" s="355"/>
      <c r="BP36" s="355"/>
      <c r="BQ36" s="355"/>
      <c r="BR36" s="355"/>
      <c r="BS36" s="355"/>
      <c r="BT36" s="355"/>
      <c r="BU36" s="355"/>
      <c r="BV36" s="175"/>
      <c r="BW36" s="354" t="str">
        <f t="shared" si="2"/>
        <v/>
      </c>
      <c r="BX36" s="354"/>
      <c r="BY36" s="355" t="str">
        <f>IF('各会計、関係団体の財政状況及び健全化判断比率'!B70="","",'各会計、関係団体の財政状況及び健全化判断比率'!B70)</f>
        <v/>
      </c>
      <c r="BZ36" s="355"/>
      <c r="CA36" s="355"/>
      <c r="CB36" s="355"/>
      <c r="CC36" s="355"/>
      <c r="CD36" s="355"/>
      <c r="CE36" s="355"/>
      <c r="CF36" s="355"/>
      <c r="CG36" s="355"/>
      <c r="CH36" s="355"/>
      <c r="CI36" s="355"/>
      <c r="CJ36" s="355"/>
      <c r="CK36" s="355"/>
      <c r="CL36" s="355"/>
      <c r="CM36" s="355"/>
      <c r="CN36" s="175"/>
      <c r="CO36" s="354">
        <f t="shared" si="3"/>
        <v>25</v>
      </c>
      <c r="CP36" s="354"/>
      <c r="CQ36" s="355" t="str">
        <f>IF('各会計、関係団体の財政状況及び健全化判断比率'!BS9="","",'各会計、関係団体の財政状況及び健全化判断比率'!BS9)</f>
        <v>呉市土地開発公社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v>
      </c>
      <c r="DH36" s="352"/>
      <c r="DI36" s="202"/>
    </row>
    <row r="37" spans="1:113" ht="32.25" customHeight="1" x14ac:dyDescent="0.15">
      <c r="A37" s="175"/>
      <c r="B37" s="199"/>
      <c r="C37" s="354">
        <f>IF(E37="","",C36+1)</f>
        <v>4</v>
      </c>
      <c r="D37" s="354"/>
      <c r="E37" s="355" t="str">
        <f>IF('各会計、関係団体の財政状況及び健全化判断比率'!B10="","",'各会計、関係団体の財政状況及び健全化判断比率'!B10)</f>
        <v>母子父子寡婦福祉資金貸付事業特別会計</v>
      </c>
      <c r="F37" s="355"/>
      <c r="G37" s="355"/>
      <c r="H37" s="355"/>
      <c r="I37" s="355"/>
      <c r="J37" s="355"/>
      <c r="K37" s="355"/>
      <c r="L37" s="355"/>
      <c r="M37" s="355"/>
      <c r="N37" s="355"/>
      <c r="O37" s="355"/>
      <c r="P37" s="355"/>
      <c r="Q37" s="355"/>
      <c r="R37" s="355"/>
      <c r="S37" s="355"/>
      <c r="T37" s="175"/>
      <c r="U37" s="354">
        <f t="shared" si="4"/>
        <v>8</v>
      </c>
      <c r="V37" s="354"/>
      <c r="W37" s="355" t="str">
        <f>IF('各会計、関係団体の財政状況及び健全化判断比率'!B31="","",'各会計、関係団体の財政状況及び健全化判断比率'!B31)</f>
        <v>介護保険事業（保険勘定）特別会計</v>
      </c>
      <c r="X37" s="355"/>
      <c r="Y37" s="355"/>
      <c r="Z37" s="355"/>
      <c r="AA37" s="355"/>
      <c r="AB37" s="355"/>
      <c r="AC37" s="355"/>
      <c r="AD37" s="355"/>
      <c r="AE37" s="355"/>
      <c r="AF37" s="355"/>
      <c r="AG37" s="355"/>
      <c r="AH37" s="355"/>
      <c r="AI37" s="355"/>
      <c r="AJ37" s="355"/>
      <c r="AK37" s="355"/>
      <c r="AL37" s="175"/>
      <c r="AM37" s="354">
        <f t="shared" si="0"/>
        <v>14</v>
      </c>
      <c r="AN37" s="354"/>
      <c r="AO37" s="355" t="str">
        <f>IF('各会計、関係団体の財政状況及び健全化判断比率'!B37="","",'各会計、関係団体の財政状況及び健全化判断比率'!B37)</f>
        <v>病院事業会計</v>
      </c>
      <c r="AP37" s="355"/>
      <c r="AQ37" s="355"/>
      <c r="AR37" s="355"/>
      <c r="AS37" s="355"/>
      <c r="AT37" s="355"/>
      <c r="AU37" s="355"/>
      <c r="AV37" s="355"/>
      <c r="AW37" s="355"/>
      <c r="AX37" s="355"/>
      <c r="AY37" s="355"/>
      <c r="AZ37" s="355"/>
      <c r="BA37" s="355"/>
      <c r="BB37" s="355"/>
      <c r="BC37" s="355"/>
      <c r="BD37" s="175"/>
      <c r="BE37" s="354">
        <f t="shared" si="1"/>
        <v>18</v>
      </c>
      <c r="BF37" s="354"/>
      <c r="BG37" s="355" t="str">
        <f>IF('各会計、関係団体の財政状況及び健全化判断比率'!B41="","",'各会計、関係団体の財政状況及び健全化判断比率'!B41)</f>
        <v>野呂高原ロッジ事業特別会計</v>
      </c>
      <c r="BH37" s="355"/>
      <c r="BI37" s="355"/>
      <c r="BJ37" s="355"/>
      <c r="BK37" s="355"/>
      <c r="BL37" s="355"/>
      <c r="BM37" s="355"/>
      <c r="BN37" s="355"/>
      <c r="BO37" s="355"/>
      <c r="BP37" s="355"/>
      <c r="BQ37" s="355"/>
      <c r="BR37" s="355"/>
      <c r="BS37" s="355"/>
      <c r="BT37" s="355"/>
      <c r="BU37" s="355"/>
      <c r="BV37" s="175"/>
      <c r="BW37" s="354" t="str">
        <f t="shared" si="2"/>
        <v/>
      </c>
      <c r="BX37" s="354"/>
      <c r="BY37" s="355" t="str">
        <f>IF('各会計、関係団体の財政状況及び健全化判断比率'!B71="","",'各会計、関係団体の財政状況及び健全化判断比率'!B71)</f>
        <v/>
      </c>
      <c r="BZ37" s="355"/>
      <c r="CA37" s="355"/>
      <c r="CB37" s="355"/>
      <c r="CC37" s="355"/>
      <c r="CD37" s="355"/>
      <c r="CE37" s="355"/>
      <c r="CF37" s="355"/>
      <c r="CG37" s="355"/>
      <c r="CH37" s="355"/>
      <c r="CI37" s="355"/>
      <c r="CJ37" s="355"/>
      <c r="CK37" s="355"/>
      <c r="CL37" s="355"/>
      <c r="CM37" s="355"/>
      <c r="CN37" s="175"/>
      <c r="CO37" s="354">
        <f t="shared" si="3"/>
        <v>26</v>
      </c>
      <c r="CP37" s="354"/>
      <c r="CQ37" s="355" t="str">
        <f>IF('各会計、関係団体の財政状況及び健全化判断比率'!BS10="","",'各会計、関係団体の財政状況及び健全化判断比率'!BS10)</f>
        <v>呉市文化振興財団</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9</v>
      </c>
      <c r="V38" s="354"/>
      <c r="W38" s="355" t="str">
        <f>IF('各会計、関係団体の財政状況及び健全化判断比率'!B32="","",'各会計、関係団体の財政状況及び健全化判断比率'!B32)</f>
        <v>介護保険事業（サービス勘定）特別会計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f t="shared" si="1"/>
        <v>19</v>
      </c>
      <c r="BF38" s="354"/>
      <c r="BG38" s="355" t="str">
        <f>IF('各会計、関係団体の財政状況及び健全化判断比率'!B42="","",'各会計、関係団体の財政状況及び健全化判断比率'!B42)</f>
        <v>臨海土地造成事業特別会計</v>
      </c>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f t="shared" si="3"/>
        <v>27</v>
      </c>
      <c r="CP38" s="354"/>
      <c r="CQ38" s="355" t="str">
        <f>IF('各会計、関係団体の財政状況及び健全化判断比率'!BS11="","",'各会計、関係団体の財政状況及び健全化判断比率'!BS11)</f>
        <v>蘭島文化振興財団</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f t="shared" si="4"/>
        <v>10</v>
      </c>
      <c r="V39" s="354"/>
      <c r="W39" s="355" t="str">
        <f>IF('各会計、関係団体の財政状況及び健全化判断比率'!B33="","",'各会計、関係団体の財政状況及び健全化判断比率'!B33)</f>
        <v>駐車場事業特別会計</v>
      </c>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f t="shared" si="1"/>
        <v>20</v>
      </c>
      <c r="BF39" s="354"/>
      <c r="BG39" s="355" t="str">
        <f>IF('各会計、関係団体の財政状況及び健全化判断比率'!B43="","",'各会計、関係団体の財政状況及び健全化判断比率'!B43)</f>
        <v>内陸土地造成事業特別会計</v>
      </c>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f t="shared" si="3"/>
        <v>28</v>
      </c>
      <c r="CP39" s="354"/>
      <c r="CQ39" s="355" t="str">
        <f>IF('各会計、関係団体の財政状況及び健全化判断比率'!BS12="","",'各会計、関係団体の財政状況及び健全化判断比率'!BS12)</f>
        <v>野呂山観光開発公社</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f t="shared" si="3"/>
        <v>29</v>
      </c>
      <c r="CP40" s="354"/>
      <c r="CQ40" s="355" t="str">
        <f>IF('各会計、関係団体の財政状況及び健全化判断比率'!BS13="","",'各会計、関係団体の財政状況及び健全化判断比率'!BS13)</f>
        <v>安浦町生涯学習振興財団</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f t="shared" si="3"/>
        <v>30</v>
      </c>
      <c r="CP41" s="354"/>
      <c r="CQ41" s="355" t="str">
        <f>IF('各会計、関係団体の財政状況及び健全化判断比率'!BS14="","",'各会計、関係団体の財政状況及び健全化判断比率'!BS14)</f>
        <v>倉橋まちづくり公社</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f t="shared" si="3"/>
        <v>31</v>
      </c>
      <c r="CP42" s="354"/>
      <c r="CQ42" s="355" t="str">
        <f>IF('各会計、関係団体の財政状況及び健全化判断比率'!BS15="","",'各会計、関係団体の財政状況及び健全化判断比率'!BS15)</f>
        <v>県民の浜蒲刈</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32</v>
      </c>
      <c r="CP43" s="354"/>
      <c r="CQ43" s="355" t="str">
        <f>IF('各会計、関係団体の財政状況及び健全化判断比率'!BS16="","",'各会計、関係団体の財政状況及び健全化判断比率'!BS16)</f>
        <v>斎島汽船</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g7gck18Yf7XtvY/fUs8odYoK9EfhNAaEoNaY7mXBTWx0CzJ5BUCzYFiC/OUOfAoQHiBFTg4KWMYMVRLHknenAA==" saltValue="BR8yi/ZzEaSMq7o1uUJY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22143-9658-4670-8A64-6D049F843A90}">
  <sheetPr>
    <pageSetUpPr fitToPage="1"/>
  </sheetPr>
  <dimension ref="A1:P45"/>
  <sheetViews>
    <sheetView showGridLines="0" zoomScale="70" zoomScaleNormal="70" zoomScaleSheetLayoutView="100" workbookViewId="0">
      <selection activeCell="AG30" sqref="AG3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579</v>
      </c>
      <c r="D34" s="1136"/>
      <c r="E34" s="1137"/>
      <c r="F34" s="32">
        <v>4.91</v>
      </c>
      <c r="G34" s="33">
        <v>1.75</v>
      </c>
      <c r="H34" s="33">
        <v>4.43</v>
      </c>
      <c r="I34" s="33">
        <v>7.84</v>
      </c>
      <c r="J34" s="34">
        <v>4.75</v>
      </c>
      <c r="K34" s="22"/>
      <c r="L34" s="22"/>
      <c r="M34" s="22"/>
      <c r="N34" s="22"/>
      <c r="O34" s="22"/>
      <c r="P34" s="22"/>
    </row>
    <row r="35" spans="1:16" ht="39" customHeight="1" x14ac:dyDescent="0.15">
      <c r="A35" s="22"/>
      <c r="B35" s="35"/>
      <c r="C35" s="1132" t="s">
        <v>580</v>
      </c>
      <c r="D35" s="1132"/>
      <c r="E35" s="1133"/>
      <c r="F35" s="36">
        <v>3.34</v>
      </c>
      <c r="G35" s="37">
        <v>3.57</v>
      </c>
      <c r="H35" s="37">
        <v>4.16</v>
      </c>
      <c r="I35" s="37">
        <v>3.93</v>
      </c>
      <c r="J35" s="38">
        <v>3.84</v>
      </c>
      <c r="K35" s="22"/>
      <c r="L35" s="22"/>
      <c r="M35" s="22"/>
      <c r="N35" s="22"/>
      <c r="O35" s="22"/>
      <c r="P35" s="22"/>
    </row>
    <row r="36" spans="1:16" ht="39" customHeight="1" x14ac:dyDescent="0.15">
      <c r="A36" s="22"/>
      <c r="B36" s="35"/>
      <c r="C36" s="1132" t="s">
        <v>581</v>
      </c>
      <c r="D36" s="1132"/>
      <c r="E36" s="1133"/>
      <c r="F36" s="36">
        <v>1.39</v>
      </c>
      <c r="G36" s="37">
        <v>1.57</v>
      </c>
      <c r="H36" s="37">
        <v>1.75</v>
      </c>
      <c r="I36" s="37">
        <v>1.86</v>
      </c>
      <c r="J36" s="38">
        <v>2.0699999999999998</v>
      </c>
      <c r="K36" s="22"/>
      <c r="L36" s="22"/>
      <c r="M36" s="22"/>
      <c r="N36" s="22"/>
      <c r="O36" s="22"/>
      <c r="P36" s="22"/>
    </row>
    <row r="37" spans="1:16" ht="39" customHeight="1" x14ac:dyDescent="0.15">
      <c r="A37" s="22"/>
      <c r="B37" s="35"/>
      <c r="C37" s="1132" t="s">
        <v>582</v>
      </c>
      <c r="D37" s="1132"/>
      <c r="E37" s="1133"/>
      <c r="F37" s="36">
        <v>1.84</v>
      </c>
      <c r="G37" s="37">
        <v>1.79</v>
      </c>
      <c r="H37" s="37">
        <v>2.2599999999999998</v>
      </c>
      <c r="I37" s="37">
        <v>2.2200000000000002</v>
      </c>
      <c r="J37" s="38">
        <v>1.48</v>
      </c>
      <c r="K37" s="22"/>
      <c r="L37" s="22"/>
      <c r="M37" s="22"/>
      <c r="N37" s="22"/>
      <c r="O37" s="22"/>
      <c r="P37" s="22"/>
    </row>
    <row r="38" spans="1:16" ht="39" customHeight="1" x14ac:dyDescent="0.15">
      <c r="A38" s="22"/>
      <c r="B38" s="35"/>
      <c r="C38" s="1132" t="s">
        <v>583</v>
      </c>
      <c r="D38" s="1132"/>
      <c r="E38" s="1133"/>
      <c r="F38" s="36">
        <v>1.03</v>
      </c>
      <c r="G38" s="37">
        <v>0.75</v>
      </c>
      <c r="H38" s="37">
        <v>0.99</v>
      </c>
      <c r="I38" s="37">
        <v>1.05</v>
      </c>
      <c r="J38" s="38">
        <v>0.79</v>
      </c>
      <c r="K38" s="22"/>
      <c r="L38" s="22"/>
      <c r="M38" s="22"/>
      <c r="N38" s="22"/>
      <c r="O38" s="22"/>
      <c r="P38" s="22"/>
    </row>
    <row r="39" spans="1:16" ht="39" customHeight="1" x14ac:dyDescent="0.15">
      <c r="A39" s="22"/>
      <c r="B39" s="35"/>
      <c r="C39" s="1132" t="s">
        <v>584</v>
      </c>
      <c r="D39" s="1132"/>
      <c r="E39" s="1133"/>
      <c r="F39" s="36">
        <v>0.44</v>
      </c>
      <c r="G39" s="37">
        <v>0.4</v>
      </c>
      <c r="H39" s="37">
        <v>0.28000000000000003</v>
      </c>
      <c r="I39" s="37">
        <v>0.75</v>
      </c>
      <c r="J39" s="38">
        <v>0.54</v>
      </c>
      <c r="K39" s="22"/>
      <c r="L39" s="22"/>
      <c r="M39" s="22"/>
      <c r="N39" s="22"/>
      <c r="O39" s="22"/>
      <c r="P39" s="22"/>
    </row>
    <row r="40" spans="1:16" ht="39" customHeight="1" x14ac:dyDescent="0.15">
      <c r="A40" s="22"/>
      <c r="B40" s="35"/>
      <c r="C40" s="1132" t="s">
        <v>585</v>
      </c>
      <c r="D40" s="1132"/>
      <c r="E40" s="1133"/>
      <c r="F40" s="36">
        <v>0.28000000000000003</v>
      </c>
      <c r="G40" s="37">
        <v>0.24</v>
      </c>
      <c r="H40" s="37">
        <v>0.22</v>
      </c>
      <c r="I40" s="37">
        <v>0.18</v>
      </c>
      <c r="J40" s="38">
        <v>0.1</v>
      </c>
      <c r="K40" s="22"/>
      <c r="L40" s="22"/>
      <c r="M40" s="22"/>
      <c r="N40" s="22"/>
      <c r="O40" s="22"/>
      <c r="P40" s="22"/>
    </row>
    <row r="41" spans="1:16" ht="39" customHeight="1" x14ac:dyDescent="0.15">
      <c r="A41" s="22"/>
      <c r="B41" s="35"/>
      <c r="C41" s="1132" t="s">
        <v>586</v>
      </c>
      <c r="D41" s="1132"/>
      <c r="E41" s="1133"/>
      <c r="F41" s="36">
        <v>0.28999999999999998</v>
      </c>
      <c r="G41" s="37">
        <v>0.3</v>
      </c>
      <c r="H41" s="37">
        <v>0.32</v>
      </c>
      <c r="I41" s="37">
        <v>0.32</v>
      </c>
      <c r="J41" s="38">
        <v>0.02</v>
      </c>
      <c r="K41" s="22"/>
      <c r="L41" s="22"/>
      <c r="M41" s="22"/>
      <c r="N41" s="22"/>
      <c r="O41" s="22"/>
      <c r="P41" s="22"/>
    </row>
    <row r="42" spans="1:16" ht="39" customHeight="1" x14ac:dyDescent="0.15">
      <c r="A42" s="22"/>
      <c r="B42" s="39"/>
      <c r="C42" s="1132" t="s">
        <v>587</v>
      </c>
      <c r="D42" s="1132"/>
      <c r="E42" s="1133"/>
      <c r="F42" s="36" t="s">
        <v>532</v>
      </c>
      <c r="G42" s="37" t="s">
        <v>532</v>
      </c>
      <c r="H42" s="37" t="s">
        <v>532</v>
      </c>
      <c r="I42" s="37" t="s">
        <v>532</v>
      </c>
      <c r="J42" s="38" t="s">
        <v>532</v>
      </c>
      <c r="K42" s="22"/>
      <c r="L42" s="22"/>
      <c r="M42" s="22"/>
      <c r="N42" s="22"/>
      <c r="O42" s="22"/>
      <c r="P42" s="22"/>
    </row>
    <row r="43" spans="1:16" ht="39" customHeight="1" thickBot="1" x14ac:dyDescent="0.2">
      <c r="A43" s="22"/>
      <c r="B43" s="40"/>
      <c r="C43" s="1134" t="s">
        <v>588</v>
      </c>
      <c r="D43" s="1134"/>
      <c r="E43" s="1135"/>
      <c r="F43" s="41">
        <v>0.01</v>
      </c>
      <c r="G43" s="42">
        <v>0</v>
      </c>
      <c r="H43" s="42">
        <v>0</v>
      </c>
      <c r="I43" s="42">
        <v>0.01</v>
      </c>
      <c r="J43" s="43">
        <v>0.04</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AO5nqnviDzVhoV15BK7BP/0RkWfosE/2E8OPgcvFUXz2DK1+BdnyjDnzgK+tc5HAfeJf7CevsmnxHLorwRPfQ==" saltValue="HgDFa7MSv11XDUGF1ve7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2F57-EB31-4F7F-BABA-711CE5BA8709}">
  <sheetPr>
    <pageSetUpPr fitToPage="1"/>
  </sheetPr>
  <dimension ref="A1:U64"/>
  <sheetViews>
    <sheetView showGridLines="0" zoomScaleSheetLayoutView="55" workbookViewId="0">
      <selection activeCell="AG30" sqref="AG3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13411</v>
      </c>
      <c r="L45" s="58">
        <v>13656</v>
      </c>
      <c r="M45" s="58">
        <v>12914</v>
      </c>
      <c r="N45" s="58">
        <v>12478</v>
      </c>
      <c r="O45" s="59">
        <v>12026</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532</v>
      </c>
      <c r="L46" s="62" t="s">
        <v>532</v>
      </c>
      <c r="M46" s="62" t="s">
        <v>532</v>
      </c>
      <c r="N46" s="62" t="s">
        <v>532</v>
      </c>
      <c r="O46" s="63" t="s">
        <v>532</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532</v>
      </c>
      <c r="L47" s="62" t="s">
        <v>532</v>
      </c>
      <c r="M47" s="62" t="s">
        <v>532</v>
      </c>
      <c r="N47" s="62" t="s">
        <v>532</v>
      </c>
      <c r="O47" s="63" t="s">
        <v>532</v>
      </c>
      <c r="P47" s="46"/>
      <c r="Q47" s="46"/>
      <c r="R47" s="46"/>
      <c r="S47" s="46"/>
      <c r="T47" s="46"/>
      <c r="U47" s="46"/>
    </row>
    <row r="48" spans="1:21" ht="30.75" customHeight="1" x14ac:dyDescent="0.15">
      <c r="A48" s="46"/>
      <c r="B48" s="1140"/>
      <c r="C48" s="1141"/>
      <c r="D48" s="60"/>
      <c r="E48" s="1146" t="s">
        <v>14</v>
      </c>
      <c r="F48" s="1146"/>
      <c r="G48" s="1146"/>
      <c r="H48" s="1146"/>
      <c r="I48" s="1146"/>
      <c r="J48" s="1147"/>
      <c r="K48" s="61">
        <v>1844</v>
      </c>
      <c r="L48" s="62">
        <v>1768</v>
      </c>
      <c r="M48" s="62">
        <v>1654</v>
      </c>
      <c r="N48" s="62">
        <v>1565</v>
      </c>
      <c r="O48" s="63">
        <v>1538</v>
      </c>
      <c r="P48" s="46"/>
      <c r="Q48" s="46"/>
      <c r="R48" s="46"/>
      <c r="S48" s="46"/>
      <c r="T48" s="46"/>
      <c r="U48" s="46"/>
    </row>
    <row r="49" spans="1:21" ht="30.75" customHeight="1" x14ac:dyDescent="0.15">
      <c r="A49" s="46"/>
      <c r="B49" s="1140"/>
      <c r="C49" s="1141"/>
      <c r="D49" s="60"/>
      <c r="E49" s="1146" t="s">
        <v>15</v>
      </c>
      <c r="F49" s="1146"/>
      <c r="G49" s="1146"/>
      <c r="H49" s="1146"/>
      <c r="I49" s="1146"/>
      <c r="J49" s="1147"/>
      <c r="K49" s="61" t="s">
        <v>532</v>
      </c>
      <c r="L49" s="62" t="s">
        <v>532</v>
      </c>
      <c r="M49" s="62" t="s">
        <v>532</v>
      </c>
      <c r="N49" s="62" t="s">
        <v>532</v>
      </c>
      <c r="O49" s="63" t="s">
        <v>532</v>
      </c>
      <c r="P49" s="46"/>
      <c r="Q49" s="46"/>
      <c r="R49" s="46"/>
      <c r="S49" s="46"/>
      <c r="T49" s="46"/>
      <c r="U49" s="46"/>
    </row>
    <row r="50" spans="1:21" ht="30.75" customHeight="1" x14ac:dyDescent="0.15">
      <c r="A50" s="46"/>
      <c r="B50" s="1140"/>
      <c r="C50" s="1141"/>
      <c r="D50" s="60"/>
      <c r="E50" s="1146" t="s">
        <v>16</v>
      </c>
      <c r="F50" s="1146"/>
      <c r="G50" s="1146"/>
      <c r="H50" s="1146"/>
      <c r="I50" s="1146"/>
      <c r="J50" s="1147"/>
      <c r="K50" s="61">
        <v>1032</v>
      </c>
      <c r="L50" s="62">
        <v>93</v>
      </c>
      <c r="M50" s="62">
        <v>93</v>
      </c>
      <c r="N50" s="62">
        <v>93</v>
      </c>
      <c r="O50" s="63">
        <v>93</v>
      </c>
      <c r="P50" s="46"/>
      <c r="Q50" s="46"/>
      <c r="R50" s="46"/>
      <c r="S50" s="46"/>
      <c r="T50" s="46"/>
      <c r="U50" s="46"/>
    </row>
    <row r="51" spans="1:21" ht="30.75" customHeight="1" x14ac:dyDescent="0.15">
      <c r="A51" s="46"/>
      <c r="B51" s="1142"/>
      <c r="C51" s="1143"/>
      <c r="D51" s="64"/>
      <c r="E51" s="1146" t="s">
        <v>17</v>
      </c>
      <c r="F51" s="1146"/>
      <c r="G51" s="1146"/>
      <c r="H51" s="1146"/>
      <c r="I51" s="1146"/>
      <c r="J51" s="1147"/>
      <c r="K51" s="61">
        <v>1</v>
      </c>
      <c r="L51" s="62">
        <v>2</v>
      </c>
      <c r="M51" s="62">
        <v>1</v>
      </c>
      <c r="N51" s="62">
        <v>2</v>
      </c>
      <c r="O51" s="63">
        <v>4</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11842</v>
      </c>
      <c r="L52" s="62">
        <v>11966</v>
      </c>
      <c r="M52" s="62">
        <v>11521</v>
      </c>
      <c r="N52" s="62">
        <v>11155</v>
      </c>
      <c r="O52" s="63">
        <v>11219</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4446</v>
      </c>
      <c r="L53" s="67">
        <v>3553</v>
      </c>
      <c r="M53" s="67">
        <v>3141</v>
      </c>
      <c r="N53" s="67">
        <v>2983</v>
      </c>
      <c r="O53" s="68">
        <v>2442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589</v>
      </c>
      <c r="P56" s="46"/>
      <c r="Q56" s="46"/>
      <c r="R56" s="46"/>
      <c r="S56" s="46"/>
      <c r="T56" s="46"/>
      <c r="U56" s="46"/>
    </row>
    <row r="57" spans="1:21" ht="31.5" customHeight="1" thickBot="1" x14ac:dyDescent="0.2">
      <c r="A57" s="46"/>
      <c r="B57" s="74"/>
      <c r="C57" s="75"/>
      <c r="D57" s="75"/>
      <c r="E57" s="76"/>
      <c r="F57" s="76"/>
      <c r="G57" s="76"/>
      <c r="H57" s="76"/>
      <c r="I57" s="76"/>
      <c r="J57" s="77" t="s">
        <v>2</v>
      </c>
      <c r="K57" s="78" t="s">
        <v>590</v>
      </c>
      <c r="L57" s="79" t="s">
        <v>591</v>
      </c>
      <c r="M57" s="79" t="s">
        <v>592</v>
      </c>
      <c r="N57" s="79" t="s">
        <v>593</v>
      </c>
      <c r="O57" s="80" t="s">
        <v>594</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OahpNbPOzJrbhEdzW2+NtRKTWd1ewR/+5uRETv4wMl0KG5XrEEPXS6aaCFNozod95WGoPxtlL1mBqYJxt7BGQ==" saltValue="tsrBv1N1C8ATYfmZvrTc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B548-596C-4321-B767-7F17834CCF92}">
  <sheetPr>
    <pageSetUpPr fitToPage="1"/>
  </sheetPr>
  <dimension ref="B1:M55"/>
  <sheetViews>
    <sheetView showGridLines="0" zoomScaleSheetLayoutView="100" workbookViewId="0">
      <selection activeCell="AG30" sqref="AG30"/>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571</v>
      </c>
      <c r="J40" s="101" t="s">
        <v>572</v>
      </c>
      <c r="K40" s="101" t="s">
        <v>573</v>
      </c>
      <c r="L40" s="101" t="s">
        <v>574</v>
      </c>
      <c r="M40" s="102" t="s">
        <v>575</v>
      </c>
    </row>
    <row r="41" spans="2:13" ht="27.75" customHeight="1" x14ac:dyDescent="0.15">
      <c r="B41" s="1169" t="s">
        <v>31</v>
      </c>
      <c r="C41" s="1170"/>
      <c r="D41" s="103"/>
      <c r="E41" s="1175" t="s">
        <v>32</v>
      </c>
      <c r="F41" s="1175"/>
      <c r="G41" s="1175"/>
      <c r="H41" s="1176"/>
      <c r="I41" s="342">
        <v>124835</v>
      </c>
      <c r="J41" s="343">
        <v>123859</v>
      </c>
      <c r="K41" s="343">
        <v>119769</v>
      </c>
      <c r="L41" s="343">
        <v>115882</v>
      </c>
      <c r="M41" s="344">
        <v>111815</v>
      </c>
    </row>
    <row r="42" spans="2:13" ht="27.75" customHeight="1" x14ac:dyDescent="0.15">
      <c r="B42" s="1171"/>
      <c r="C42" s="1172"/>
      <c r="D42" s="104"/>
      <c r="E42" s="1177" t="s">
        <v>33</v>
      </c>
      <c r="F42" s="1177"/>
      <c r="G42" s="1177"/>
      <c r="H42" s="1178"/>
      <c r="I42" s="345">
        <v>618</v>
      </c>
      <c r="J42" s="346">
        <v>533</v>
      </c>
      <c r="K42" s="346">
        <v>448</v>
      </c>
      <c r="L42" s="346">
        <v>361</v>
      </c>
      <c r="M42" s="347">
        <v>273</v>
      </c>
    </row>
    <row r="43" spans="2:13" ht="27.75" customHeight="1" x14ac:dyDescent="0.15">
      <c r="B43" s="1171"/>
      <c r="C43" s="1172"/>
      <c r="D43" s="104"/>
      <c r="E43" s="1177" t="s">
        <v>34</v>
      </c>
      <c r="F43" s="1177"/>
      <c r="G43" s="1177"/>
      <c r="H43" s="1178"/>
      <c r="I43" s="345">
        <v>30260</v>
      </c>
      <c r="J43" s="346">
        <v>28057</v>
      </c>
      <c r="K43" s="346">
        <v>26260</v>
      </c>
      <c r="L43" s="346">
        <v>24024</v>
      </c>
      <c r="M43" s="347">
        <v>21443</v>
      </c>
    </row>
    <row r="44" spans="2:13" ht="27.75" customHeight="1" x14ac:dyDescent="0.15">
      <c r="B44" s="1171"/>
      <c r="C44" s="1172"/>
      <c r="D44" s="104"/>
      <c r="E44" s="1177" t="s">
        <v>35</v>
      </c>
      <c r="F44" s="1177"/>
      <c r="G44" s="1177"/>
      <c r="H44" s="1178"/>
      <c r="I44" s="345" t="s">
        <v>532</v>
      </c>
      <c r="J44" s="346" t="s">
        <v>532</v>
      </c>
      <c r="K44" s="346" t="s">
        <v>532</v>
      </c>
      <c r="L44" s="346" t="s">
        <v>532</v>
      </c>
      <c r="M44" s="347" t="s">
        <v>532</v>
      </c>
    </row>
    <row r="45" spans="2:13" ht="27.75" customHeight="1" x14ac:dyDescent="0.15">
      <c r="B45" s="1171"/>
      <c r="C45" s="1172"/>
      <c r="D45" s="104"/>
      <c r="E45" s="1177" t="s">
        <v>36</v>
      </c>
      <c r="F45" s="1177"/>
      <c r="G45" s="1177"/>
      <c r="H45" s="1178"/>
      <c r="I45" s="345">
        <v>17106</v>
      </c>
      <c r="J45" s="346">
        <v>16499</v>
      </c>
      <c r="K45" s="346">
        <v>15727</v>
      </c>
      <c r="L45" s="346">
        <v>14778</v>
      </c>
      <c r="M45" s="347">
        <v>14222</v>
      </c>
    </row>
    <row r="46" spans="2:13" ht="27.75" customHeight="1" x14ac:dyDescent="0.15">
      <c r="B46" s="1171"/>
      <c r="C46" s="1172"/>
      <c r="D46" s="105"/>
      <c r="E46" s="1177" t="s">
        <v>37</v>
      </c>
      <c r="F46" s="1177"/>
      <c r="G46" s="1177"/>
      <c r="H46" s="1178"/>
      <c r="I46" s="345">
        <v>728</v>
      </c>
      <c r="J46" s="346">
        <v>713</v>
      </c>
      <c r="K46" s="346">
        <v>699</v>
      </c>
      <c r="L46" s="346">
        <v>684</v>
      </c>
      <c r="M46" s="347">
        <v>461</v>
      </c>
    </row>
    <row r="47" spans="2:13" ht="27.75" customHeight="1" x14ac:dyDescent="0.15">
      <c r="B47" s="1171"/>
      <c r="C47" s="1172"/>
      <c r="D47" s="106"/>
      <c r="E47" s="1179" t="s">
        <v>38</v>
      </c>
      <c r="F47" s="1180"/>
      <c r="G47" s="1180"/>
      <c r="H47" s="1181"/>
      <c r="I47" s="345" t="s">
        <v>532</v>
      </c>
      <c r="J47" s="346" t="s">
        <v>532</v>
      </c>
      <c r="K47" s="346" t="s">
        <v>532</v>
      </c>
      <c r="L47" s="346" t="s">
        <v>532</v>
      </c>
      <c r="M47" s="347" t="s">
        <v>532</v>
      </c>
    </row>
    <row r="48" spans="2:13" ht="27.75" customHeight="1" x14ac:dyDescent="0.15">
      <c r="B48" s="1171"/>
      <c r="C48" s="1172"/>
      <c r="D48" s="104"/>
      <c r="E48" s="1177" t="s">
        <v>39</v>
      </c>
      <c r="F48" s="1177"/>
      <c r="G48" s="1177"/>
      <c r="H48" s="1178"/>
      <c r="I48" s="345" t="s">
        <v>532</v>
      </c>
      <c r="J48" s="346" t="s">
        <v>532</v>
      </c>
      <c r="K48" s="346" t="s">
        <v>532</v>
      </c>
      <c r="L48" s="346" t="s">
        <v>532</v>
      </c>
      <c r="M48" s="347" t="s">
        <v>532</v>
      </c>
    </row>
    <row r="49" spans="2:13" ht="27.75" customHeight="1" x14ac:dyDescent="0.15">
      <c r="B49" s="1173"/>
      <c r="C49" s="1174"/>
      <c r="D49" s="104"/>
      <c r="E49" s="1177" t="s">
        <v>40</v>
      </c>
      <c r="F49" s="1177"/>
      <c r="G49" s="1177"/>
      <c r="H49" s="1178"/>
      <c r="I49" s="345" t="s">
        <v>532</v>
      </c>
      <c r="J49" s="346" t="s">
        <v>532</v>
      </c>
      <c r="K49" s="346" t="s">
        <v>532</v>
      </c>
      <c r="L49" s="346" t="s">
        <v>532</v>
      </c>
      <c r="M49" s="347" t="s">
        <v>532</v>
      </c>
    </row>
    <row r="50" spans="2:13" ht="27.75" customHeight="1" x14ac:dyDescent="0.15">
      <c r="B50" s="1182" t="s">
        <v>41</v>
      </c>
      <c r="C50" s="1183"/>
      <c r="D50" s="107"/>
      <c r="E50" s="1177" t="s">
        <v>42</v>
      </c>
      <c r="F50" s="1177"/>
      <c r="G50" s="1177"/>
      <c r="H50" s="1178"/>
      <c r="I50" s="345">
        <v>13719</v>
      </c>
      <c r="J50" s="346">
        <v>13944</v>
      </c>
      <c r="K50" s="346">
        <v>12178</v>
      </c>
      <c r="L50" s="346">
        <v>13348</v>
      </c>
      <c r="M50" s="347">
        <v>16084</v>
      </c>
    </row>
    <row r="51" spans="2:13" ht="27.75" customHeight="1" x14ac:dyDescent="0.15">
      <c r="B51" s="1171"/>
      <c r="C51" s="1172"/>
      <c r="D51" s="104"/>
      <c r="E51" s="1177" t="s">
        <v>43</v>
      </c>
      <c r="F51" s="1177"/>
      <c r="G51" s="1177"/>
      <c r="H51" s="1178"/>
      <c r="I51" s="345">
        <v>15522</v>
      </c>
      <c r="J51" s="346">
        <v>15069</v>
      </c>
      <c r="K51" s="346">
        <v>13962</v>
      </c>
      <c r="L51" s="346">
        <v>13292</v>
      </c>
      <c r="M51" s="347">
        <v>12353</v>
      </c>
    </row>
    <row r="52" spans="2:13" ht="27.75" customHeight="1" x14ac:dyDescent="0.15">
      <c r="B52" s="1173"/>
      <c r="C52" s="1174"/>
      <c r="D52" s="104"/>
      <c r="E52" s="1177" t="s">
        <v>44</v>
      </c>
      <c r="F52" s="1177"/>
      <c r="G52" s="1177"/>
      <c r="H52" s="1178"/>
      <c r="I52" s="345">
        <v>104687</v>
      </c>
      <c r="J52" s="346">
        <v>106928</v>
      </c>
      <c r="K52" s="346">
        <v>105727</v>
      </c>
      <c r="L52" s="346">
        <v>102261</v>
      </c>
      <c r="M52" s="347">
        <v>99584</v>
      </c>
    </row>
    <row r="53" spans="2:13" ht="27.75" customHeight="1" thickBot="1" x14ac:dyDescent="0.2">
      <c r="B53" s="1184" t="s">
        <v>20</v>
      </c>
      <c r="C53" s="1185"/>
      <c r="D53" s="108"/>
      <c r="E53" s="1186" t="s">
        <v>45</v>
      </c>
      <c r="F53" s="1186"/>
      <c r="G53" s="1186"/>
      <c r="H53" s="1187"/>
      <c r="I53" s="348">
        <v>39618</v>
      </c>
      <c r="J53" s="349">
        <v>33721</v>
      </c>
      <c r="K53" s="349">
        <v>31036</v>
      </c>
      <c r="L53" s="349">
        <v>26829</v>
      </c>
      <c r="M53" s="350">
        <v>20192</v>
      </c>
    </row>
    <row r="54" spans="2:13" ht="27.75" customHeight="1" x14ac:dyDescent="0.15">
      <c r="B54" s="109" t="s">
        <v>46</v>
      </c>
      <c r="C54" s="110"/>
      <c r="D54" s="110"/>
      <c r="E54" s="111"/>
      <c r="F54" s="111"/>
      <c r="G54" s="111"/>
      <c r="H54" s="111"/>
      <c r="I54" s="112"/>
      <c r="J54" s="112"/>
      <c r="K54" s="112"/>
      <c r="L54" s="112"/>
      <c r="M54" s="112"/>
    </row>
    <row r="55" spans="2:13" x14ac:dyDescent="0.15"/>
  </sheetData>
  <sheetProtection algorithmName="SHA-512" hashValue="6X0e40f6G4CXbarjrKlFKqXDrGq7hRLPj88t06ViK+0FreQuGXHrgqCnM8CgAethH44VcVWiAj4dTFKqFxd4GQ==" saltValue="IAthgz1h2NC1BIbok+UD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3925-DB9B-4EA1-BC79-A5CAC00D3A96}">
  <sheetPr>
    <pageSetUpPr fitToPage="1"/>
  </sheetPr>
  <dimension ref="B1:W64"/>
  <sheetViews>
    <sheetView showGridLines="0" zoomScale="70" zoomScaleNormal="70" zoomScaleSheetLayoutView="100" workbookViewId="0">
      <selection activeCell="AG30" sqref="AG3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47</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48</v>
      </c>
      <c r="D55" s="1196"/>
      <c r="E55" s="1197"/>
      <c r="F55" s="120">
        <v>4043</v>
      </c>
      <c r="G55" s="120">
        <v>5288</v>
      </c>
      <c r="H55" s="121">
        <v>7526</v>
      </c>
    </row>
    <row r="56" spans="2:8" ht="52.5" customHeight="1" x14ac:dyDescent="0.15">
      <c r="B56" s="122"/>
      <c r="C56" s="1198" t="s">
        <v>49</v>
      </c>
      <c r="D56" s="1198"/>
      <c r="E56" s="1199"/>
      <c r="F56" s="123">
        <v>527</v>
      </c>
      <c r="G56" s="123">
        <v>527</v>
      </c>
      <c r="H56" s="124">
        <v>527</v>
      </c>
    </row>
    <row r="57" spans="2:8" ht="53.25" customHeight="1" x14ac:dyDescent="0.15">
      <c r="B57" s="122"/>
      <c r="C57" s="1200" t="s">
        <v>50</v>
      </c>
      <c r="D57" s="1200"/>
      <c r="E57" s="1201"/>
      <c r="F57" s="125">
        <v>4743</v>
      </c>
      <c r="G57" s="125">
        <v>4673</v>
      </c>
      <c r="H57" s="126">
        <v>4730</v>
      </c>
    </row>
    <row r="58" spans="2:8" ht="45.75" customHeight="1" x14ac:dyDescent="0.15">
      <c r="B58" s="127"/>
      <c r="C58" s="1188" t="s">
        <v>610</v>
      </c>
      <c r="D58" s="1189"/>
      <c r="E58" s="1190"/>
      <c r="F58" s="128">
        <v>4000</v>
      </c>
      <c r="G58" s="128">
        <v>4000</v>
      </c>
      <c r="H58" s="129">
        <v>4000</v>
      </c>
    </row>
    <row r="59" spans="2:8" ht="45.75" customHeight="1" x14ac:dyDescent="0.15">
      <c r="B59" s="127"/>
      <c r="C59" s="1188" t="s">
        <v>611</v>
      </c>
      <c r="D59" s="1189"/>
      <c r="E59" s="1190"/>
      <c r="F59" s="128">
        <v>379</v>
      </c>
      <c r="G59" s="128">
        <v>375</v>
      </c>
      <c r="H59" s="129">
        <v>372</v>
      </c>
    </row>
    <row r="60" spans="2:8" ht="45.75" customHeight="1" x14ac:dyDescent="0.15">
      <c r="B60" s="127"/>
      <c r="C60" s="1188" t="s">
        <v>612</v>
      </c>
      <c r="D60" s="1189"/>
      <c r="E60" s="1190"/>
      <c r="F60" s="128">
        <v>158</v>
      </c>
      <c r="G60" s="128">
        <v>77</v>
      </c>
      <c r="H60" s="129">
        <v>129</v>
      </c>
    </row>
    <row r="61" spans="2:8" ht="45.75" customHeight="1" x14ac:dyDescent="0.15">
      <c r="B61" s="127"/>
      <c r="C61" s="1188" t="s">
        <v>613</v>
      </c>
      <c r="D61" s="1189"/>
      <c r="E61" s="1190"/>
      <c r="F61" s="128">
        <v>71</v>
      </c>
      <c r="G61" s="128">
        <v>72</v>
      </c>
      <c r="H61" s="129">
        <v>72</v>
      </c>
    </row>
    <row r="62" spans="2:8" ht="45.75" customHeight="1" thickBot="1" x14ac:dyDescent="0.2">
      <c r="B62" s="130"/>
      <c r="C62" s="1191" t="s">
        <v>614</v>
      </c>
      <c r="D62" s="1192"/>
      <c r="E62" s="1193"/>
      <c r="F62" s="131">
        <v>22</v>
      </c>
      <c r="G62" s="131">
        <v>36</v>
      </c>
      <c r="H62" s="132">
        <v>51</v>
      </c>
    </row>
    <row r="63" spans="2:8" ht="52.5" customHeight="1" thickBot="1" x14ac:dyDescent="0.2">
      <c r="B63" s="133"/>
      <c r="C63" s="1194" t="s">
        <v>51</v>
      </c>
      <c r="D63" s="1194"/>
      <c r="E63" s="1195"/>
      <c r="F63" s="134">
        <v>9312</v>
      </c>
      <c r="G63" s="134">
        <v>10487</v>
      </c>
      <c r="H63" s="135">
        <v>12783</v>
      </c>
    </row>
    <row r="64" spans="2:8" x14ac:dyDescent="0.15"/>
  </sheetData>
  <sheetProtection algorithmName="SHA-512" hashValue="3tp+i4yUS74wZk0EuZgm1zI3i8BlykxlboM6shv7aq0F7qNPqvJ4gR2nBt7cyTnanIUUJoH9cfbYApEGWydI1g==" saltValue="EJ4FYhMYlYuYMwpPFl9U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52</v>
      </c>
      <c r="E2" s="147"/>
      <c r="F2" s="148" t="s">
        <v>570</v>
      </c>
      <c r="G2" s="149"/>
      <c r="H2" s="150"/>
    </row>
    <row r="3" spans="1:8" x14ac:dyDescent="0.15">
      <c r="A3" s="146" t="s">
        <v>563</v>
      </c>
      <c r="B3" s="151"/>
      <c r="C3" s="152"/>
      <c r="D3" s="153">
        <v>58333</v>
      </c>
      <c r="E3" s="154"/>
      <c r="F3" s="155">
        <v>46457</v>
      </c>
      <c r="G3" s="156"/>
      <c r="H3" s="157"/>
    </row>
    <row r="4" spans="1:8" x14ac:dyDescent="0.15">
      <c r="A4" s="158"/>
      <c r="B4" s="159"/>
      <c r="C4" s="160"/>
      <c r="D4" s="161">
        <v>39285</v>
      </c>
      <c r="E4" s="162"/>
      <c r="F4" s="163">
        <v>24020</v>
      </c>
      <c r="G4" s="164"/>
      <c r="H4" s="165"/>
    </row>
    <row r="5" spans="1:8" x14ac:dyDescent="0.15">
      <c r="A5" s="146" t="s">
        <v>565</v>
      </c>
      <c r="B5" s="151"/>
      <c r="C5" s="152"/>
      <c r="D5" s="153">
        <v>61640</v>
      </c>
      <c r="E5" s="154"/>
      <c r="F5" s="155">
        <v>51849</v>
      </c>
      <c r="G5" s="156"/>
      <c r="H5" s="157"/>
    </row>
    <row r="6" spans="1:8" x14ac:dyDescent="0.15">
      <c r="A6" s="158"/>
      <c r="B6" s="159"/>
      <c r="C6" s="160"/>
      <c r="D6" s="161">
        <v>13686</v>
      </c>
      <c r="E6" s="162"/>
      <c r="F6" s="163">
        <v>26326</v>
      </c>
      <c r="G6" s="164"/>
      <c r="H6" s="165"/>
    </row>
    <row r="7" spans="1:8" x14ac:dyDescent="0.15">
      <c r="A7" s="146" t="s">
        <v>566</v>
      </c>
      <c r="B7" s="151"/>
      <c r="C7" s="152"/>
      <c r="D7" s="153">
        <v>47890</v>
      </c>
      <c r="E7" s="154"/>
      <c r="F7" s="155">
        <v>52191</v>
      </c>
      <c r="G7" s="156"/>
      <c r="H7" s="157"/>
    </row>
    <row r="8" spans="1:8" x14ac:dyDescent="0.15">
      <c r="A8" s="158"/>
      <c r="B8" s="159"/>
      <c r="C8" s="160"/>
      <c r="D8" s="161">
        <v>24971</v>
      </c>
      <c r="E8" s="162"/>
      <c r="F8" s="163">
        <v>26807</v>
      </c>
      <c r="G8" s="164"/>
      <c r="H8" s="165"/>
    </row>
    <row r="9" spans="1:8" x14ac:dyDescent="0.15">
      <c r="A9" s="146" t="s">
        <v>567</v>
      </c>
      <c r="B9" s="151"/>
      <c r="C9" s="152"/>
      <c r="D9" s="153">
        <v>44418</v>
      </c>
      <c r="E9" s="154"/>
      <c r="F9" s="155">
        <v>48105</v>
      </c>
      <c r="G9" s="156"/>
      <c r="H9" s="157"/>
    </row>
    <row r="10" spans="1:8" x14ac:dyDescent="0.15">
      <c r="A10" s="158"/>
      <c r="B10" s="159"/>
      <c r="C10" s="160"/>
      <c r="D10" s="161">
        <v>22486</v>
      </c>
      <c r="E10" s="162"/>
      <c r="F10" s="163">
        <v>24072</v>
      </c>
      <c r="G10" s="164"/>
      <c r="H10" s="165"/>
    </row>
    <row r="11" spans="1:8" x14ac:dyDescent="0.15">
      <c r="A11" s="146" t="s">
        <v>568</v>
      </c>
      <c r="B11" s="151"/>
      <c r="C11" s="152"/>
      <c r="D11" s="153">
        <v>49643</v>
      </c>
      <c r="E11" s="154"/>
      <c r="F11" s="155">
        <v>47446</v>
      </c>
      <c r="G11" s="156"/>
      <c r="H11" s="157"/>
    </row>
    <row r="12" spans="1:8" x14ac:dyDescent="0.15">
      <c r="A12" s="158"/>
      <c r="B12" s="159"/>
      <c r="C12" s="166"/>
      <c r="D12" s="161">
        <v>30903</v>
      </c>
      <c r="E12" s="162"/>
      <c r="F12" s="163">
        <v>24371</v>
      </c>
      <c r="G12" s="164"/>
      <c r="H12" s="165"/>
    </row>
    <row r="13" spans="1:8" x14ac:dyDescent="0.15">
      <c r="A13" s="146"/>
      <c r="B13" s="151"/>
      <c r="C13" s="152"/>
      <c r="D13" s="153">
        <v>52385</v>
      </c>
      <c r="E13" s="154"/>
      <c r="F13" s="155">
        <v>49210</v>
      </c>
      <c r="G13" s="167"/>
      <c r="H13" s="157"/>
    </row>
    <row r="14" spans="1:8" x14ac:dyDescent="0.15">
      <c r="A14" s="158"/>
      <c r="B14" s="159"/>
      <c r="C14" s="160"/>
      <c r="D14" s="161">
        <v>26266</v>
      </c>
      <c r="E14" s="162"/>
      <c r="F14" s="163">
        <v>25119</v>
      </c>
      <c r="G14" s="164"/>
      <c r="H14" s="165"/>
    </row>
    <row r="17" spans="1:11" x14ac:dyDescent="0.15">
      <c r="A17" s="142" t="s">
        <v>53</v>
      </c>
    </row>
    <row r="18" spans="1:11" x14ac:dyDescent="0.15">
      <c r="A18" s="168"/>
      <c r="B18" s="168" t="e">
        <f>#REF!</f>
        <v>#REF!</v>
      </c>
      <c r="C18" s="168" t="e">
        <f>#REF!</f>
        <v>#REF!</v>
      </c>
      <c r="D18" s="168" t="e">
        <f>#REF!</f>
        <v>#REF!</v>
      </c>
      <c r="E18" s="168" t="e">
        <f>#REF!</f>
        <v>#REF!</v>
      </c>
      <c r="F18" s="168" t="e">
        <f>#REF!</f>
        <v>#REF!</v>
      </c>
    </row>
    <row r="19" spans="1:11" x14ac:dyDescent="0.15">
      <c r="A19" s="168" t="s">
        <v>54</v>
      </c>
      <c r="B19" s="168" t="e">
        <f>ROUND(VALUE(SUBSTITUTE(#REF!,"▲","-")),2)</f>
        <v>#REF!</v>
      </c>
      <c r="C19" s="168" t="e">
        <f>ROUND(VALUE(SUBSTITUTE(#REF!,"▲","-")),2)</f>
        <v>#REF!</v>
      </c>
      <c r="D19" s="168" t="e">
        <f>ROUND(VALUE(SUBSTITUTE(#REF!,"▲","-")),2)</f>
        <v>#REF!</v>
      </c>
      <c r="E19" s="168" t="e">
        <f>ROUND(VALUE(SUBSTITUTE(#REF!,"▲","-")),2)</f>
        <v>#REF!</v>
      </c>
      <c r="F19" s="168" t="e">
        <f>ROUND(VALUE(SUBSTITUTE(#REF!,"▲","-")),2)</f>
        <v>#REF!</v>
      </c>
    </row>
    <row r="20" spans="1:11" x14ac:dyDescent="0.15">
      <c r="A20" s="168" t="s">
        <v>55</v>
      </c>
      <c r="B20" s="168" t="e">
        <f>ROUND(VALUE(SUBSTITUTE(#REF!,"▲","-")),2)</f>
        <v>#REF!</v>
      </c>
      <c r="C20" s="168" t="e">
        <f>ROUND(VALUE(SUBSTITUTE(#REF!,"▲","-")),2)</f>
        <v>#REF!</v>
      </c>
      <c r="D20" s="168" t="e">
        <f>ROUND(VALUE(SUBSTITUTE(#REF!,"▲","-")),2)</f>
        <v>#REF!</v>
      </c>
      <c r="E20" s="168" t="e">
        <f>ROUND(VALUE(SUBSTITUTE(#REF!,"▲","-")),2)</f>
        <v>#REF!</v>
      </c>
      <c r="F20" s="168" t="e">
        <f>ROUND(VALUE(SUBSTITUTE(#REF!,"▲","-")),2)</f>
        <v>#REF!</v>
      </c>
    </row>
    <row r="21" spans="1:11" x14ac:dyDescent="0.15">
      <c r="A21" s="168" t="s">
        <v>56</v>
      </c>
      <c r="B21" s="168" t="e">
        <f>IF(ISNUMBER(VALUE(SUBSTITUTE(#REF!,"▲","-"))),ROUND(VALUE(SUBSTITUTE(#REF!,"▲","-")),2),NA())</f>
        <v>#N/A</v>
      </c>
      <c r="C21" s="168" t="e">
        <f>IF(ISNUMBER(VALUE(SUBSTITUTE(#REF!,"▲","-"))),ROUND(VALUE(SUBSTITUTE(#REF!,"▲","-")),2),NA())</f>
        <v>#N/A</v>
      </c>
      <c r="D21" s="168" t="e">
        <f>IF(ISNUMBER(VALUE(SUBSTITUTE(#REF!,"▲","-"))),ROUND(VALUE(SUBSTITUTE(#REF!,"▲","-")),2),NA())</f>
        <v>#N/A</v>
      </c>
      <c r="E21" s="168" t="e">
        <f>IF(ISNUMBER(VALUE(SUBSTITUTE(#REF!,"▲","-"))),ROUND(VALUE(SUBSTITUTE(#REF!,"▲","-")),2),NA())</f>
        <v>#N/A</v>
      </c>
      <c r="F21" s="168" t="e">
        <f>IF(ISNUMBER(VALUE(SUBSTITUTE(#REF!,"▲","-"))),ROUND(VALUE(SUBSTITUTE(#REF!,"▲","-")),2),NA())</f>
        <v>#N/A</v>
      </c>
    </row>
    <row r="24" spans="1:11" x14ac:dyDescent="0.15">
      <c r="A24" s="142" t="s">
        <v>57</v>
      </c>
    </row>
    <row r="25" spans="1:11" x14ac:dyDescent="0.15">
      <c r="A25" s="169"/>
      <c r="B25" s="169" t="e">
        <f>#REF!</f>
        <v>#REF!</v>
      </c>
      <c r="C25" s="169"/>
      <c r="D25" s="169" t="e">
        <f>#REF!</f>
        <v>#REF!</v>
      </c>
      <c r="E25" s="169"/>
      <c r="F25" s="169" t="e">
        <f>#REF!</f>
        <v>#REF!</v>
      </c>
      <c r="G25" s="169"/>
      <c r="H25" s="169" t="e">
        <f>#REF!</f>
        <v>#REF!</v>
      </c>
      <c r="I25" s="169"/>
      <c r="J25" s="169" t="e">
        <f>#REF!</f>
        <v>#REF!</v>
      </c>
      <c r="K25" s="169"/>
    </row>
    <row r="26" spans="1:11" x14ac:dyDescent="0.15">
      <c r="A26" s="169"/>
      <c r="B26" s="169" t="s">
        <v>58</v>
      </c>
      <c r="C26" s="169" t="s">
        <v>59</v>
      </c>
      <c r="D26" s="169" t="s">
        <v>58</v>
      </c>
      <c r="E26" s="169" t="s">
        <v>59</v>
      </c>
      <c r="F26" s="169" t="s">
        <v>58</v>
      </c>
      <c r="G26" s="169" t="s">
        <v>59</v>
      </c>
      <c r="H26" s="169" t="s">
        <v>58</v>
      </c>
      <c r="I26" s="169" t="s">
        <v>59</v>
      </c>
      <c r="J26" s="169" t="s">
        <v>58</v>
      </c>
      <c r="K26" s="169" t="s">
        <v>59</v>
      </c>
    </row>
    <row r="27" spans="1:11" x14ac:dyDescent="0.15">
      <c r="A27" s="169" t="e">
        <f>IF(#REF!="",NA(),#REF!)</f>
        <v>#REF!</v>
      </c>
      <c r="B27" s="169" t="e">
        <f>IF(ROUND(VALUE(SUBSTITUTE(#REF!,"▲", "-")), 2) &lt; 0, ABS(ROUND(VALUE(SUBSTITUTE(#REF!,"▲", "-")), 2)), NA())</f>
        <v>#REF!</v>
      </c>
      <c r="C27" s="169" t="e">
        <f>IF(ROUND(VALUE(SUBSTITUTE(#REF!,"▲", "-")), 2) &gt;= 0, ABS(ROUND(VALUE(SUBSTITUTE(#REF!,"▲", "-")), 2)), NA())</f>
        <v>#REF!</v>
      </c>
      <c r="D27" s="169" t="e">
        <f>IF(ROUND(VALUE(SUBSTITUTE(#REF!,"▲", "-")), 2) &lt; 0, ABS(ROUND(VALUE(SUBSTITUTE(#REF!,"▲", "-")), 2)), NA())</f>
        <v>#REF!</v>
      </c>
      <c r="E27" s="169" t="e">
        <f>IF(ROUND(VALUE(SUBSTITUTE(#REF!,"▲", "-")), 2) &gt;= 0, ABS(ROUND(VALUE(SUBSTITUTE(#REF!,"▲", "-")), 2)), NA())</f>
        <v>#REF!</v>
      </c>
      <c r="F27" s="169" t="e">
        <f>IF(ROUND(VALUE(SUBSTITUTE(#REF!,"▲", "-")), 2) &lt; 0, ABS(ROUND(VALUE(SUBSTITUTE(#REF!,"▲", "-")), 2)), NA())</f>
        <v>#REF!</v>
      </c>
      <c r="G27" s="169" t="e">
        <f>IF(ROUND(VALUE(SUBSTITUTE(#REF!,"▲", "-")), 2) &gt;= 0, ABS(ROUND(VALUE(SUBSTITUTE(#REF!,"▲", "-")), 2)), NA())</f>
        <v>#REF!</v>
      </c>
      <c r="H27" s="169" t="e">
        <f>IF(ROUND(VALUE(SUBSTITUTE(#REF!,"▲", "-")), 2) &lt; 0, ABS(ROUND(VALUE(SUBSTITUTE(#REF!,"▲", "-")), 2)), NA())</f>
        <v>#REF!</v>
      </c>
      <c r="I27" s="169" t="e">
        <f>IF(ROUND(VALUE(SUBSTITUTE(#REF!,"▲", "-")), 2) &gt;= 0, ABS(ROUND(VALUE(SUBSTITUTE(#REF!,"▲", "-")), 2)), NA())</f>
        <v>#REF!</v>
      </c>
      <c r="J27" s="169" t="e">
        <f>IF(ROUND(VALUE(SUBSTITUTE(#REF!,"▲", "-")), 2) &lt; 0, ABS(ROUND(VALUE(SUBSTITUTE(#REF!,"▲", "-")), 2)), NA())</f>
        <v>#REF!</v>
      </c>
      <c r="K27" s="169" t="e">
        <f>IF(ROUND(VALUE(SUBSTITUTE(#REF!,"▲", "-")), 2) &gt;= 0, ABS(ROUND(VALUE(SUBSTITUTE(#REF!,"▲", "-")), 2)), NA())</f>
        <v>#REF!</v>
      </c>
    </row>
    <row r="28" spans="1:11" x14ac:dyDescent="0.15">
      <c r="A28" s="169" t="e">
        <f>IF(#REF!="",NA(),#REF!)</f>
        <v>#REF!</v>
      </c>
      <c r="B28" s="169" t="e">
        <f>IF(ROUND(VALUE(SUBSTITUTE(#REF!,"▲", "-")), 2) &lt; 0, ABS(ROUND(VALUE(SUBSTITUTE(#REF!,"▲", "-")), 2)), NA())</f>
        <v>#REF!</v>
      </c>
      <c r="C28" s="169" t="e">
        <f>IF(ROUND(VALUE(SUBSTITUTE(#REF!,"▲", "-")), 2) &gt;= 0, ABS(ROUND(VALUE(SUBSTITUTE(#REF!,"▲", "-")), 2)), NA())</f>
        <v>#REF!</v>
      </c>
      <c r="D28" s="169" t="e">
        <f>IF(ROUND(VALUE(SUBSTITUTE(#REF!,"▲", "-")), 2) &lt; 0, ABS(ROUND(VALUE(SUBSTITUTE(#REF!,"▲", "-")), 2)), NA())</f>
        <v>#REF!</v>
      </c>
      <c r="E28" s="169" t="e">
        <f>IF(ROUND(VALUE(SUBSTITUTE(#REF!,"▲", "-")), 2) &gt;= 0, ABS(ROUND(VALUE(SUBSTITUTE(#REF!,"▲", "-")), 2)), NA())</f>
        <v>#REF!</v>
      </c>
      <c r="F28" s="169" t="e">
        <f>IF(ROUND(VALUE(SUBSTITUTE(#REF!,"▲", "-")), 2) &lt; 0, ABS(ROUND(VALUE(SUBSTITUTE(#REF!,"▲", "-")), 2)), NA())</f>
        <v>#REF!</v>
      </c>
      <c r="G28" s="169" t="e">
        <f>IF(ROUND(VALUE(SUBSTITUTE(#REF!,"▲", "-")), 2) &gt;= 0, ABS(ROUND(VALUE(SUBSTITUTE(#REF!,"▲", "-")), 2)), NA())</f>
        <v>#REF!</v>
      </c>
      <c r="H28" s="169" t="e">
        <f>IF(ROUND(VALUE(SUBSTITUTE(#REF!,"▲", "-")), 2) &lt; 0, ABS(ROUND(VALUE(SUBSTITUTE(#REF!,"▲", "-")), 2)), NA())</f>
        <v>#REF!</v>
      </c>
      <c r="I28" s="169" t="e">
        <f>IF(ROUND(VALUE(SUBSTITUTE(#REF!,"▲", "-")), 2) &gt;= 0, ABS(ROUND(VALUE(SUBSTITUTE(#REF!,"▲", "-")), 2)), NA())</f>
        <v>#REF!</v>
      </c>
      <c r="J28" s="169" t="e">
        <f>IF(ROUND(VALUE(SUBSTITUTE(#REF!,"▲", "-")), 2) &lt; 0, ABS(ROUND(VALUE(SUBSTITUTE(#REF!,"▲", "-")), 2)), NA())</f>
        <v>#REF!</v>
      </c>
      <c r="K28" s="169" t="e">
        <f>IF(ROUND(VALUE(SUBSTITUTE(#REF!,"▲", "-")), 2) &gt;= 0, ABS(ROUND(VALUE(SUBSTITUTE(#REF!,"▲", "-")), 2)), NA())</f>
        <v>#REF!</v>
      </c>
    </row>
    <row r="29" spans="1:11" x14ac:dyDescent="0.15">
      <c r="A29" s="169" t="e">
        <f>IF(#REF!="",NA(),#REF!)</f>
        <v>#REF!</v>
      </c>
      <c r="B29" s="169" t="e">
        <f>IF(ROUND(VALUE(SUBSTITUTE(#REF!,"▲", "-")), 2) &lt; 0, ABS(ROUND(VALUE(SUBSTITUTE(#REF!,"▲", "-")), 2)), NA())</f>
        <v>#REF!</v>
      </c>
      <c r="C29" s="169" t="e">
        <f>IF(ROUND(VALUE(SUBSTITUTE(#REF!,"▲", "-")), 2) &gt;= 0, ABS(ROUND(VALUE(SUBSTITUTE(#REF!,"▲", "-")), 2)), NA())</f>
        <v>#REF!</v>
      </c>
      <c r="D29" s="169" t="e">
        <f>IF(ROUND(VALUE(SUBSTITUTE(#REF!,"▲", "-")), 2) &lt; 0, ABS(ROUND(VALUE(SUBSTITUTE(#REF!,"▲", "-")), 2)), NA())</f>
        <v>#REF!</v>
      </c>
      <c r="E29" s="169" t="e">
        <f>IF(ROUND(VALUE(SUBSTITUTE(#REF!,"▲", "-")), 2) &gt;= 0, ABS(ROUND(VALUE(SUBSTITUTE(#REF!,"▲", "-")), 2)), NA())</f>
        <v>#REF!</v>
      </c>
      <c r="F29" s="169" t="e">
        <f>IF(ROUND(VALUE(SUBSTITUTE(#REF!,"▲", "-")), 2) &lt; 0, ABS(ROUND(VALUE(SUBSTITUTE(#REF!,"▲", "-")), 2)), NA())</f>
        <v>#REF!</v>
      </c>
      <c r="G29" s="169" t="e">
        <f>IF(ROUND(VALUE(SUBSTITUTE(#REF!,"▲", "-")), 2) &gt;= 0, ABS(ROUND(VALUE(SUBSTITUTE(#REF!,"▲", "-")), 2)), NA())</f>
        <v>#REF!</v>
      </c>
      <c r="H29" s="169" t="e">
        <f>IF(ROUND(VALUE(SUBSTITUTE(#REF!,"▲", "-")), 2) &lt; 0, ABS(ROUND(VALUE(SUBSTITUTE(#REF!,"▲", "-")), 2)), NA())</f>
        <v>#REF!</v>
      </c>
      <c r="I29" s="169" t="e">
        <f>IF(ROUND(VALUE(SUBSTITUTE(#REF!,"▲", "-")), 2) &gt;= 0, ABS(ROUND(VALUE(SUBSTITUTE(#REF!,"▲", "-")), 2)), NA())</f>
        <v>#REF!</v>
      </c>
      <c r="J29" s="169" t="e">
        <f>IF(ROUND(VALUE(SUBSTITUTE(#REF!,"▲", "-")), 2) &lt; 0, ABS(ROUND(VALUE(SUBSTITUTE(#REF!,"▲", "-")), 2)), NA())</f>
        <v>#REF!</v>
      </c>
      <c r="K29" s="169" t="e">
        <f>IF(ROUND(VALUE(SUBSTITUTE(#REF!,"▲", "-")), 2) &gt;= 0, ABS(ROUND(VALUE(SUBSTITUTE(#REF!,"▲", "-")), 2)), NA())</f>
        <v>#REF!</v>
      </c>
    </row>
    <row r="30" spans="1:11" x14ac:dyDescent="0.15">
      <c r="A30" s="169" t="e">
        <f>IF(#REF!="",NA(),#REF!)</f>
        <v>#REF!</v>
      </c>
      <c r="B30" s="169" t="e">
        <f>IF(ROUND(VALUE(SUBSTITUTE(#REF!,"▲", "-")), 2) &lt; 0, ABS(ROUND(VALUE(SUBSTITUTE(#REF!,"▲", "-")), 2)), NA())</f>
        <v>#REF!</v>
      </c>
      <c r="C30" s="169" t="e">
        <f>IF(ROUND(VALUE(SUBSTITUTE(#REF!,"▲", "-")), 2) &gt;= 0, ABS(ROUND(VALUE(SUBSTITUTE(#REF!,"▲", "-")), 2)), NA())</f>
        <v>#REF!</v>
      </c>
      <c r="D30" s="169" t="e">
        <f>IF(ROUND(VALUE(SUBSTITUTE(#REF!,"▲", "-")), 2) &lt; 0, ABS(ROUND(VALUE(SUBSTITUTE(#REF!,"▲", "-")), 2)), NA())</f>
        <v>#REF!</v>
      </c>
      <c r="E30" s="169" t="e">
        <f>IF(ROUND(VALUE(SUBSTITUTE(#REF!,"▲", "-")), 2) &gt;= 0, ABS(ROUND(VALUE(SUBSTITUTE(#REF!,"▲", "-")), 2)), NA())</f>
        <v>#REF!</v>
      </c>
      <c r="F30" s="169" t="e">
        <f>IF(ROUND(VALUE(SUBSTITUTE(#REF!,"▲", "-")), 2) &lt; 0, ABS(ROUND(VALUE(SUBSTITUTE(#REF!,"▲", "-")), 2)), NA())</f>
        <v>#REF!</v>
      </c>
      <c r="G30" s="169" t="e">
        <f>IF(ROUND(VALUE(SUBSTITUTE(#REF!,"▲", "-")), 2) &gt;= 0, ABS(ROUND(VALUE(SUBSTITUTE(#REF!,"▲", "-")), 2)), NA())</f>
        <v>#REF!</v>
      </c>
      <c r="H30" s="169" t="e">
        <f>IF(ROUND(VALUE(SUBSTITUTE(#REF!,"▲", "-")), 2) &lt; 0, ABS(ROUND(VALUE(SUBSTITUTE(#REF!,"▲", "-")), 2)), NA())</f>
        <v>#REF!</v>
      </c>
      <c r="I30" s="169" t="e">
        <f>IF(ROUND(VALUE(SUBSTITUTE(#REF!,"▲", "-")), 2) &gt;= 0, ABS(ROUND(VALUE(SUBSTITUTE(#REF!,"▲", "-")), 2)), NA())</f>
        <v>#REF!</v>
      </c>
      <c r="J30" s="169" t="e">
        <f>IF(ROUND(VALUE(SUBSTITUTE(#REF!,"▲", "-")), 2) &lt; 0, ABS(ROUND(VALUE(SUBSTITUTE(#REF!,"▲", "-")), 2)), NA())</f>
        <v>#REF!</v>
      </c>
      <c r="K30" s="169" t="e">
        <f>IF(ROUND(VALUE(SUBSTITUTE(#REF!,"▲", "-")), 2) &gt;= 0, ABS(ROUND(VALUE(SUBSTITUTE(#REF!,"▲", "-")), 2)), NA())</f>
        <v>#REF!</v>
      </c>
    </row>
    <row r="31" spans="1:11" x14ac:dyDescent="0.15">
      <c r="A31" s="169" t="e">
        <f>IF(#REF!="",NA(),#REF!)</f>
        <v>#REF!</v>
      </c>
      <c r="B31" s="169" t="e">
        <f>IF(ROUND(VALUE(SUBSTITUTE(#REF!,"▲", "-")), 2) &lt; 0, ABS(ROUND(VALUE(SUBSTITUTE(#REF!,"▲", "-")), 2)), NA())</f>
        <v>#REF!</v>
      </c>
      <c r="C31" s="169" t="e">
        <f>IF(ROUND(VALUE(SUBSTITUTE(#REF!,"▲", "-")), 2) &gt;= 0, ABS(ROUND(VALUE(SUBSTITUTE(#REF!,"▲", "-")), 2)), NA())</f>
        <v>#REF!</v>
      </c>
      <c r="D31" s="169" t="e">
        <f>IF(ROUND(VALUE(SUBSTITUTE(#REF!,"▲", "-")), 2) &lt; 0, ABS(ROUND(VALUE(SUBSTITUTE(#REF!,"▲", "-")), 2)), NA())</f>
        <v>#REF!</v>
      </c>
      <c r="E31" s="169" t="e">
        <f>IF(ROUND(VALUE(SUBSTITUTE(#REF!,"▲", "-")), 2) &gt;= 0, ABS(ROUND(VALUE(SUBSTITUTE(#REF!,"▲", "-")), 2)), NA())</f>
        <v>#REF!</v>
      </c>
      <c r="F31" s="169" t="e">
        <f>IF(ROUND(VALUE(SUBSTITUTE(#REF!,"▲", "-")), 2) &lt; 0, ABS(ROUND(VALUE(SUBSTITUTE(#REF!,"▲", "-")), 2)), NA())</f>
        <v>#REF!</v>
      </c>
      <c r="G31" s="169" t="e">
        <f>IF(ROUND(VALUE(SUBSTITUTE(#REF!,"▲", "-")), 2) &gt;= 0, ABS(ROUND(VALUE(SUBSTITUTE(#REF!,"▲", "-")), 2)), NA())</f>
        <v>#REF!</v>
      </c>
      <c r="H31" s="169" t="e">
        <f>IF(ROUND(VALUE(SUBSTITUTE(#REF!,"▲", "-")), 2) &lt; 0, ABS(ROUND(VALUE(SUBSTITUTE(#REF!,"▲", "-")), 2)), NA())</f>
        <v>#REF!</v>
      </c>
      <c r="I31" s="169" t="e">
        <f>IF(ROUND(VALUE(SUBSTITUTE(#REF!,"▲", "-")), 2) &gt;= 0, ABS(ROUND(VALUE(SUBSTITUTE(#REF!,"▲", "-")), 2)), NA())</f>
        <v>#REF!</v>
      </c>
      <c r="J31" s="169" t="e">
        <f>IF(ROUND(VALUE(SUBSTITUTE(#REF!,"▲", "-")), 2) &lt; 0, ABS(ROUND(VALUE(SUBSTITUTE(#REF!,"▲", "-")), 2)), NA())</f>
        <v>#REF!</v>
      </c>
      <c r="K31" s="169" t="e">
        <f>IF(ROUND(VALUE(SUBSTITUTE(#REF!,"▲", "-")), 2) &gt;= 0, ABS(ROUND(VALUE(SUBSTITUTE(#REF!,"▲", "-")), 2)), NA())</f>
        <v>#REF!</v>
      </c>
    </row>
    <row r="32" spans="1:11" x14ac:dyDescent="0.15">
      <c r="A32" s="169" t="e">
        <f>IF(#REF!="",NA(),#REF!)</f>
        <v>#REF!</v>
      </c>
      <c r="B32" s="169" t="e">
        <f>IF(ROUND(VALUE(SUBSTITUTE(#REF!,"▲", "-")), 2) &lt; 0, ABS(ROUND(VALUE(SUBSTITUTE(#REF!,"▲", "-")), 2)), NA())</f>
        <v>#REF!</v>
      </c>
      <c r="C32" s="169" t="e">
        <f>IF(ROUND(VALUE(SUBSTITUTE(#REF!,"▲", "-")), 2) &gt;= 0, ABS(ROUND(VALUE(SUBSTITUTE(#REF!,"▲", "-")), 2)), NA())</f>
        <v>#REF!</v>
      </c>
      <c r="D32" s="169" t="e">
        <f>IF(ROUND(VALUE(SUBSTITUTE(#REF!,"▲", "-")), 2) &lt; 0, ABS(ROUND(VALUE(SUBSTITUTE(#REF!,"▲", "-")), 2)), NA())</f>
        <v>#REF!</v>
      </c>
      <c r="E32" s="169" t="e">
        <f>IF(ROUND(VALUE(SUBSTITUTE(#REF!,"▲", "-")), 2) &gt;= 0, ABS(ROUND(VALUE(SUBSTITUTE(#REF!,"▲", "-")), 2)), NA())</f>
        <v>#REF!</v>
      </c>
      <c r="F32" s="169" t="e">
        <f>IF(ROUND(VALUE(SUBSTITUTE(#REF!,"▲", "-")), 2) &lt; 0, ABS(ROUND(VALUE(SUBSTITUTE(#REF!,"▲", "-")), 2)), NA())</f>
        <v>#REF!</v>
      </c>
      <c r="G32" s="169" t="e">
        <f>IF(ROUND(VALUE(SUBSTITUTE(#REF!,"▲", "-")), 2) &gt;= 0, ABS(ROUND(VALUE(SUBSTITUTE(#REF!,"▲", "-")), 2)), NA())</f>
        <v>#REF!</v>
      </c>
      <c r="H32" s="169" t="e">
        <f>IF(ROUND(VALUE(SUBSTITUTE(#REF!,"▲", "-")), 2) &lt; 0, ABS(ROUND(VALUE(SUBSTITUTE(#REF!,"▲", "-")), 2)), NA())</f>
        <v>#REF!</v>
      </c>
      <c r="I32" s="169" t="e">
        <f>IF(ROUND(VALUE(SUBSTITUTE(#REF!,"▲", "-")), 2) &gt;= 0, ABS(ROUND(VALUE(SUBSTITUTE(#REF!,"▲", "-")), 2)), NA())</f>
        <v>#REF!</v>
      </c>
      <c r="J32" s="169" t="e">
        <f>IF(ROUND(VALUE(SUBSTITUTE(#REF!,"▲", "-")), 2) &lt; 0, ABS(ROUND(VALUE(SUBSTITUTE(#REF!,"▲", "-")), 2)), NA())</f>
        <v>#REF!</v>
      </c>
      <c r="K32" s="169" t="e">
        <f>IF(ROUND(VALUE(SUBSTITUTE(#REF!,"▲", "-")), 2) &gt;= 0, ABS(ROUND(VALUE(SUBSTITUTE(#REF!,"▲", "-")), 2)), NA())</f>
        <v>#REF!</v>
      </c>
    </row>
    <row r="33" spans="1:16" x14ac:dyDescent="0.15">
      <c r="A33" s="169" t="e">
        <f>IF(#REF!="",NA(),#REF!)</f>
        <v>#REF!</v>
      </c>
      <c r="B33" s="169" t="e">
        <f>IF(ROUND(VALUE(SUBSTITUTE(#REF!,"▲", "-")), 2) &lt; 0, ABS(ROUND(VALUE(SUBSTITUTE(#REF!,"▲", "-")), 2)), NA())</f>
        <v>#REF!</v>
      </c>
      <c r="C33" s="169" t="e">
        <f>IF(ROUND(VALUE(SUBSTITUTE(#REF!,"▲", "-")), 2) &gt;= 0, ABS(ROUND(VALUE(SUBSTITUTE(#REF!,"▲", "-")), 2)), NA())</f>
        <v>#REF!</v>
      </c>
      <c r="D33" s="169" t="e">
        <f>IF(ROUND(VALUE(SUBSTITUTE(#REF!,"▲", "-")), 2) &lt; 0, ABS(ROUND(VALUE(SUBSTITUTE(#REF!,"▲", "-")), 2)), NA())</f>
        <v>#REF!</v>
      </c>
      <c r="E33" s="169" t="e">
        <f>IF(ROUND(VALUE(SUBSTITUTE(#REF!,"▲", "-")), 2) &gt;= 0, ABS(ROUND(VALUE(SUBSTITUTE(#REF!,"▲", "-")), 2)), NA())</f>
        <v>#REF!</v>
      </c>
      <c r="F33" s="169" t="e">
        <f>IF(ROUND(VALUE(SUBSTITUTE(#REF!,"▲", "-")), 2) &lt; 0, ABS(ROUND(VALUE(SUBSTITUTE(#REF!,"▲", "-")), 2)), NA())</f>
        <v>#REF!</v>
      </c>
      <c r="G33" s="169" t="e">
        <f>IF(ROUND(VALUE(SUBSTITUTE(#REF!,"▲", "-")), 2) &gt;= 0, ABS(ROUND(VALUE(SUBSTITUTE(#REF!,"▲", "-")), 2)), NA())</f>
        <v>#REF!</v>
      </c>
      <c r="H33" s="169" t="e">
        <f>IF(ROUND(VALUE(SUBSTITUTE(#REF!,"▲", "-")), 2) &lt; 0, ABS(ROUND(VALUE(SUBSTITUTE(#REF!,"▲", "-")), 2)), NA())</f>
        <v>#REF!</v>
      </c>
      <c r="I33" s="169" t="e">
        <f>IF(ROUND(VALUE(SUBSTITUTE(#REF!,"▲", "-")), 2) &gt;= 0, ABS(ROUND(VALUE(SUBSTITUTE(#REF!,"▲", "-")), 2)), NA())</f>
        <v>#REF!</v>
      </c>
      <c r="J33" s="169" t="e">
        <f>IF(ROUND(VALUE(SUBSTITUTE(#REF!,"▲", "-")), 2) &lt; 0, ABS(ROUND(VALUE(SUBSTITUTE(#REF!,"▲", "-")), 2)), NA())</f>
        <v>#REF!</v>
      </c>
      <c r="K33" s="169" t="e">
        <f>IF(ROUND(VALUE(SUBSTITUTE(#REF!,"▲", "-")), 2) &gt;= 0, ABS(ROUND(VALUE(SUBSTITUTE(#REF!,"▲", "-")), 2)), NA())</f>
        <v>#REF!</v>
      </c>
    </row>
    <row r="34" spans="1:16" x14ac:dyDescent="0.15">
      <c r="A34" s="169" t="e">
        <f>IF(#REF!="",NA(),#REF!)</f>
        <v>#REF!</v>
      </c>
      <c r="B34" s="169" t="e">
        <f>IF(ROUND(VALUE(SUBSTITUTE(#REF!,"▲", "-")), 2) &lt; 0, ABS(ROUND(VALUE(SUBSTITUTE(#REF!,"▲", "-")), 2)), NA())</f>
        <v>#REF!</v>
      </c>
      <c r="C34" s="169" t="e">
        <f>IF(ROUND(VALUE(SUBSTITUTE(#REF!,"▲", "-")), 2) &gt;= 0, ABS(ROUND(VALUE(SUBSTITUTE(#REF!,"▲", "-")), 2)), NA())</f>
        <v>#REF!</v>
      </c>
      <c r="D34" s="169" t="e">
        <f>IF(ROUND(VALUE(SUBSTITUTE(#REF!,"▲", "-")), 2) &lt; 0, ABS(ROUND(VALUE(SUBSTITUTE(#REF!,"▲", "-")), 2)), NA())</f>
        <v>#REF!</v>
      </c>
      <c r="E34" s="169" t="e">
        <f>IF(ROUND(VALUE(SUBSTITUTE(#REF!,"▲", "-")), 2) &gt;= 0, ABS(ROUND(VALUE(SUBSTITUTE(#REF!,"▲", "-")), 2)), NA())</f>
        <v>#REF!</v>
      </c>
      <c r="F34" s="169" t="e">
        <f>IF(ROUND(VALUE(SUBSTITUTE(#REF!,"▲", "-")), 2) &lt; 0, ABS(ROUND(VALUE(SUBSTITUTE(#REF!,"▲", "-")), 2)), NA())</f>
        <v>#REF!</v>
      </c>
      <c r="G34" s="169" t="e">
        <f>IF(ROUND(VALUE(SUBSTITUTE(#REF!,"▲", "-")), 2) &gt;= 0, ABS(ROUND(VALUE(SUBSTITUTE(#REF!,"▲", "-")), 2)), NA())</f>
        <v>#REF!</v>
      </c>
      <c r="H34" s="169" t="e">
        <f>IF(ROUND(VALUE(SUBSTITUTE(#REF!,"▲", "-")), 2) &lt; 0, ABS(ROUND(VALUE(SUBSTITUTE(#REF!,"▲", "-")), 2)), NA())</f>
        <v>#REF!</v>
      </c>
      <c r="I34" s="169" t="e">
        <f>IF(ROUND(VALUE(SUBSTITUTE(#REF!,"▲", "-")), 2) &gt;= 0, ABS(ROUND(VALUE(SUBSTITUTE(#REF!,"▲", "-")), 2)), NA())</f>
        <v>#REF!</v>
      </c>
      <c r="J34" s="169" t="e">
        <f>IF(ROUND(VALUE(SUBSTITUTE(#REF!,"▲", "-")), 2) &lt; 0, ABS(ROUND(VALUE(SUBSTITUTE(#REF!,"▲", "-")), 2)), NA())</f>
        <v>#REF!</v>
      </c>
      <c r="K34" s="169" t="e">
        <f>IF(ROUND(VALUE(SUBSTITUTE(#REF!,"▲", "-")), 2) &gt;= 0, ABS(ROUND(VALUE(SUBSTITUTE(#REF!,"▲", "-")), 2)), NA())</f>
        <v>#REF!</v>
      </c>
    </row>
    <row r="35" spans="1:16" x14ac:dyDescent="0.15">
      <c r="A35" s="169" t="e">
        <f>IF(#REF!="",NA(),#REF!)</f>
        <v>#REF!</v>
      </c>
      <c r="B35" s="169" t="e">
        <f>IF(ROUND(VALUE(SUBSTITUTE(#REF!,"▲", "-")), 2) &lt; 0, ABS(ROUND(VALUE(SUBSTITUTE(#REF!,"▲", "-")), 2)), NA())</f>
        <v>#REF!</v>
      </c>
      <c r="C35" s="169" t="e">
        <f>IF(ROUND(VALUE(SUBSTITUTE(#REF!,"▲", "-")), 2) &gt;= 0, ABS(ROUND(VALUE(SUBSTITUTE(#REF!,"▲", "-")), 2)), NA())</f>
        <v>#REF!</v>
      </c>
      <c r="D35" s="169" t="e">
        <f>IF(ROUND(VALUE(SUBSTITUTE(#REF!,"▲", "-")), 2) &lt; 0, ABS(ROUND(VALUE(SUBSTITUTE(#REF!,"▲", "-")), 2)), NA())</f>
        <v>#REF!</v>
      </c>
      <c r="E35" s="169" t="e">
        <f>IF(ROUND(VALUE(SUBSTITUTE(#REF!,"▲", "-")), 2) &gt;= 0, ABS(ROUND(VALUE(SUBSTITUTE(#REF!,"▲", "-")), 2)), NA())</f>
        <v>#REF!</v>
      </c>
      <c r="F35" s="169" t="e">
        <f>IF(ROUND(VALUE(SUBSTITUTE(#REF!,"▲", "-")), 2) &lt; 0, ABS(ROUND(VALUE(SUBSTITUTE(#REF!,"▲", "-")), 2)), NA())</f>
        <v>#REF!</v>
      </c>
      <c r="G35" s="169" t="e">
        <f>IF(ROUND(VALUE(SUBSTITUTE(#REF!,"▲", "-")), 2) &gt;= 0, ABS(ROUND(VALUE(SUBSTITUTE(#REF!,"▲", "-")), 2)), NA())</f>
        <v>#REF!</v>
      </c>
      <c r="H35" s="169" t="e">
        <f>IF(ROUND(VALUE(SUBSTITUTE(#REF!,"▲", "-")), 2) &lt; 0, ABS(ROUND(VALUE(SUBSTITUTE(#REF!,"▲", "-")), 2)), NA())</f>
        <v>#REF!</v>
      </c>
      <c r="I35" s="169" t="e">
        <f>IF(ROUND(VALUE(SUBSTITUTE(#REF!,"▲", "-")), 2) &gt;= 0, ABS(ROUND(VALUE(SUBSTITUTE(#REF!,"▲", "-")), 2)), NA())</f>
        <v>#REF!</v>
      </c>
      <c r="J35" s="169" t="e">
        <f>IF(ROUND(VALUE(SUBSTITUTE(#REF!,"▲", "-")), 2) &lt; 0, ABS(ROUND(VALUE(SUBSTITUTE(#REF!,"▲", "-")), 2)), NA())</f>
        <v>#REF!</v>
      </c>
      <c r="K35" s="169" t="e">
        <f>IF(ROUND(VALUE(SUBSTITUTE(#REF!,"▲", "-")), 2) &gt;= 0, ABS(ROUND(VALUE(SUBSTITUTE(#REF!,"▲", "-")), 2)), NA())</f>
        <v>#REF!</v>
      </c>
    </row>
    <row r="36" spans="1:16" x14ac:dyDescent="0.15">
      <c r="A36" s="169" t="e">
        <f>IF(#REF!="",NA(),#REF!)</f>
        <v>#REF!</v>
      </c>
      <c r="B36" s="169" t="e">
        <f>IF(ROUND(VALUE(SUBSTITUTE(#REF!,"▲", "-")), 2) &lt; 0, ABS(ROUND(VALUE(SUBSTITUTE(#REF!,"▲", "-")), 2)), NA())</f>
        <v>#REF!</v>
      </c>
      <c r="C36" s="169" t="e">
        <f>IF(ROUND(VALUE(SUBSTITUTE(#REF!,"▲", "-")), 2) &gt;= 0, ABS(ROUND(VALUE(SUBSTITUTE(#REF!,"▲", "-")), 2)), NA())</f>
        <v>#REF!</v>
      </c>
      <c r="D36" s="169" t="e">
        <f>IF(ROUND(VALUE(SUBSTITUTE(#REF!,"▲", "-")), 2) &lt; 0, ABS(ROUND(VALUE(SUBSTITUTE(#REF!,"▲", "-")), 2)), NA())</f>
        <v>#REF!</v>
      </c>
      <c r="E36" s="169" t="e">
        <f>IF(ROUND(VALUE(SUBSTITUTE(#REF!,"▲", "-")), 2) &gt;= 0, ABS(ROUND(VALUE(SUBSTITUTE(#REF!,"▲", "-")), 2)), NA())</f>
        <v>#REF!</v>
      </c>
      <c r="F36" s="169" t="e">
        <f>IF(ROUND(VALUE(SUBSTITUTE(#REF!,"▲", "-")), 2) &lt; 0, ABS(ROUND(VALUE(SUBSTITUTE(#REF!,"▲", "-")), 2)), NA())</f>
        <v>#REF!</v>
      </c>
      <c r="G36" s="169" t="e">
        <f>IF(ROUND(VALUE(SUBSTITUTE(#REF!,"▲", "-")), 2) &gt;= 0, ABS(ROUND(VALUE(SUBSTITUTE(#REF!,"▲", "-")), 2)), NA())</f>
        <v>#REF!</v>
      </c>
      <c r="H36" s="169" t="e">
        <f>IF(ROUND(VALUE(SUBSTITUTE(#REF!,"▲", "-")), 2) &lt; 0, ABS(ROUND(VALUE(SUBSTITUTE(#REF!,"▲", "-")), 2)), NA())</f>
        <v>#REF!</v>
      </c>
      <c r="I36" s="169" t="e">
        <f>IF(ROUND(VALUE(SUBSTITUTE(#REF!,"▲", "-")), 2) &gt;= 0, ABS(ROUND(VALUE(SUBSTITUTE(#REF!,"▲", "-")), 2)), NA())</f>
        <v>#REF!</v>
      </c>
      <c r="J36" s="169" t="e">
        <f>IF(ROUND(VALUE(SUBSTITUTE(#REF!,"▲", "-")), 2) &lt; 0, ABS(ROUND(VALUE(SUBSTITUTE(#REF!,"▲", "-")), 2)), NA())</f>
        <v>#REF!</v>
      </c>
      <c r="K36" s="169" t="e">
        <f>IF(ROUND(VALUE(SUBSTITUTE(#REF!,"▲", "-")), 2) &gt;= 0, ABS(ROUND(VALUE(SUBSTITUTE(#REF!,"▲", "-")), 2)), NA())</f>
        <v>#REF!</v>
      </c>
    </row>
    <row r="39" spans="1:16" x14ac:dyDescent="0.15">
      <c r="A39" s="142" t="s">
        <v>60</v>
      </c>
    </row>
    <row r="40" spans="1:16" x14ac:dyDescent="0.15">
      <c r="A40" s="170"/>
      <c r="B40" s="170" t="e">
        <f>#REF!</f>
        <v>#REF!</v>
      </c>
      <c r="C40" s="170"/>
      <c r="D40" s="170"/>
      <c r="E40" s="170" t="e">
        <f>#REF!</f>
        <v>#REF!</v>
      </c>
      <c r="F40" s="170"/>
      <c r="G40" s="170"/>
      <c r="H40" s="170" t="e">
        <f>#REF!</f>
        <v>#REF!</v>
      </c>
      <c r="I40" s="170"/>
      <c r="J40" s="170"/>
      <c r="K40" s="170" t="e">
        <f>#REF!</f>
        <v>#REF!</v>
      </c>
      <c r="L40" s="170"/>
      <c r="M40" s="170"/>
      <c r="N40" s="170" t="e">
        <f>#REF!</f>
        <v>#REF!</v>
      </c>
      <c r="O40" s="170"/>
      <c r="P40" s="170"/>
    </row>
    <row r="41" spans="1:16" x14ac:dyDescent="0.15">
      <c r="A41" s="170"/>
      <c r="B41" s="170" t="s">
        <v>61</v>
      </c>
      <c r="C41" s="170"/>
      <c r="D41" s="170" t="s">
        <v>62</v>
      </c>
      <c r="E41" s="170" t="s">
        <v>61</v>
      </c>
      <c r="F41" s="170"/>
      <c r="G41" s="170" t="s">
        <v>62</v>
      </c>
      <c r="H41" s="170" t="s">
        <v>61</v>
      </c>
      <c r="I41" s="170"/>
      <c r="J41" s="170" t="s">
        <v>62</v>
      </c>
      <c r="K41" s="170" t="s">
        <v>61</v>
      </c>
      <c r="L41" s="170"/>
      <c r="M41" s="170" t="s">
        <v>62</v>
      </c>
      <c r="N41" s="170" t="s">
        <v>61</v>
      </c>
      <c r="O41" s="170"/>
      <c r="P41" s="170" t="s">
        <v>62</v>
      </c>
    </row>
    <row r="42" spans="1:16" x14ac:dyDescent="0.15">
      <c r="A42" s="170" t="s">
        <v>63</v>
      </c>
      <c r="B42" s="170"/>
      <c r="C42" s="170"/>
      <c r="D42" s="170" t="e">
        <f>#REF!</f>
        <v>#REF!</v>
      </c>
      <c r="E42" s="170"/>
      <c r="F42" s="170"/>
      <c r="G42" s="170" t="e">
        <f>#REF!</f>
        <v>#REF!</v>
      </c>
      <c r="H42" s="170"/>
      <c r="I42" s="170"/>
      <c r="J42" s="170" t="e">
        <f>#REF!</f>
        <v>#REF!</v>
      </c>
      <c r="K42" s="170"/>
      <c r="L42" s="170"/>
      <c r="M42" s="170" t="e">
        <f>#REF!</f>
        <v>#REF!</v>
      </c>
      <c r="N42" s="170"/>
      <c r="O42" s="170"/>
      <c r="P42" s="170" t="e">
        <f>#REF!</f>
        <v>#REF!</v>
      </c>
    </row>
    <row r="43" spans="1:16" x14ac:dyDescent="0.15">
      <c r="A43" s="170" t="s">
        <v>64</v>
      </c>
      <c r="B43" s="170" t="e">
        <f>#REF!</f>
        <v>#REF!</v>
      </c>
      <c r="C43" s="170"/>
      <c r="D43" s="170"/>
      <c r="E43" s="170" t="e">
        <f>#REF!</f>
        <v>#REF!</v>
      </c>
      <c r="F43" s="170"/>
      <c r="G43" s="170"/>
      <c r="H43" s="170" t="e">
        <f>#REF!</f>
        <v>#REF!</v>
      </c>
      <c r="I43" s="170"/>
      <c r="J43" s="170"/>
      <c r="K43" s="170" t="e">
        <f>#REF!</f>
        <v>#REF!</v>
      </c>
      <c r="L43" s="170"/>
      <c r="M43" s="170"/>
      <c r="N43" s="170" t="e">
        <f>#REF!</f>
        <v>#REF!</v>
      </c>
      <c r="O43" s="170"/>
      <c r="P43" s="170"/>
    </row>
    <row r="44" spans="1:16" x14ac:dyDescent="0.15">
      <c r="A44" s="170" t="s">
        <v>65</v>
      </c>
      <c r="B44" s="170" t="e">
        <f>#REF!</f>
        <v>#REF!</v>
      </c>
      <c r="C44" s="170"/>
      <c r="D44" s="170"/>
      <c r="E44" s="170" t="e">
        <f>#REF!</f>
        <v>#REF!</v>
      </c>
      <c r="F44" s="170"/>
      <c r="G44" s="170"/>
      <c r="H44" s="170" t="e">
        <f>#REF!</f>
        <v>#REF!</v>
      </c>
      <c r="I44" s="170"/>
      <c r="J44" s="170"/>
      <c r="K44" s="170" t="e">
        <f>#REF!</f>
        <v>#REF!</v>
      </c>
      <c r="L44" s="170"/>
      <c r="M44" s="170"/>
      <c r="N44" s="170" t="e">
        <f>#REF!</f>
        <v>#REF!</v>
      </c>
      <c r="O44" s="170"/>
      <c r="P44" s="170"/>
    </row>
    <row r="45" spans="1:16" x14ac:dyDescent="0.15">
      <c r="A45" s="170" t="s">
        <v>66</v>
      </c>
      <c r="B45" s="170" t="e">
        <f>#REF!</f>
        <v>#REF!</v>
      </c>
      <c r="C45" s="170"/>
      <c r="D45" s="170"/>
      <c r="E45" s="170" t="e">
        <f>#REF!</f>
        <v>#REF!</v>
      </c>
      <c r="F45" s="170"/>
      <c r="G45" s="170"/>
      <c r="H45" s="170" t="e">
        <f>#REF!</f>
        <v>#REF!</v>
      </c>
      <c r="I45" s="170"/>
      <c r="J45" s="170"/>
      <c r="K45" s="170" t="e">
        <f>#REF!</f>
        <v>#REF!</v>
      </c>
      <c r="L45" s="170"/>
      <c r="M45" s="170"/>
      <c r="N45" s="170" t="e">
        <f>#REF!</f>
        <v>#REF!</v>
      </c>
      <c r="O45" s="170"/>
      <c r="P45" s="170"/>
    </row>
    <row r="46" spans="1:16" x14ac:dyDescent="0.15">
      <c r="A46" s="170" t="s">
        <v>67</v>
      </c>
      <c r="B46" s="170" t="e">
        <f>#REF!</f>
        <v>#REF!</v>
      </c>
      <c r="C46" s="170"/>
      <c r="D46" s="170"/>
      <c r="E46" s="170" t="e">
        <f>#REF!</f>
        <v>#REF!</v>
      </c>
      <c r="F46" s="170"/>
      <c r="G46" s="170"/>
      <c r="H46" s="170" t="e">
        <f>#REF!</f>
        <v>#REF!</v>
      </c>
      <c r="I46" s="170"/>
      <c r="J46" s="170"/>
      <c r="K46" s="170" t="e">
        <f>#REF!</f>
        <v>#REF!</v>
      </c>
      <c r="L46" s="170"/>
      <c r="M46" s="170"/>
      <c r="N46" s="170" t="e">
        <f>#REF!</f>
        <v>#REF!</v>
      </c>
      <c r="O46" s="170"/>
      <c r="P46" s="170"/>
    </row>
    <row r="47" spans="1:16" x14ac:dyDescent="0.15">
      <c r="A47" s="170" t="s">
        <v>68</v>
      </c>
      <c r="B47" s="170" t="e">
        <f>#REF!</f>
        <v>#REF!</v>
      </c>
      <c r="C47" s="170"/>
      <c r="D47" s="170"/>
      <c r="E47" s="170" t="e">
        <f>#REF!</f>
        <v>#REF!</v>
      </c>
      <c r="F47" s="170"/>
      <c r="G47" s="170"/>
      <c r="H47" s="170" t="e">
        <f>#REF!</f>
        <v>#REF!</v>
      </c>
      <c r="I47" s="170"/>
      <c r="J47" s="170"/>
      <c r="K47" s="170" t="e">
        <f>#REF!</f>
        <v>#REF!</v>
      </c>
      <c r="L47" s="170"/>
      <c r="M47" s="170"/>
      <c r="N47" s="170" t="e">
        <f>#REF!</f>
        <v>#REF!</v>
      </c>
      <c r="O47" s="170"/>
      <c r="P47" s="170"/>
    </row>
    <row r="48" spans="1:16" x14ac:dyDescent="0.15">
      <c r="A48" s="170" t="s">
        <v>69</v>
      </c>
      <c r="B48" s="170" t="e">
        <f>#REF!</f>
        <v>#REF!</v>
      </c>
      <c r="C48" s="170"/>
      <c r="D48" s="170"/>
      <c r="E48" s="170" t="e">
        <f>#REF!</f>
        <v>#REF!</v>
      </c>
      <c r="F48" s="170"/>
      <c r="G48" s="170"/>
      <c r="H48" s="170" t="e">
        <f>#REF!</f>
        <v>#REF!</v>
      </c>
      <c r="I48" s="170"/>
      <c r="J48" s="170"/>
      <c r="K48" s="170" t="e">
        <f>#REF!</f>
        <v>#REF!</v>
      </c>
      <c r="L48" s="170"/>
      <c r="M48" s="170"/>
      <c r="N48" s="170" t="e">
        <f>#REF!</f>
        <v>#REF!</v>
      </c>
      <c r="O48" s="170"/>
      <c r="P48" s="170"/>
    </row>
    <row r="49" spans="1:16" x14ac:dyDescent="0.15">
      <c r="A49" s="170" t="s">
        <v>70</v>
      </c>
      <c r="B49" s="170" t="e">
        <f>#REF!</f>
        <v>#REF!</v>
      </c>
      <c r="C49" s="170"/>
      <c r="D49" s="170"/>
      <c r="E49" s="170" t="e">
        <f>#REF!</f>
        <v>#REF!</v>
      </c>
      <c r="F49" s="170"/>
      <c r="G49" s="170"/>
      <c r="H49" s="170" t="e">
        <f>#REF!</f>
        <v>#REF!</v>
      </c>
      <c r="I49" s="170"/>
      <c r="J49" s="170"/>
      <c r="K49" s="170" t="e">
        <f>#REF!</f>
        <v>#REF!</v>
      </c>
      <c r="L49" s="170"/>
      <c r="M49" s="170"/>
      <c r="N49" s="170" t="e">
        <f>#REF!</f>
        <v>#REF!</v>
      </c>
      <c r="O49" s="170"/>
      <c r="P49" s="170"/>
    </row>
    <row r="50" spans="1:16" x14ac:dyDescent="0.15">
      <c r="A50" s="170" t="s">
        <v>71</v>
      </c>
      <c r="B50" s="170" t="e">
        <f>NA()</f>
        <v>#N/A</v>
      </c>
      <c r="C50" s="170" t="e">
        <f>IF(ISNUMBER(#REF!),#REF!,NA())</f>
        <v>#N/A</v>
      </c>
      <c r="D50" s="170" t="e">
        <f>NA()</f>
        <v>#N/A</v>
      </c>
      <c r="E50" s="170" t="e">
        <f>NA()</f>
        <v>#N/A</v>
      </c>
      <c r="F50" s="170" t="e">
        <f>IF(ISNUMBER(#REF!),#REF!,NA())</f>
        <v>#N/A</v>
      </c>
      <c r="G50" s="170" t="e">
        <f>NA()</f>
        <v>#N/A</v>
      </c>
      <c r="H50" s="170" t="e">
        <f>NA()</f>
        <v>#N/A</v>
      </c>
      <c r="I50" s="170" t="e">
        <f>IF(ISNUMBER(#REF!),#REF!,NA())</f>
        <v>#N/A</v>
      </c>
      <c r="J50" s="170" t="e">
        <f>NA()</f>
        <v>#N/A</v>
      </c>
      <c r="K50" s="170" t="e">
        <f>NA()</f>
        <v>#N/A</v>
      </c>
      <c r="L50" s="170" t="e">
        <f>IF(ISNUMBER(#REF!),#REF!,NA())</f>
        <v>#N/A</v>
      </c>
      <c r="M50" s="170" t="e">
        <f>NA()</f>
        <v>#N/A</v>
      </c>
      <c r="N50" s="170" t="e">
        <f>NA()</f>
        <v>#N/A</v>
      </c>
      <c r="O50" s="170" t="e">
        <f>IF(ISNUMBER(#REF!),#REF!,NA())</f>
        <v>#N/A</v>
      </c>
      <c r="P50" s="170" t="e">
        <f>NA()</f>
        <v>#N/A</v>
      </c>
    </row>
    <row r="53" spans="1:16" x14ac:dyDescent="0.15">
      <c r="A53" s="142" t="s">
        <v>72</v>
      </c>
    </row>
    <row r="54" spans="1:16" x14ac:dyDescent="0.15">
      <c r="A54" s="169"/>
      <c r="B54" s="169" t="e">
        <f>#REF!</f>
        <v>#REF!</v>
      </c>
      <c r="C54" s="169"/>
      <c r="D54" s="169"/>
      <c r="E54" s="169" t="e">
        <f>#REF!</f>
        <v>#REF!</v>
      </c>
      <c r="F54" s="169"/>
      <c r="G54" s="169"/>
      <c r="H54" s="169" t="e">
        <f>#REF!</f>
        <v>#REF!</v>
      </c>
      <c r="I54" s="169"/>
      <c r="J54" s="169"/>
      <c r="K54" s="169" t="e">
        <f>#REF!</f>
        <v>#REF!</v>
      </c>
      <c r="L54" s="169"/>
      <c r="M54" s="169"/>
      <c r="N54" s="169" t="e">
        <f>#REF!</f>
        <v>#REF!</v>
      </c>
      <c r="O54" s="169"/>
      <c r="P54" s="169"/>
    </row>
    <row r="55" spans="1:16" x14ac:dyDescent="0.15">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15">
      <c r="A56" s="169" t="s">
        <v>44</v>
      </c>
      <c r="B56" s="169"/>
      <c r="C56" s="169"/>
      <c r="D56" s="169" t="e">
        <f>#REF!</f>
        <v>#REF!</v>
      </c>
      <c r="E56" s="169"/>
      <c r="F56" s="169"/>
      <c r="G56" s="169" t="e">
        <f>#REF!</f>
        <v>#REF!</v>
      </c>
      <c r="H56" s="169"/>
      <c r="I56" s="169"/>
      <c r="J56" s="169" t="e">
        <f>#REF!</f>
        <v>#REF!</v>
      </c>
      <c r="K56" s="169"/>
      <c r="L56" s="169"/>
      <c r="M56" s="169" t="e">
        <f>#REF!</f>
        <v>#REF!</v>
      </c>
      <c r="N56" s="169"/>
      <c r="O56" s="169"/>
      <c r="P56" s="169" t="e">
        <f>#REF!</f>
        <v>#REF!</v>
      </c>
    </row>
    <row r="57" spans="1:16" x14ac:dyDescent="0.15">
      <c r="A57" s="169" t="s">
        <v>43</v>
      </c>
      <c r="B57" s="169"/>
      <c r="C57" s="169"/>
      <c r="D57" s="169" t="e">
        <f>#REF!</f>
        <v>#REF!</v>
      </c>
      <c r="E57" s="169"/>
      <c r="F57" s="169"/>
      <c r="G57" s="169" t="e">
        <f>#REF!</f>
        <v>#REF!</v>
      </c>
      <c r="H57" s="169"/>
      <c r="I57" s="169"/>
      <c r="J57" s="169" t="e">
        <f>#REF!</f>
        <v>#REF!</v>
      </c>
      <c r="K57" s="169"/>
      <c r="L57" s="169"/>
      <c r="M57" s="169" t="e">
        <f>#REF!</f>
        <v>#REF!</v>
      </c>
      <c r="N57" s="169"/>
      <c r="O57" s="169"/>
      <c r="P57" s="169" t="e">
        <f>#REF!</f>
        <v>#REF!</v>
      </c>
    </row>
    <row r="58" spans="1:16" x14ac:dyDescent="0.15">
      <c r="A58" s="169" t="s">
        <v>42</v>
      </c>
      <c r="B58" s="169"/>
      <c r="C58" s="169"/>
      <c r="D58" s="169" t="e">
        <f>#REF!</f>
        <v>#REF!</v>
      </c>
      <c r="E58" s="169"/>
      <c r="F58" s="169"/>
      <c r="G58" s="169" t="e">
        <f>#REF!</f>
        <v>#REF!</v>
      </c>
      <c r="H58" s="169"/>
      <c r="I58" s="169"/>
      <c r="J58" s="169" t="e">
        <f>#REF!</f>
        <v>#REF!</v>
      </c>
      <c r="K58" s="169"/>
      <c r="L58" s="169"/>
      <c r="M58" s="169" t="e">
        <f>#REF!</f>
        <v>#REF!</v>
      </c>
      <c r="N58" s="169"/>
      <c r="O58" s="169"/>
      <c r="P58" s="169" t="e">
        <f>#REF!</f>
        <v>#REF!</v>
      </c>
    </row>
    <row r="59" spans="1:16" x14ac:dyDescent="0.15">
      <c r="A59" s="169" t="s">
        <v>40</v>
      </c>
      <c r="B59" s="169" t="e">
        <f>#REF!</f>
        <v>#REF!</v>
      </c>
      <c r="C59" s="169"/>
      <c r="D59" s="169"/>
      <c r="E59" s="169" t="e">
        <f>#REF!</f>
        <v>#REF!</v>
      </c>
      <c r="F59" s="169"/>
      <c r="G59" s="169"/>
      <c r="H59" s="169" t="e">
        <f>#REF!</f>
        <v>#REF!</v>
      </c>
      <c r="I59" s="169"/>
      <c r="J59" s="169"/>
      <c r="K59" s="169" t="e">
        <f>#REF!</f>
        <v>#REF!</v>
      </c>
      <c r="L59" s="169"/>
      <c r="M59" s="169"/>
      <c r="N59" s="169" t="e">
        <f>#REF!</f>
        <v>#REF!</v>
      </c>
      <c r="O59" s="169"/>
      <c r="P59" s="169"/>
    </row>
    <row r="60" spans="1:16" x14ac:dyDescent="0.15">
      <c r="A60" s="169" t="s">
        <v>39</v>
      </c>
      <c r="B60" s="169" t="e">
        <f>#REF!</f>
        <v>#REF!</v>
      </c>
      <c r="C60" s="169"/>
      <c r="D60" s="169"/>
      <c r="E60" s="169" t="e">
        <f>#REF!</f>
        <v>#REF!</v>
      </c>
      <c r="F60" s="169"/>
      <c r="G60" s="169"/>
      <c r="H60" s="169" t="e">
        <f>#REF!</f>
        <v>#REF!</v>
      </c>
      <c r="I60" s="169"/>
      <c r="J60" s="169"/>
      <c r="K60" s="169" t="e">
        <f>#REF!</f>
        <v>#REF!</v>
      </c>
      <c r="L60" s="169"/>
      <c r="M60" s="169"/>
      <c r="N60" s="169" t="e">
        <f>#REF!</f>
        <v>#REF!</v>
      </c>
      <c r="O60" s="169"/>
      <c r="P60" s="169"/>
    </row>
    <row r="61" spans="1:16" x14ac:dyDescent="0.15">
      <c r="A61" s="169" t="s">
        <v>37</v>
      </c>
      <c r="B61" s="169" t="e">
        <f>#REF!</f>
        <v>#REF!</v>
      </c>
      <c r="C61" s="169"/>
      <c r="D61" s="169"/>
      <c r="E61" s="169" t="e">
        <f>#REF!</f>
        <v>#REF!</v>
      </c>
      <c r="F61" s="169"/>
      <c r="G61" s="169"/>
      <c r="H61" s="169" t="e">
        <f>#REF!</f>
        <v>#REF!</v>
      </c>
      <c r="I61" s="169"/>
      <c r="J61" s="169"/>
      <c r="K61" s="169" t="e">
        <f>#REF!</f>
        <v>#REF!</v>
      </c>
      <c r="L61" s="169"/>
      <c r="M61" s="169"/>
      <c r="N61" s="169" t="e">
        <f>#REF!</f>
        <v>#REF!</v>
      </c>
      <c r="O61" s="169"/>
      <c r="P61" s="169"/>
    </row>
    <row r="62" spans="1:16" x14ac:dyDescent="0.15">
      <c r="A62" s="169" t="s">
        <v>36</v>
      </c>
      <c r="B62" s="169" t="e">
        <f>#REF!</f>
        <v>#REF!</v>
      </c>
      <c r="C62" s="169"/>
      <c r="D62" s="169"/>
      <c r="E62" s="169" t="e">
        <f>#REF!</f>
        <v>#REF!</v>
      </c>
      <c r="F62" s="169"/>
      <c r="G62" s="169"/>
      <c r="H62" s="169" t="e">
        <f>#REF!</f>
        <v>#REF!</v>
      </c>
      <c r="I62" s="169"/>
      <c r="J62" s="169"/>
      <c r="K62" s="169" t="e">
        <f>#REF!</f>
        <v>#REF!</v>
      </c>
      <c r="L62" s="169"/>
      <c r="M62" s="169"/>
      <c r="N62" s="169" t="e">
        <f>#REF!</f>
        <v>#REF!</v>
      </c>
      <c r="O62" s="169"/>
      <c r="P62" s="169"/>
    </row>
    <row r="63" spans="1:16" x14ac:dyDescent="0.15">
      <c r="A63" s="169" t="s">
        <v>35</v>
      </c>
      <c r="B63" s="169" t="e">
        <f>#REF!</f>
        <v>#REF!</v>
      </c>
      <c r="C63" s="169"/>
      <c r="D63" s="169"/>
      <c r="E63" s="169" t="e">
        <f>#REF!</f>
        <v>#REF!</v>
      </c>
      <c r="F63" s="169"/>
      <c r="G63" s="169"/>
      <c r="H63" s="169" t="e">
        <f>#REF!</f>
        <v>#REF!</v>
      </c>
      <c r="I63" s="169"/>
      <c r="J63" s="169"/>
      <c r="K63" s="169" t="e">
        <f>#REF!</f>
        <v>#REF!</v>
      </c>
      <c r="L63" s="169"/>
      <c r="M63" s="169"/>
      <c r="N63" s="169" t="e">
        <f>#REF!</f>
        <v>#REF!</v>
      </c>
      <c r="O63" s="169"/>
      <c r="P63" s="169"/>
    </row>
    <row r="64" spans="1:16" x14ac:dyDescent="0.15">
      <c r="A64" s="169" t="s">
        <v>34</v>
      </c>
      <c r="B64" s="169" t="e">
        <f>#REF!</f>
        <v>#REF!</v>
      </c>
      <c r="C64" s="169"/>
      <c r="D64" s="169"/>
      <c r="E64" s="169" t="e">
        <f>#REF!</f>
        <v>#REF!</v>
      </c>
      <c r="F64" s="169"/>
      <c r="G64" s="169"/>
      <c r="H64" s="169" t="e">
        <f>#REF!</f>
        <v>#REF!</v>
      </c>
      <c r="I64" s="169"/>
      <c r="J64" s="169"/>
      <c r="K64" s="169" t="e">
        <f>#REF!</f>
        <v>#REF!</v>
      </c>
      <c r="L64" s="169"/>
      <c r="M64" s="169"/>
      <c r="N64" s="169" t="e">
        <f>#REF!</f>
        <v>#REF!</v>
      </c>
      <c r="O64" s="169"/>
      <c r="P64" s="169"/>
    </row>
    <row r="65" spans="1:16" x14ac:dyDescent="0.15">
      <c r="A65" s="169" t="s">
        <v>33</v>
      </c>
      <c r="B65" s="169" t="e">
        <f>#REF!</f>
        <v>#REF!</v>
      </c>
      <c r="C65" s="169"/>
      <c r="D65" s="169"/>
      <c r="E65" s="169" t="e">
        <f>#REF!</f>
        <v>#REF!</v>
      </c>
      <c r="F65" s="169"/>
      <c r="G65" s="169"/>
      <c r="H65" s="169" t="e">
        <f>#REF!</f>
        <v>#REF!</v>
      </c>
      <c r="I65" s="169"/>
      <c r="J65" s="169"/>
      <c r="K65" s="169" t="e">
        <f>#REF!</f>
        <v>#REF!</v>
      </c>
      <c r="L65" s="169"/>
      <c r="M65" s="169"/>
      <c r="N65" s="169" t="e">
        <f>#REF!</f>
        <v>#REF!</v>
      </c>
      <c r="O65" s="169"/>
      <c r="P65" s="169"/>
    </row>
    <row r="66" spans="1:16" x14ac:dyDescent="0.15">
      <c r="A66" s="169" t="s">
        <v>32</v>
      </c>
      <c r="B66" s="169" t="e">
        <f>#REF!</f>
        <v>#REF!</v>
      </c>
      <c r="C66" s="169"/>
      <c r="D66" s="169"/>
      <c r="E66" s="169" t="e">
        <f>#REF!</f>
        <v>#REF!</v>
      </c>
      <c r="F66" s="169"/>
      <c r="G66" s="169"/>
      <c r="H66" s="169" t="e">
        <f>#REF!</f>
        <v>#REF!</v>
      </c>
      <c r="I66" s="169"/>
      <c r="J66" s="169"/>
      <c r="K66" s="169" t="e">
        <f>#REF!</f>
        <v>#REF!</v>
      </c>
      <c r="L66" s="169"/>
      <c r="M66" s="169"/>
      <c r="N66" s="169" t="e">
        <f>#REF!</f>
        <v>#REF!</v>
      </c>
      <c r="O66" s="169"/>
      <c r="P66" s="169"/>
    </row>
    <row r="67" spans="1:16" x14ac:dyDescent="0.15">
      <c r="A67" s="169" t="s">
        <v>75</v>
      </c>
      <c r="B67" s="169" t="e">
        <f>NA()</f>
        <v>#N/A</v>
      </c>
      <c r="C67" s="169" t="e">
        <f>IF(ISNUMBER(#REF!), IF(#REF! &lt; 0, 0,#REF!), NA())</f>
        <v>#N/A</v>
      </c>
      <c r="D67" s="169" t="e">
        <f>NA()</f>
        <v>#N/A</v>
      </c>
      <c r="E67" s="169" t="e">
        <f>NA()</f>
        <v>#N/A</v>
      </c>
      <c r="F67" s="169" t="e">
        <f>IF(ISNUMBER(#REF!), IF(#REF! &lt; 0, 0,#REF!), NA())</f>
        <v>#N/A</v>
      </c>
      <c r="G67" s="169" t="e">
        <f>NA()</f>
        <v>#N/A</v>
      </c>
      <c r="H67" s="169" t="e">
        <f>NA()</f>
        <v>#N/A</v>
      </c>
      <c r="I67" s="169" t="e">
        <f>IF(ISNUMBER(#REF!), IF(#REF! &lt; 0, 0,#REF!), NA())</f>
        <v>#N/A</v>
      </c>
      <c r="J67" s="169" t="e">
        <f>NA()</f>
        <v>#N/A</v>
      </c>
      <c r="K67" s="169" t="e">
        <f>NA()</f>
        <v>#N/A</v>
      </c>
      <c r="L67" s="169" t="e">
        <f>IF(ISNUMBER(#REF!), IF(#REF! &lt; 0, 0,#REF!), NA())</f>
        <v>#N/A</v>
      </c>
      <c r="M67" s="169" t="e">
        <f>NA()</f>
        <v>#N/A</v>
      </c>
      <c r="N67" s="169" t="e">
        <f>NA()</f>
        <v>#N/A</v>
      </c>
      <c r="O67" s="169" t="e">
        <f>IF(ISNUMBER(#REF!), IF(#REF! &lt; 0, 0,#REF!), NA())</f>
        <v>#N/A</v>
      </c>
      <c r="P67" s="169" t="e">
        <f>NA()</f>
        <v>#N/A</v>
      </c>
    </row>
    <row r="70" spans="1:16" x14ac:dyDescent="0.15">
      <c r="A70" s="171" t="s">
        <v>76</v>
      </c>
      <c r="B70" s="171"/>
      <c r="C70" s="171"/>
      <c r="D70" s="171"/>
      <c r="E70" s="171"/>
      <c r="F70" s="171"/>
    </row>
    <row r="71" spans="1:16" x14ac:dyDescent="0.15">
      <c r="A71" s="172"/>
      <c r="B71" s="172" t="e">
        <f>#REF!</f>
        <v>#REF!</v>
      </c>
      <c r="C71" s="172" t="e">
        <f>#REF!</f>
        <v>#REF!</v>
      </c>
      <c r="D71" s="172" t="e">
        <f>#REF!</f>
        <v>#REF!</v>
      </c>
    </row>
    <row r="72" spans="1:16" x14ac:dyDescent="0.15">
      <c r="A72" s="172" t="s">
        <v>77</v>
      </c>
      <c r="B72" s="173" t="e">
        <f>#REF!</f>
        <v>#REF!</v>
      </c>
      <c r="C72" s="173" t="e">
        <f>#REF!</f>
        <v>#REF!</v>
      </c>
      <c r="D72" s="173" t="e">
        <f>#REF!</f>
        <v>#REF!</v>
      </c>
    </row>
    <row r="73" spans="1:16" x14ac:dyDescent="0.15">
      <c r="A73" s="172" t="s">
        <v>78</v>
      </c>
      <c r="B73" s="173" t="e">
        <f>#REF!</f>
        <v>#REF!</v>
      </c>
      <c r="C73" s="173" t="e">
        <f>#REF!</f>
        <v>#REF!</v>
      </c>
      <c r="D73" s="173" t="e">
        <f>#REF!</f>
        <v>#REF!</v>
      </c>
    </row>
    <row r="74" spans="1:16" x14ac:dyDescent="0.15">
      <c r="A74" s="172" t="s">
        <v>79</v>
      </c>
      <c r="B74" s="173" t="e">
        <f>#REF!</f>
        <v>#REF!</v>
      </c>
      <c r="C74" s="173" t="e">
        <f>#REF!</f>
        <v>#REF!</v>
      </c>
      <c r="D74" s="173" t="e">
        <f>#REF!</f>
        <v>#REF!</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216</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217</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218</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219</v>
      </c>
      <c r="S4" s="661"/>
      <c r="T4" s="661"/>
      <c r="U4" s="661"/>
      <c r="V4" s="661"/>
      <c r="W4" s="661"/>
      <c r="X4" s="661"/>
      <c r="Y4" s="662"/>
      <c r="Z4" s="660" t="s">
        <v>220</v>
      </c>
      <c r="AA4" s="661"/>
      <c r="AB4" s="661"/>
      <c r="AC4" s="662"/>
      <c r="AD4" s="660" t="s">
        <v>221</v>
      </c>
      <c r="AE4" s="661"/>
      <c r="AF4" s="661"/>
      <c r="AG4" s="661"/>
      <c r="AH4" s="661"/>
      <c r="AI4" s="661"/>
      <c r="AJ4" s="661"/>
      <c r="AK4" s="662"/>
      <c r="AL4" s="660" t="s">
        <v>220</v>
      </c>
      <c r="AM4" s="661"/>
      <c r="AN4" s="661"/>
      <c r="AO4" s="662"/>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0" t="s">
        <v>225</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226</v>
      </c>
      <c r="C5" s="667"/>
      <c r="D5" s="667"/>
      <c r="E5" s="667"/>
      <c r="F5" s="667"/>
      <c r="G5" s="667"/>
      <c r="H5" s="667"/>
      <c r="I5" s="667"/>
      <c r="J5" s="667"/>
      <c r="K5" s="667"/>
      <c r="L5" s="667"/>
      <c r="M5" s="667"/>
      <c r="N5" s="667"/>
      <c r="O5" s="667"/>
      <c r="P5" s="667"/>
      <c r="Q5" s="668"/>
      <c r="R5" s="663">
        <v>30924244</v>
      </c>
      <c r="S5" s="664"/>
      <c r="T5" s="664"/>
      <c r="U5" s="664"/>
      <c r="V5" s="664"/>
      <c r="W5" s="664"/>
      <c r="X5" s="664"/>
      <c r="Y5" s="689"/>
      <c r="Z5" s="702">
        <v>27.5</v>
      </c>
      <c r="AA5" s="702"/>
      <c r="AB5" s="702"/>
      <c r="AC5" s="702"/>
      <c r="AD5" s="703">
        <v>28759334</v>
      </c>
      <c r="AE5" s="703"/>
      <c r="AF5" s="703"/>
      <c r="AG5" s="703"/>
      <c r="AH5" s="703"/>
      <c r="AI5" s="703"/>
      <c r="AJ5" s="703"/>
      <c r="AK5" s="703"/>
      <c r="AL5" s="690">
        <v>51.4</v>
      </c>
      <c r="AM5" s="672"/>
      <c r="AN5" s="672"/>
      <c r="AO5" s="691"/>
      <c r="AP5" s="666" t="s">
        <v>227</v>
      </c>
      <c r="AQ5" s="667"/>
      <c r="AR5" s="667"/>
      <c r="AS5" s="667"/>
      <c r="AT5" s="667"/>
      <c r="AU5" s="667"/>
      <c r="AV5" s="667"/>
      <c r="AW5" s="667"/>
      <c r="AX5" s="667"/>
      <c r="AY5" s="667"/>
      <c r="AZ5" s="667"/>
      <c r="BA5" s="667"/>
      <c r="BB5" s="667"/>
      <c r="BC5" s="667"/>
      <c r="BD5" s="667"/>
      <c r="BE5" s="667"/>
      <c r="BF5" s="668"/>
      <c r="BG5" s="608">
        <v>28748168</v>
      </c>
      <c r="BH5" s="609"/>
      <c r="BI5" s="609"/>
      <c r="BJ5" s="609"/>
      <c r="BK5" s="609"/>
      <c r="BL5" s="609"/>
      <c r="BM5" s="609"/>
      <c r="BN5" s="610"/>
      <c r="BO5" s="646">
        <v>93</v>
      </c>
      <c r="BP5" s="646"/>
      <c r="BQ5" s="646"/>
      <c r="BR5" s="646"/>
      <c r="BS5" s="647">
        <v>687885</v>
      </c>
      <c r="BT5" s="647"/>
      <c r="BU5" s="647"/>
      <c r="BV5" s="647"/>
      <c r="BW5" s="647"/>
      <c r="BX5" s="647"/>
      <c r="BY5" s="647"/>
      <c r="BZ5" s="647"/>
      <c r="CA5" s="647"/>
      <c r="CB5" s="687"/>
      <c r="CD5" s="660" t="s">
        <v>222</v>
      </c>
      <c r="CE5" s="661"/>
      <c r="CF5" s="661"/>
      <c r="CG5" s="661"/>
      <c r="CH5" s="661"/>
      <c r="CI5" s="661"/>
      <c r="CJ5" s="661"/>
      <c r="CK5" s="661"/>
      <c r="CL5" s="661"/>
      <c r="CM5" s="661"/>
      <c r="CN5" s="661"/>
      <c r="CO5" s="661"/>
      <c r="CP5" s="661"/>
      <c r="CQ5" s="662"/>
      <c r="CR5" s="660" t="s">
        <v>228</v>
      </c>
      <c r="CS5" s="661"/>
      <c r="CT5" s="661"/>
      <c r="CU5" s="661"/>
      <c r="CV5" s="661"/>
      <c r="CW5" s="661"/>
      <c r="CX5" s="661"/>
      <c r="CY5" s="662"/>
      <c r="CZ5" s="660" t="s">
        <v>220</v>
      </c>
      <c r="DA5" s="661"/>
      <c r="DB5" s="661"/>
      <c r="DC5" s="662"/>
      <c r="DD5" s="660" t="s">
        <v>229</v>
      </c>
      <c r="DE5" s="661"/>
      <c r="DF5" s="661"/>
      <c r="DG5" s="661"/>
      <c r="DH5" s="661"/>
      <c r="DI5" s="661"/>
      <c r="DJ5" s="661"/>
      <c r="DK5" s="661"/>
      <c r="DL5" s="661"/>
      <c r="DM5" s="661"/>
      <c r="DN5" s="661"/>
      <c r="DO5" s="661"/>
      <c r="DP5" s="662"/>
      <c r="DQ5" s="660" t="s">
        <v>230</v>
      </c>
      <c r="DR5" s="661"/>
      <c r="DS5" s="661"/>
      <c r="DT5" s="661"/>
      <c r="DU5" s="661"/>
      <c r="DV5" s="661"/>
      <c r="DW5" s="661"/>
      <c r="DX5" s="661"/>
      <c r="DY5" s="661"/>
      <c r="DZ5" s="661"/>
      <c r="EA5" s="661"/>
      <c r="EB5" s="661"/>
      <c r="EC5" s="662"/>
    </row>
    <row r="6" spans="2:143" ht="11.25" customHeight="1" x14ac:dyDescent="0.15">
      <c r="B6" s="605" t="s">
        <v>231</v>
      </c>
      <c r="C6" s="606"/>
      <c r="D6" s="606"/>
      <c r="E6" s="606"/>
      <c r="F6" s="606"/>
      <c r="G6" s="606"/>
      <c r="H6" s="606"/>
      <c r="I6" s="606"/>
      <c r="J6" s="606"/>
      <c r="K6" s="606"/>
      <c r="L6" s="606"/>
      <c r="M6" s="606"/>
      <c r="N6" s="606"/>
      <c r="O6" s="606"/>
      <c r="P6" s="606"/>
      <c r="Q6" s="607"/>
      <c r="R6" s="608">
        <v>546496</v>
      </c>
      <c r="S6" s="609"/>
      <c r="T6" s="609"/>
      <c r="U6" s="609"/>
      <c r="V6" s="609"/>
      <c r="W6" s="609"/>
      <c r="X6" s="609"/>
      <c r="Y6" s="610"/>
      <c r="Z6" s="646">
        <v>0.5</v>
      </c>
      <c r="AA6" s="646"/>
      <c r="AB6" s="646"/>
      <c r="AC6" s="646"/>
      <c r="AD6" s="647">
        <v>546496</v>
      </c>
      <c r="AE6" s="647"/>
      <c r="AF6" s="647"/>
      <c r="AG6" s="647"/>
      <c r="AH6" s="647"/>
      <c r="AI6" s="647"/>
      <c r="AJ6" s="647"/>
      <c r="AK6" s="647"/>
      <c r="AL6" s="611">
        <v>1</v>
      </c>
      <c r="AM6" s="612"/>
      <c r="AN6" s="612"/>
      <c r="AO6" s="648"/>
      <c r="AP6" s="605" t="s">
        <v>232</v>
      </c>
      <c r="AQ6" s="606"/>
      <c r="AR6" s="606"/>
      <c r="AS6" s="606"/>
      <c r="AT6" s="606"/>
      <c r="AU6" s="606"/>
      <c r="AV6" s="606"/>
      <c r="AW6" s="606"/>
      <c r="AX6" s="606"/>
      <c r="AY6" s="606"/>
      <c r="AZ6" s="606"/>
      <c r="BA6" s="606"/>
      <c r="BB6" s="606"/>
      <c r="BC6" s="606"/>
      <c r="BD6" s="606"/>
      <c r="BE6" s="606"/>
      <c r="BF6" s="607"/>
      <c r="BG6" s="608">
        <v>28748168</v>
      </c>
      <c r="BH6" s="609"/>
      <c r="BI6" s="609"/>
      <c r="BJ6" s="609"/>
      <c r="BK6" s="609"/>
      <c r="BL6" s="609"/>
      <c r="BM6" s="609"/>
      <c r="BN6" s="610"/>
      <c r="BO6" s="646">
        <v>93</v>
      </c>
      <c r="BP6" s="646"/>
      <c r="BQ6" s="646"/>
      <c r="BR6" s="646"/>
      <c r="BS6" s="647">
        <v>687885</v>
      </c>
      <c r="BT6" s="647"/>
      <c r="BU6" s="647"/>
      <c r="BV6" s="647"/>
      <c r="BW6" s="647"/>
      <c r="BX6" s="647"/>
      <c r="BY6" s="647"/>
      <c r="BZ6" s="647"/>
      <c r="CA6" s="647"/>
      <c r="CB6" s="687"/>
      <c r="CD6" s="666" t="s">
        <v>233</v>
      </c>
      <c r="CE6" s="667"/>
      <c r="CF6" s="667"/>
      <c r="CG6" s="667"/>
      <c r="CH6" s="667"/>
      <c r="CI6" s="667"/>
      <c r="CJ6" s="667"/>
      <c r="CK6" s="667"/>
      <c r="CL6" s="667"/>
      <c r="CM6" s="667"/>
      <c r="CN6" s="667"/>
      <c r="CO6" s="667"/>
      <c r="CP6" s="667"/>
      <c r="CQ6" s="668"/>
      <c r="CR6" s="608">
        <v>527206</v>
      </c>
      <c r="CS6" s="609"/>
      <c r="CT6" s="609"/>
      <c r="CU6" s="609"/>
      <c r="CV6" s="609"/>
      <c r="CW6" s="609"/>
      <c r="CX6" s="609"/>
      <c r="CY6" s="610"/>
      <c r="CZ6" s="690">
        <v>0.5</v>
      </c>
      <c r="DA6" s="672"/>
      <c r="DB6" s="672"/>
      <c r="DC6" s="692"/>
      <c r="DD6" s="614" t="s">
        <v>234</v>
      </c>
      <c r="DE6" s="609"/>
      <c r="DF6" s="609"/>
      <c r="DG6" s="609"/>
      <c r="DH6" s="609"/>
      <c r="DI6" s="609"/>
      <c r="DJ6" s="609"/>
      <c r="DK6" s="609"/>
      <c r="DL6" s="609"/>
      <c r="DM6" s="609"/>
      <c r="DN6" s="609"/>
      <c r="DO6" s="609"/>
      <c r="DP6" s="610"/>
      <c r="DQ6" s="614">
        <v>526841</v>
      </c>
      <c r="DR6" s="609"/>
      <c r="DS6" s="609"/>
      <c r="DT6" s="609"/>
      <c r="DU6" s="609"/>
      <c r="DV6" s="609"/>
      <c r="DW6" s="609"/>
      <c r="DX6" s="609"/>
      <c r="DY6" s="609"/>
      <c r="DZ6" s="609"/>
      <c r="EA6" s="609"/>
      <c r="EB6" s="609"/>
      <c r="EC6" s="645"/>
    </row>
    <row r="7" spans="2:143" ht="11.25" customHeight="1" x14ac:dyDescent="0.15">
      <c r="B7" s="605" t="s">
        <v>235</v>
      </c>
      <c r="C7" s="606"/>
      <c r="D7" s="606"/>
      <c r="E7" s="606"/>
      <c r="F7" s="606"/>
      <c r="G7" s="606"/>
      <c r="H7" s="606"/>
      <c r="I7" s="606"/>
      <c r="J7" s="606"/>
      <c r="K7" s="606"/>
      <c r="L7" s="606"/>
      <c r="M7" s="606"/>
      <c r="N7" s="606"/>
      <c r="O7" s="606"/>
      <c r="P7" s="606"/>
      <c r="Q7" s="607"/>
      <c r="R7" s="608">
        <v>14441</v>
      </c>
      <c r="S7" s="609"/>
      <c r="T7" s="609"/>
      <c r="U7" s="609"/>
      <c r="V7" s="609"/>
      <c r="W7" s="609"/>
      <c r="X7" s="609"/>
      <c r="Y7" s="610"/>
      <c r="Z7" s="646">
        <v>0</v>
      </c>
      <c r="AA7" s="646"/>
      <c r="AB7" s="646"/>
      <c r="AC7" s="646"/>
      <c r="AD7" s="647">
        <v>14441</v>
      </c>
      <c r="AE7" s="647"/>
      <c r="AF7" s="647"/>
      <c r="AG7" s="647"/>
      <c r="AH7" s="647"/>
      <c r="AI7" s="647"/>
      <c r="AJ7" s="647"/>
      <c r="AK7" s="647"/>
      <c r="AL7" s="611">
        <v>0</v>
      </c>
      <c r="AM7" s="612"/>
      <c r="AN7" s="612"/>
      <c r="AO7" s="648"/>
      <c r="AP7" s="605" t="s">
        <v>236</v>
      </c>
      <c r="AQ7" s="606"/>
      <c r="AR7" s="606"/>
      <c r="AS7" s="606"/>
      <c r="AT7" s="606"/>
      <c r="AU7" s="606"/>
      <c r="AV7" s="606"/>
      <c r="AW7" s="606"/>
      <c r="AX7" s="606"/>
      <c r="AY7" s="606"/>
      <c r="AZ7" s="606"/>
      <c r="BA7" s="606"/>
      <c r="BB7" s="606"/>
      <c r="BC7" s="606"/>
      <c r="BD7" s="606"/>
      <c r="BE7" s="606"/>
      <c r="BF7" s="607"/>
      <c r="BG7" s="608">
        <v>14195187</v>
      </c>
      <c r="BH7" s="609"/>
      <c r="BI7" s="609"/>
      <c r="BJ7" s="609"/>
      <c r="BK7" s="609"/>
      <c r="BL7" s="609"/>
      <c r="BM7" s="609"/>
      <c r="BN7" s="610"/>
      <c r="BO7" s="646">
        <v>45.9</v>
      </c>
      <c r="BP7" s="646"/>
      <c r="BQ7" s="646"/>
      <c r="BR7" s="646"/>
      <c r="BS7" s="647">
        <v>687885</v>
      </c>
      <c r="BT7" s="647"/>
      <c r="BU7" s="647"/>
      <c r="BV7" s="647"/>
      <c r="BW7" s="647"/>
      <c r="BX7" s="647"/>
      <c r="BY7" s="647"/>
      <c r="BZ7" s="647"/>
      <c r="CA7" s="647"/>
      <c r="CB7" s="687"/>
      <c r="CD7" s="605" t="s">
        <v>237</v>
      </c>
      <c r="CE7" s="606"/>
      <c r="CF7" s="606"/>
      <c r="CG7" s="606"/>
      <c r="CH7" s="606"/>
      <c r="CI7" s="606"/>
      <c r="CJ7" s="606"/>
      <c r="CK7" s="606"/>
      <c r="CL7" s="606"/>
      <c r="CM7" s="606"/>
      <c r="CN7" s="606"/>
      <c r="CO7" s="606"/>
      <c r="CP7" s="606"/>
      <c r="CQ7" s="607"/>
      <c r="CR7" s="608">
        <v>11058866</v>
      </c>
      <c r="CS7" s="609"/>
      <c r="CT7" s="609"/>
      <c r="CU7" s="609"/>
      <c r="CV7" s="609"/>
      <c r="CW7" s="609"/>
      <c r="CX7" s="609"/>
      <c r="CY7" s="610"/>
      <c r="CZ7" s="646">
        <v>10.199999999999999</v>
      </c>
      <c r="DA7" s="646"/>
      <c r="DB7" s="646"/>
      <c r="DC7" s="646"/>
      <c r="DD7" s="614">
        <v>310211</v>
      </c>
      <c r="DE7" s="609"/>
      <c r="DF7" s="609"/>
      <c r="DG7" s="609"/>
      <c r="DH7" s="609"/>
      <c r="DI7" s="609"/>
      <c r="DJ7" s="609"/>
      <c r="DK7" s="609"/>
      <c r="DL7" s="609"/>
      <c r="DM7" s="609"/>
      <c r="DN7" s="609"/>
      <c r="DO7" s="609"/>
      <c r="DP7" s="610"/>
      <c r="DQ7" s="614">
        <v>9976253</v>
      </c>
      <c r="DR7" s="609"/>
      <c r="DS7" s="609"/>
      <c r="DT7" s="609"/>
      <c r="DU7" s="609"/>
      <c r="DV7" s="609"/>
      <c r="DW7" s="609"/>
      <c r="DX7" s="609"/>
      <c r="DY7" s="609"/>
      <c r="DZ7" s="609"/>
      <c r="EA7" s="609"/>
      <c r="EB7" s="609"/>
      <c r="EC7" s="645"/>
    </row>
    <row r="8" spans="2:143" ht="11.25" customHeight="1" x14ac:dyDescent="0.15">
      <c r="B8" s="605" t="s">
        <v>238</v>
      </c>
      <c r="C8" s="606"/>
      <c r="D8" s="606"/>
      <c r="E8" s="606"/>
      <c r="F8" s="606"/>
      <c r="G8" s="606"/>
      <c r="H8" s="606"/>
      <c r="I8" s="606"/>
      <c r="J8" s="606"/>
      <c r="K8" s="606"/>
      <c r="L8" s="606"/>
      <c r="M8" s="606"/>
      <c r="N8" s="606"/>
      <c r="O8" s="606"/>
      <c r="P8" s="606"/>
      <c r="Q8" s="607"/>
      <c r="R8" s="608">
        <v>156406</v>
      </c>
      <c r="S8" s="609"/>
      <c r="T8" s="609"/>
      <c r="U8" s="609"/>
      <c r="V8" s="609"/>
      <c r="W8" s="609"/>
      <c r="X8" s="609"/>
      <c r="Y8" s="610"/>
      <c r="Z8" s="646">
        <v>0.1</v>
      </c>
      <c r="AA8" s="646"/>
      <c r="AB8" s="646"/>
      <c r="AC8" s="646"/>
      <c r="AD8" s="647">
        <v>156406</v>
      </c>
      <c r="AE8" s="647"/>
      <c r="AF8" s="647"/>
      <c r="AG8" s="647"/>
      <c r="AH8" s="647"/>
      <c r="AI8" s="647"/>
      <c r="AJ8" s="647"/>
      <c r="AK8" s="647"/>
      <c r="AL8" s="611">
        <v>0.3</v>
      </c>
      <c r="AM8" s="612"/>
      <c r="AN8" s="612"/>
      <c r="AO8" s="648"/>
      <c r="AP8" s="605" t="s">
        <v>239</v>
      </c>
      <c r="AQ8" s="606"/>
      <c r="AR8" s="606"/>
      <c r="AS8" s="606"/>
      <c r="AT8" s="606"/>
      <c r="AU8" s="606"/>
      <c r="AV8" s="606"/>
      <c r="AW8" s="606"/>
      <c r="AX8" s="606"/>
      <c r="AY8" s="606"/>
      <c r="AZ8" s="606"/>
      <c r="BA8" s="606"/>
      <c r="BB8" s="606"/>
      <c r="BC8" s="606"/>
      <c r="BD8" s="606"/>
      <c r="BE8" s="606"/>
      <c r="BF8" s="607"/>
      <c r="BG8" s="608">
        <v>364253</v>
      </c>
      <c r="BH8" s="609"/>
      <c r="BI8" s="609"/>
      <c r="BJ8" s="609"/>
      <c r="BK8" s="609"/>
      <c r="BL8" s="609"/>
      <c r="BM8" s="609"/>
      <c r="BN8" s="610"/>
      <c r="BO8" s="646">
        <v>1.2</v>
      </c>
      <c r="BP8" s="646"/>
      <c r="BQ8" s="646"/>
      <c r="BR8" s="646"/>
      <c r="BS8" s="647" t="s">
        <v>234</v>
      </c>
      <c r="BT8" s="647"/>
      <c r="BU8" s="647"/>
      <c r="BV8" s="647"/>
      <c r="BW8" s="647"/>
      <c r="BX8" s="647"/>
      <c r="BY8" s="647"/>
      <c r="BZ8" s="647"/>
      <c r="CA8" s="647"/>
      <c r="CB8" s="687"/>
      <c r="CD8" s="605" t="s">
        <v>240</v>
      </c>
      <c r="CE8" s="606"/>
      <c r="CF8" s="606"/>
      <c r="CG8" s="606"/>
      <c r="CH8" s="606"/>
      <c r="CI8" s="606"/>
      <c r="CJ8" s="606"/>
      <c r="CK8" s="606"/>
      <c r="CL8" s="606"/>
      <c r="CM8" s="606"/>
      <c r="CN8" s="606"/>
      <c r="CO8" s="606"/>
      <c r="CP8" s="606"/>
      <c r="CQ8" s="607"/>
      <c r="CR8" s="608">
        <v>39545027</v>
      </c>
      <c r="CS8" s="609"/>
      <c r="CT8" s="609"/>
      <c r="CU8" s="609"/>
      <c r="CV8" s="609"/>
      <c r="CW8" s="609"/>
      <c r="CX8" s="609"/>
      <c r="CY8" s="610"/>
      <c r="CZ8" s="646">
        <v>36.299999999999997</v>
      </c>
      <c r="DA8" s="646"/>
      <c r="DB8" s="646"/>
      <c r="DC8" s="646"/>
      <c r="DD8" s="614">
        <v>430223</v>
      </c>
      <c r="DE8" s="609"/>
      <c r="DF8" s="609"/>
      <c r="DG8" s="609"/>
      <c r="DH8" s="609"/>
      <c r="DI8" s="609"/>
      <c r="DJ8" s="609"/>
      <c r="DK8" s="609"/>
      <c r="DL8" s="609"/>
      <c r="DM8" s="609"/>
      <c r="DN8" s="609"/>
      <c r="DO8" s="609"/>
      <c r="DP8" s="610"/>
      <c r="DQ8" s="614">
        <v>18178025</v>
      </c>
      <c r="DR8" s="609"/>
      <c r="DS8" s="609"/>
      <c r="DT8" s="609"/>
      <c r="DU8" s="609"/>
      <c r="DV8" s="609"/>
      <c r="DW8" s="609"/>
      <c r="DX8" s="609"/>
      <c r="DY8" s="609"/>
      <c r="DZ8" s="609"/>
      <c r="EA8" s="609"/>
      <c r="EB8" s="609"/>
      <c r="EC8" s="645"/>
    </row>
    <row r="9" spans="2:143" ht="11.25" customHeight="1" x14ac:dyDescent="0.15">
      <c r="B9" s="605" t="s">
        <v>241</v>
      </c>
      <c r="C9" s="606"/>
      <c r="D9" s="606"/>
      <c r="E9" s="606"/>
      <c r="F9" s="606"/>
      <c r="G9" s="606"/>
      <c r="H9" s="606"/>
      <c r="I9" s="606"/>
      <c r="J9" s="606"/>
      <c r="K9" s="606"/>
      <c r="L9" s="606"/>
      <c r="M9" s="606"/>
      <c r="N9" s="606"/>
      <c r="O9" s="606"/>
      <c r="P9" s="606"/>
      <c r="Q9" s="607"/>
      <c r="R9" s="608">
        <v>108901</v>
      </c>
      <c r="S9" s="609"/>
      <c r="T9" s="609"/>
      <c r="U9" s="609"/>
      <c r="V9" s="609"/>
      <c r="W9" s="609"/>
      <c r="X9" s="609"/>
      <c r="Y9" s="610"/>
      <c r="Z9" s="646">
        <v>0.1</v>
      </c>
      <c r="AA9" s="646"/>
      <c r="AB9" s="646"/>
      <c r="AC9" s="646"/>
      <c r="AD9" s="647">
        <v>108901</v>
      </c>
      <c r="AE9" s="647"/>
      <c r="AF9" s="647"/>
      <c r="AG9" s="647"/>
      <c r="AH9" s="647"/>
      <c r="AI9" s="647"/>
      <c r="AJ9" s="647"/>
      <c r="AK9" s="647"/>
      <c r="AL9" s="611">
        <v>0.2</v>
      </c>
      <c r="AM9" s="612"/>
      <c r="AN9" s="612"/>
      <c r="AO9" s="648"/>
      <c r="AP9" s="605" t="s">
        <v>242</v>
      </c>
      <c r="AQ9" s="606"/>
      <c r="AR9" s="606"/>
      <c r="AS9" s="606"/>
      <c r="AT9" s="606"/>
      <c r="AU9" s="606"/>
      <c r="AV9" s="606"/>
      <c r="AW9" s="606"/>
      <c r="AX9" s="606"/>
      <c r="AY9" s="606"/>
      <c r="AZ9" s="606"/>
      <c r="BA9" s="606"/>
      <c r="BB9" s="606"/>
      <c r="BC9" s="606"/>
      <c r="BD9" s="606"/>
      <c r="BE9" s="606"/>
      <c r="BF9" s="607"/>
      <c r="BG9" s="608">
        <v>10928275</v>
      </c>
      <c r="BH9" s="609"/>
      <c r="BI9" s="609"/>
      <c r="BJ9" s="609"/>
      <c r="BK9" s="609"/>
      <c r="BL9" s="609"/>
      <c r="BM9" s="609"/>
      <c r="BN9" s="610"/>
      <c r="BO9" s="646">
        <v>35.299999999999997</v>
      </c>
      <c r="BP9" s="646"/>
      <c r="BQ9" s="646"/>
      <c r="BR9" s="646"/>
      <c r="BS9" s="647" t="s">
        <v>234</v>
      </c>
      <c r="BT9" s="647"/>
      <c r="BU9" s="647"/>
      <c r="BV9" s="647"/>
      <c r="BW9" s="647"/>
      <c r="BX9" s="647"/>
      <c r="BY9" s="647"/>
      <c r="BZ9" s="647"/>
      <c r="CA9" s="647"/>
      <c r="CB9" s="687"/>
      <c r="CD9" s="605" t="s">
        <v>243</v>
      </c>
      <c r="CE9" s="606"/>
      <c r="CF9" s="606"/>
      <c r="CG9" s="606"/>
      <c r="CH9" s="606"/>
      <c r="CI9" s="606"/>
      <c r="CJ9" s="606"/>
      <c r="CK9" s="606"/>
      <c r="CL9" s="606"/>
      <c r="CM9" s="606"/>
      <c r="CN9" s="606"/>
      <c r="CO9" s="606"/>
      <c r="CP9" s="606"/>
      <c r="CQ9" s="607"/>
      <c r="CR9" s="608">
        <v>10158968</v>
      </c>
      <c r="CS9" s="609"/>
      <c r="CT9" s="609"/>
      <c r="CU9" s="609"/>
      <c r="CV9" s="609"/>
      <c r="CW9" s="609"/>
      <c r="CX9" s="609"/>
      <c r="CY9" s="610"/>
      <c r="CZ9" s="646">
        <v>9.3000000000000007</v>
      </c>
      <c r="DA9" s="646"/>
      <c r="DB9" s="646"/>
      <c r="DC9" s="646"/>
      <c r="DD9" s="614">
        <v>545510</v>
      </c>
      <c r="DE9" s="609"/>
      <c r="DF9" s="609"/>
      <c r="DG9" s="609"/>
      <c r="DH9" s="609"/>
      <c r="DI9" s="609"/>
      <c r="DJ9" s="609"/>
      <c r="DK9" s="609"/>
      <c r="DL9" s="609"/>
      <c r="DM9" s="609"/>
      <c r="DN9" s="609"/>
      <c r="DO9" s="609"/>
      <c r="DP9" s="610"/>
      <c r="DQ9" s="614">
        <v>6292658</v>
      </c>
      <c r="DR9" s="609"/>
      <c r="DS9" s="609"/>
      <c r="DT9" s="609"/>
      <c r="DU9" s="609"/>
      <c r="DV9" s="609"/>
      <c r="DW9" s="609"/>
      <c r="DX9" s="609"/>
      <c r="DY9" s="609"/>
      <c r="DZ9" s="609"/>
      <c r="EA9" s="609"/>
      <c r="EB9" s="609"/>
      <c r="EC9" s="645"/>
    </row>
    <row r="10" spans="2:143" ht="11.25" customHeight="1" x14ac:dyDescent="0.15">
      <c r="B10" s="605" t="s">
        <v>244</v>
      </c>
      <c r="C10" s="606"/>
      <c r="D10" s="606"/>
      <c r="E10" s="606"/>
      <c r="F10" s="606"/>
      <c r="G10" s="606"/>
      <c r="H10" s="606"/>
      <c r="I10" s="606"/>
      <c r="J10" s="606"/>
      <c r="K10" s="606"/>
      <c r="L10" s="606"/>
      <c r="M10" s="606"/>
      <c r="N10" s="606"/>
      <c r="O10" s="606"/>
      <c r="P10" s="606"/>
      <c r="Q10" s="607"/>
      <c r="R10" s="608" t="s">
        <v>234</v>
      </c>
      <c r="S10" s="609"/>
      <c r="T10" s="609"/>
      <c r="U10" s="609"/>
      <c r="V10" s="609"/>
      <c r="W10" s="609"/>
      <c r="X10" s="609"/>
      <c r="Y10" s="610"/>
      <c r="Z10" s="646" t="s">
        <v>128</v>
      </c>
      <c r="AA10" s="646"/>
      <c r="AB10" s="646"/>
      <c r="AC10" s="646"/>
      <c r="AD10" s="647" t="s">
        <v>234</v>
      </c>
      <c r="AE10" s="647"/>
      <c r="AF10" s="647"/>
      <c r="AG10" s="647"/>
      <c r="AH10" s="647"/>
      <c r="AI10" s="647"/>
      <c r="AJ10" s="647"/>
      <c r="AK10" s="647"/>
      <c r="AL10" s="611" t="s">
        <v>234</v>
      </c>
      <c r="AM10" s="612"/>
      <c r="AN10" s="612"/>
      <c r="AO10" s="648"/>
      <c r="AP10" s="605" t="s">
        <v>245</v>
      </c>
      <c r="AQ10" s="606"/>
      <c r="AR10" s="606"/>
      <c r="AS10" s="606"/>
      <c r="AT10" s="606"/>
      <c r="AU10" s="606"/>
      <c r="AV10" s="606"/>
      <c r="AW10" s="606"/>
      <c r="AX10" s="606"/>
      <c r="AY10" s="606"/>
      <c r="AZ10" s="606"/>
      <c r="BA10" s="606"/>
      <c r="BB10" s="606"/>
      <c r="BC10" s="606"/>
      <c r="BD10" s="606"/>
      <c r="BE10" s="606"/>
      <c r="BF10" s="607"/>
      <c r="BG10" s="608">
        <v>493613</v>
      </c>
      <c r="BH10" s="609"/>
      <c r="BI10" s="609"/>
      <c r="BJ10" s="609"/>
      <c r="BK10" s="609"/>
      <c r="BL10" s="609"/>
      <c r="BM10" s="609"/>
      <c r="BN10" s="610"/>
      <c r="BO10" s="646">
        <v>1.6</v>
      </c>
      <c r="BP10" s="646"/>
      <c r="BQ10" s="646"/>
      <c r="BR10" s="646"/>
      <c r="BS10" s="647" t="s">
        <v>234</v>
      </c>
      <c r="BT10" s="647"/>
      <c r="BU10" s="647"/>
      <c r="BV10" s="647"/>
      <c r="BW10" s="647"/>
      <c r="BX10" s="647"/>
      <c r="BY10" s="647"/>
      <c r="BZ10" s="647"/>
      <c r="CA10" s="647"/>
      <c r="CB10" s="687"/>
      <c r="CD10" s="605" t="s">
        <v>246</v>
      </c>
      <c r="CE10" s="606"/>
      <c r="CF10" s="606"/>
      <c r="CG10" s="606"/>
      <c r="CH10" s="606"/>
      <c r="CI10" s="606"/>
      <c r="CJ10" s="606"/>
      <c r="CK10" s="606"/>
      <c r="CL10" s="606"/>
      <c r="CM10" s="606"/>
      <c r="CN10" s="606"/>
      <c r="CO10" s="606"/>
      <c r="CP10" s="606"/>
      <c r="CQ10" s="607"/>
      <c r="CR10" s="608">
        <v>589948</v>
      </c>
      <c r="CS10" s="609"/>
      <c r="CT10" s="609"/>
      <c r="CU10" s="609"/>
      <c r="CV10" s="609"/>
      <c r="CW10" s="609"/>
      <c r="CX10" s="609"/>
      <c r="CY10" s="610"/>
      <c r="CZ10" s="646">
        <v>0.5</v>
      </c>
      <c r="DA10" s="646"/>
      <c r="DB10" s="646"/>
      <c r="DC10" s="646"/>
      <c r="DD10" s="614">
        <v>3269</v>
      </c>
      <c r="DE10" s="609"/>
      <c r="DF10" s="609"/>
      <c r="DG10" s="609"/>
      <c r="DH10" s="609"/>
      <c r="DI10" s="609"/>
      <c r="DJ10" s="609"/>
      <c r="DK10" s="609"/>
      <c r="DL10" s="609"/>
      <c r="DM10" s="609"/>
      <c r="DN10" s="609"/>
      <c r="DO10" s="609"/>
      <c r="DP10" s="610"/>
      <c r="DQ10" s="614">
        <v>105619</v>
      </c>
      <c r="DR10" s="609"/>
      <c r="DS10" s="609"/>
      <c r="DT10" s="609"/>
      <c r="DU10" s="609"/>
      <c r="DV10" s="609"/>
      <c r="DW10" s="609"/>
      <c r="DX10" s="609"/>
      <c r="DY10" s="609"/>
      <c r="DZ10" s="609"/>
      <c r="EA10" s="609"/>
      <c r="EB10" s="609"/>
      <c r="EC10" s="645"/>
    </row>
    <row r="11" spans="2:143" ht="11.25" customHeight="1" x14ac:dyDescent="0.15">
      <c r="B11" s="605" t="s">
        <v>247</v>
      </c>
      <c r="C11" s="606"/>
      <c r="D11" s="606"/>
      <c r="E11" s="606"/>
      <c r="F11" s="606"/>
      <c r="G11" s="606"/>
      <c r="H11" s="606"/>
      <c r="I11" s="606"/>
      <c r="J11" s="606"/>
      <c r="K11" s="606"/>
      <c r="L11" s="606"/>
      <c r="M11" s="606"/>
      <c r="N11" s="606"/>
      <c r="O11" s="606"/>
      <c r="P11" s="606"/>
      <c r="Q11" s="607"/>
      <c r="R11" s="608">
        <v>5396415</v>
      </c>
      <c r="S11" s="609"/>
      <c r="T11" s="609"/>
      <c r="U11" s="609"/>
      <c r="V11" s="609"/>
      <c r="W11" s="609"/>
      <c r="X11" s="609"/>
      <c r="Y11" s="610"/>
      <c r="Z11" s="611">
        <v>4.8</v>
      </c>
      <c r="AA11" s="612"/>
      <c r="AB11" s="612"/>
      <c r="AC11" s="613"/>
      <c r="AD11" s="614">
        <v>5396415</v>
      </c>
      <c r="AE11" s="609"/>
      <c r="AF11" s="609"/>
      <c r="AG11" s="609"/>
      <c r="AH11" s="609"/>
      <c r="AI11" s="609"/>
      <c r="AJ11" s="609"/>
      <c r="AK11" s="610"/>
      <c r="AL11" s="611">
        <v>9.6</v>
      </c>
      <c r="AM11" s="612"/>
      <c r="AN11" s="612"/>
      <c r="AO11" s="648"/>
      <c r="AP11" s="605" t="s">
        <v>248</v>
      </c>
      <c r="AQ11" s="606"/>
      <c r="AR11" s="606"/>
      <c r="AS11" s="606"/>
      <c r="AT11" s="606"/>
      <c r="AU11" s="606"/>
      <c r="AV11" s="606"/>
      <c r="AW11" s="606"/>
      <c r="AX11" s="606"/>
      <c r="AY11" s="606"/>
      <c r="AZ11" s="606"/>
      <c r="BA11" s="606"/>
      <c r="BB11" s="606"/>
      <c r="BC11" s="606"/>
      <c r="BD11" s="606"/>
      <c r="BE11" s="606"/>
      <c r="BF11" s="607"/>
      <c r="BG11" s="608">
        <v>2409046</v>
      </c>
      <c r="BH11" s="609"/>
      <c r="BI11" s="609"/>
      <c r="BJ11" s="609"/>
      <c r="BK11" s="609"/>
      <c r="BL11" s="609"/>
      <c r="BM11" s="609"/>
      <c r="BN11" s="610"/>
      <c r="BO11" s="646">
        <v>7.8</v>
      </c>
      <c r="BP11" s="646"/>
      <c r="BQ11" s="646"/>
      <c r="BR11" s="646"/>
      <c r="BS11" s="647">
        <v>687885</v>
      </c>
      <c r="BT11" s="647"/>
      <c r="BU11" s="647"/>
      <c r="BV11" s="647"/>
      <c r="BW11" s="647"/>
      <c r="BX11" s="647"/>
      <c r="BY11" s="647"/>
      <c r="BZ11" s="647"/>
      <c r="CA11" s="647"/>
      <c r="CB11" s="687"/>
      <c r="CD11" s="605" t="s">
        <v>249</v>
      </c>
      <c r="CE11" s="606"/>
      <c r="CF11" s="606"/>
      <c r="CG11" s="606"/>
      <c r="CH11" s="606"/>
      <c r="CI11" s="606"/>
      <c r="CJ11" s="606"/>
      <c r="CK11" s="606"/>
      <c r="CL11" s="606"/>
      <c r="CM11" s="606"/>
      <c r="CN11" s="606"/>
      <c r="CO11" s="606"/>
      <c r="CP11" s="606"/>
      <c r="CQ11" s="607"/>
      <c r="CR11" s="608">
        <v>1860619</v>
      </c>
      <c r="CS11" s="609"/>
      <c r="CT11" s="609"/>
      <c r="CU11" s="609"/>
      <c r="CV11" s="609"/>
      <c r="CW11" s="609"/>
      <c r="CX11" s="609"/>
      <c r="CY11" s="610"/>
      <c r="CZ11" s="646">
        <v>1.7</v>
      </c>
      <c r="DA11" s="646"/>
      <c r="DB11" s="646"/>
      <c r="DC11" s="646"/>
      <c r="DD11" s="614">
        <v>648633</v>
      </c>
      <c r="DE11" s="609"/>
      <c r="DF11" s="609"/>
      <c r="DG11" s="609"/>
      <c r="DH11" s="609"/>
      <c r="DI11" s="609"/>
      <c r="DJ11" s="609"/>
      <c r="DK11" s="609"/>
      <c r="DL11" s="609"/>
      <c r="DM11" s="609"/>
      <c r="DN11" s="609"/>
      <c r="DO11" s="609"/>
      <c r="DP11" s="610"/>
      <c r="DQ11" s="614">
        <v>1231573</v>
      </c>
      <c r="DR11" s="609"/>
      <c r="DS11" s="609"/>
      <c r="DT11" s="609"/>
      <c r="DU11" s="609"/>
      <c r="DV11" s="609"/>
      <c r="DW11" s="609"/>
      <c r="DX11" s="609"/>
      <c r="DY11" s="609"/>
      <c r="DZ11" s="609"/>
      <c r="EA11" s="609"/>
      <c r="EB11" s="609"/>
      <c r="EC11" s="645"/>
    </row>
    <row r="12" spans="2:143" ht="11.25" customHeight="1" x14ac:dyDescent="0.15">
      <c r="B12" s="605" t="s">
        <v>250</v>
      </c>
      <c r="C12" s="606"/>
      <c r="D12" s="606"/>
      <c r="E12" s="606"/>
      <c r="F12" s="606"/>
      <c r="G12" s="606"/>
      <c r="H12" s="606"/>
      <c r="I12" s="606"/>
      <c r="J12" s="606"/>
      <c r="K12" s="606"/>
      <c r="L12" s="606"/>
      <c r="M12" s="606"/>
      <c r="N12" s="606"/>
      <c r="O12" s="606"/>
      <c r="P12" s="606"/>
      <c r="Q12" s="607"/>
      <c r="R12" s="608">
        <v>26695</v>
      </c>
      <c r="S12" s="609"/>
      <c r="T12" s="609"/>
      <c r="U12" s="609"/>
      <c r="V12" s="609"/>
      <c r="W12" s="609"/>
      <c r="X12" s="609"/>
      <c r="Y12" s="610"/>
      <c r="Z12" s="646">
        <v>0</v>
      </c>
      <c r="AA12" s="646"/>
      <c r="AB12" s="646"/>
      <c r="AC12" s="646"/>
      <c r="AD12" s="647">
        <v>26695</v>
      </c>
      <c r="AE12" s="647"/>
      <c r="AF12" s="647"/>
      <c r="AG12" s="647"/>
      <c r="AH12" s="647"/>
      <c r="AI12" s="647"/>
      <c r="AJ12" s="647"/>
      <c r="AK12" s="647"/>
      <c r="AL12" s="611">
        <v>0</v>
      </c>
      <c r="AM12" s="612"/>
      <c r="AN12" s="612"/>
      <c r="AO12" s="648"/>
      <c r="AP12" s="605" t="s">
        <v>251</v>
      </c>
      <c r="AQ12" s="606"/>
      <c r="AR12" s="606"/>
      <c r="AS12" s="606"/>
      <c r="AT12" s="606"/>
      <c r="AU12" s="606"/>
      <c r="AV12" s="606"/>
      <c r="AW12" s="606"/>
      <c r="AX12" s="606"/>
      <c r="AY12" s="606"/>
      <c r="AZ12" s="606"/>
      <c r="BA12" s="606"/>
      <c r="BB12" s="606"/>
      <c r="BC12" s="606"/>
      <c r="BD12" s="606"/>
      <c r="BE12" s="606"/>
      <c r="BF12" s="607"/>
      <c r="BG12" s="608">
        <v>12554118</v>
      </c>
      <c r="BH12" s="609"/>
      <c r="BI12" s="609"/>
      <c r="BJ12" s="609"/>
      <c r="BK12" s="609"/>
      <c r="BL12" s="609"/>
      <c r="BM12" s="609"/>
      <c r="BN12" s="610"/>
      <c r="BO12" s="646">
        <v>40.6</v>
      </c>
      <c r="BP12" s="646"/>
      <c r="BQ12" s="646"/>
      <c r="BR12" s="646"/>
      <c r="BS12" s="647" t="s">
        <v>128</v>
      </c>
      <c r="BT12" s="647"/>
      <c r="BU12" s="647"/>
      <c r="BV12" s="647"/>
      <c r="BW12" s="647"/>
      <c r="BX12" s="647"/>
      <c r="BY12" s="647"/>
      <c r="BZ12" s="647"/>
      <c r="CA12" s="647"/>
      <c r="CB12" s="687"/>
      <c r="CD12" s="605" t="s">
        <v>252</v>
      </c>
      <c r="CE12" s="606"/>
      <c r="CF12" s="606"/>
      <c r="CG12" s="606"/>
      <c r="CH12" s="606"/>
      <c r="CI12" s="606"/>
      <c r="CJ12" s="606"/>
      <c r="CK12" s="606"/>
      <c r="CL12" s="606"/>
      <c r="CM12" s="606"/>
      <c r="CN12" s="606"/>
      <c r="CO12" s="606"/>
      <c r="CP12" s="606"/>
      <c r="CQ12" s="607"/>
      <c r="CR12" s="608">
        <v>5776827</v>
      </c>
      <c r="CS12" s="609"/>
      <c r="CT12" s="609"/>
      <c r="CU12" s="609"/>
      <c r="CV12" s="609"/>
      <c r="CW12" s="609"/>
      <c r="CX12" s="609"/>
      <c r="CY12" s="610"/>
      <c r="CZ12" s="646">
        <v>5.3</v>
      </c>
      <c r="DA12" s="646"/>
      <c r="DB12" s="646"/>
      <c r="DC12" s="646"/>
      <c r="DD12" s="614">
        <v>806098</v>
      </c>
      <c r="DE12" s="609"/>
      <c r="DF12" s="609"/>
      <c r="DG12" s="609"/>
      <c r="DH12" s="609"/>
      <c r="DI12" s="609"/>
      <c r="DJ12" s="609"/>
      <c r="DK12" s="609"/>
      <c r="DL12" s="609"/>
      <c r="DM12" s="609"/>
      <c r="DN12" s="609"/>
      <c r="DO12" s="609"/>
      <c r="DP12" s="610"/>
      <c r="DQ12" s="614">
        <v>2502856</v>
      </c>
      <c r="DR12" s="609"/>
      <c r="DS12" s="609"/>
      <c r="DT12" s="609"/>
      <c r="DU12" s="609"/>
      <c r="DV12" s="609"/>
      <c r="DW12" s="609"/>
      <c r="DX12" s="609"/>
      <c r="DY12" s="609"/>
      <c r="DZ12" s="609"/>
      <c r="EA12" s="609"/>
      <c r="EB12" s="609"/>
      <c r="EC12" s="645"/>
    </row>
    <row r="13" spans="2:143" ht="11.25" customHeight="1" x14ac:dyDescent="0.15">
      <c r="B13" s="605" t="s">
        <v>253</v>
      </c>
      <c r="C13" s="606"/>
      <c r="D13" s="606"/>
      <c r="E13" s="606"/>
      <c r="F13" s="606"/>
      <c r="G13" s="606"/>
      <c r="H13" s="606"/>
      <c r="I13" s="606"/>
      <c r="J13" s="606"/>
      <c r="K13" s="606"/>
      <c r="L13" s="606"/>
      <c r="M13" s="606"/>
      <c r="N13" s="606"/>
      <c r="O13" s="606"/>
      <c r="P13" s="606"/>
      <c r="Q13" s="607"/>
      <c r="R13" s="608" t="s">
        <v>234</v>
      </c>
      <c r="S13" s="609"/>
      <c r="T13" s="609"/>
      <c r="U13" s="609"/>
      <c r="V13" s="609"/>
      <c r="W13" s="609"/>
      <c r="X13" s="609"/>
      <c r="Y13" s="610"/>
      <c r="Z13" s="646" t="s">
        <v>234</v>
      </c>
      <c r="AA13" s="646"/>
      <c r="AB13" s="646"/>
      <c r="AC13" s="646"/>
      <c r="AD13" s="647" t="s">
        <v>128</v>
      </c>
      <c r="AE13" s="647"/>
      <c r="AF13" s="647"/>
      <c r="AG13" s="647"/>
      <c r="AH13" s="647"/>
      <c r="AI13" s="647"/>
      <c r="AJ13" s="647"/>
      <c r="AK13" s="647"/>
      <c r="AL13" s="611" t="s">
        <v>234</v>
      </c>
      <c r="AM13" s="612"/>
      <c r="AN13" s="612"/>
      <c r="AO13" s="648"/>
      <c r="AP13" s="605" t="s">
        <v>254</v>
      </c>
      <c r="AQ13" s="606"/>
      <c r="AR13" s="606"/>
      <c r="AS13" s="606"/>
      <c r="AT13" s="606"/>
      <c r="AU13" s="606"/>
      <c r="AV13" s="606"/>
      <c r="AW13" s="606"/>
      <c r="AX13" s="606"/>
      <c r="AY13" s="606"/>
      <c r="AZ13" s="606"/>
      <c r="BA13" s="606"/>
      <c r="BB13" s="606"/>
      <c r="BC13" s="606"/>
      <c r="BD13" s="606"/>
      <c r="BE13" s="606"/>
      <c r="BF13" s="607"/>
      <c r="BG13" s="608">
        <v>12512157</v>
      </c>
      <c r="BH13" s="609"/>
      <c r="BI13" s="609"/>
      <c r="BJ13" s="609"/>
      <c r="BK13" s="609"/>
      <c r="BL13" s="609"/>
      <c r="BM13" s="609"/>
      <c r="BN13" s="610"/>
      <c r="BO13" s="646">
        <v>40.5</v>
      </c>
      <c r="BP13" s="646"/>
      <c r="BQ13" s="646"/>
      <c r="BR13" s="646"/>
      <c r="BS13" s="647" t="s">
        <v>234</v>
      </c>
      <c r="BT13" s="647"/>
      <c r="BU13" s="647"/>
      <c r="BV13" s="647"/>
      <c r="BW13" s="647"/>
      <c r="BX13" s="647"/>
      <c r="BY13" s="647"/>
      <c r="BZ13" s="647"/>
      <c r="CA13" s="647"/>
      <c r="CB13" s="687"/>
      <c r="CD13" s="605" t="s">
        <v>255</v>
      </c>
      <c r="CE13" s="606"/>
      <c r="CF13" s="606"/>
      <c r="CG13" s="606"/>
      <c r="CH13" s="606"/>
      <c r="CI13" s="606"/>
      <c r="CJ13" s="606"/>
      <c r="CK13" s="606"/>
      <c r="CL13" s="606"/>
      <c r="CM13" s="606"/>
      <c r="CN13" s="606"/>
      <c r="CO13" s="606"/>
      <c r="CP13" s="606"/>
      <c r="CQ13" s="607"/>
      <c r="CR13" s="608">
        <v>10443562</v>
      </c>
      <c r="CS13" s="609"/>
      <c r="CT13" s="609"/>
      <c r="CU13" s="609"/>
      <c r="CV13" s="609"/>
      <c r="CW13" s="609"/>
      <c r="CX13" s="609"/>
      <c r="CY13" s="610"/>
      <c r="CZ13" s="646">
        <v>9.6</v>
      </c>
      <c r="DA13" s="646"/>
      <c r="DB13" s="646"/>
      <c r="DC13" s="646"/>
      <c r="DD13" s="614">
        <v>3744506</v>
      </c>
      <c r="DE13" s="609"/>
      <c r="DF13" s="609"/>
      <c r="DG13" s="609"/>
      <c r="DH13" s="609"/>
      <c r="DI13" s="609"/>
      <c r="DJ13" s="609"/>
      <c r="DK13" s="609"/>
      <c r="DL13" s="609"/>
      <c r="DM13" s="609"/>
      <c r="DN13" s="609"/>
      <c r="DO13" s="609"/>
      <c r="DP13" s="610"/>
      <c r="DQ13" s="614">
        <v>6380524</v>
      </c>
      <c r="DR13" s="609"/>
      <c r="DS13" s="609"/>
      <c r="DT13" s="609"/>
      <c r="DU13" s="609"/>
      <c r="DV13" s="609"/>
      <c r="DW13" s="609"/>
      <c r="DX13" s="609"/>
      <c r="DY13" s="609"/>
      <c r="DZ13" s="609"/>
      <c r="EA13" s="609"/>
      <c r="EB13" s="609"/>
      <c r="EC13" s="645"/>
    </row>
    <row r="14" spans="2:143" ht="11.25" customHeight="1" x14ac:dyDescent="0.15">
      <c r="B14" s="605" t="s">
        <v>256</v>
      </c>
      <c r="C14" s="606"/>
      <c r="D14" s="606"/>
      <c r="E14" s="606"/>
      <c r="F14" s="606"/>
      <c r="G14" s="606"/>
      <c r="H14" s="606"/>
      <c r="I14" s="606"/>
      <c r="J14" s="606"/>
      <c r="K14" s="606"/>
      <c r="L14" s="606"/>
      <c r="M14" s="606"/>
      <c r="N14" s="606"/>
      <c r="O14" s="606"/>
      <c r="P14" s="606"/>
      <c r="Q14" s="607"/>
      <c r="R14" s="608">
        <v>17</v>
      </c>
      <c r="S14" s="609"/>
      <c r="T14" s="609"/>
      <c r="U14" s="609"/>
      <c r="V14" s="609"/>
      <c r="W14" s="609"/>
      <c r="X14" s="609"/>
      <c r="Y14" s="610"/>
      <c r="Z14" s="646">
        <v>0</v>
      </c>
      <c r="AA14" s="646"/>
      <c r="AB14" s="646"/>
      <c r="AC14" s="646"/>
      <c r="AD14" s="647">
        <v>17</v>
      </c>
      <c r="AE14" s="647"/>
      <c r="AF14" s="647"/>
      <c r="AG14" s="647"/>
      <c r="AH14" s="647"/>
      <c r="AI14" s="647"/>
      <c r="AJ14" s="647"/>
      <c r="AK14" s="647"/>
      <c r="AL14" s="611">
        <v>0</v>
      </c>
      <c r="AM14" s="612"/>
      <c r="AN14" s="612"/>
      <c r="AO14" s="648"/>
      <c r="AP14" s="605" t="s">
        <v>257</v>
      </c>
      <c r="AQ14" s="606"/>
      <c r="AR14" s="606"/>
      <c r="AS14" s="606"/>
      <c r="AT14" s="606"/>
      <c r="AU14" s="606"/>
      <c r="AV14" s="606"/>
      <c r="AW14" s="606"/>
      <c r="AX14" s="606"/>
      <c r="AY14" s="606"/>
      <c r="AZ14" s="606"/>
      <c r="BA14" s="606"/>
      <c r="BB14" s="606"/>
      <c r="BC14" s="606"/>
      <c r="BD14" s="606"/>
      <c r="BE14" s="606"/>
      <c r="BF14" s="607"/>
      <c r="BG14" s="608">
        <v>631161</v>
      </c>
      <c r="BH14" s="609"/>
      <c r="BI14" s="609"/>
      <c r="BJ14" s="609"/>
      <c r="BK14" s="609"/>
      <c r="BL14" s="609"/>
      <c r="BM14" s="609"/>
      <c r="BN14" s="610"/>
      <c r="BO14" s="646">
        <v>2</v>
      </c>
      <c r="BP14" s="646"/>
      <c r="BQ14" s="646"/>
      <c r="BR14" s="646"/>
      <c r="BS14" s="647" t="s">
        <v>234</v>
      </c>
      <c r="BT14" s="647"/>
      <c r="BU14" s="647"/>
      <c r="BV14" s="647"/>
      <c r="BW14" s="647"/>
      <c r="BX14" s="647"/>
      <c r="BY14" s="647"/>
      <c r="BZ14" s="647"/>
      <c r="CA14" s="647"/>
      <c r="CB14" s="687"/>
      <c r="CD14" s="605" t="s">
        <v>258</v>
      </c>
      <c r="CE14" s="606"/>
      <c r="CF14" s="606"/>
      <c r="CG14" s="606"/>
      <c r="CH14" s="606"/>
      <c r="CI14" s="606"/>
      <c r="CJ14" s="606"/>
      <c r="CK14" s="606"/>
      <c r="CL14" s="606"/>
      <c r="CM14" s="606"/>
      <c r="CN14" s="606"/>
      <c r="CO14" s="606"/>
      <c r="CP14" s="606"/>
      <c r="CQ14" s="607"/>
      <c r="CR14" s="608">
        <v>3687174</v>
      </c>
      <c r="CS14" s="609"/>
      <c r="CT14" s="609"/>
      <c r="CU14" s="609"/>
      <c r="CV14" s="609"/>
      <c r="CW14" s="609"/>
      <c r="CX14" s="609"/>
      <c r="CY14" s="610"/>
      <c r="CZ14" s="646">
        <v>3.4</v>
      </c>
      <c r="DA14" s="646"/>
      <c r="DB14" s="646"/>
      <c r="DC14" s="646"/>
      <c r="DD14" s="614">
        <v>369089</v>
      </c>
      <c r="DE14" s="609"/>
      <c r="DF14" s="609"/>
      <c r="DG14" s="609"/>
      <c r="DH14" s="609"/>
      <c r="DI14" s="609"/>
      <c r="DJ14" s="609"/>
      <c r="DK14" s="609"/>
      <c r="DL14" s="609"/>
      <c r="DM14" s="609"/>
      <c r="DN14" s="609"/>
      <c r="DO14" s="609"/>
      <c r="DP14" s="610"/>
      <c r="DQ14" s="614">
        <v>3395006</v>
      </c>
      <c r="DR14" s="609"/>
      <c r="DS14" s="609"/>
      <c r="DT14" s="609"/>
      <c r="DU14" s="609"/>
      <c r="DV14" s="609"/>
      <c r="DW14" s="609"/>
      <c r="DX14" s="609"/>
      <c r="DY14" s="609"/>
      <c r="DZ14" s="609"/>
      <c r="EA14" s="609"/>
      <c r="EB14" s="609"/>
      <c r="EC14" s="645"/>
    </row>
    <row r="15" spans="2:143" ht="11.25" customHeight="1" x14ac:dyDescent="0.15">
      <c r="B15" s="605" t="s">
        <v>259</v>
      </c>
      <c r="C15" s="606"/>
      <c r="D15" s="606"/>
      <c r="E15" s="606"/>
      <c r="F15" s="606"/>
      <c r="G15" s="606"/>
      <c r="H15" s="606"/>
      <c r="I15" s="606"/>
      <c r="J15" s="606"/>
      <c r="K15" s="606"/>
      <c r="L15" s="606"/>
      <c r="M15" s="606"/>
      <c r="N15" s="606"/>
      <c r="O15" s="606"/>
      <c r="P15" s="606"/>
      <c r="Q15" s="607"/>
      <c r="R15" s="608" t="s">
        <v>234</v>
      </c>
      <c r="S15" s="609"/>
      <c r="T15" s="609"/>
      <c r="U15" s="609"/>
      <c r="V15" s="609"/>
      <c r="W15" s="609"/>
      <c r="X15" s="609"/>
      <c r="Y15" s="610"/>
      <c r="Z15" s="646" t="s">
        <v>234</v>
      </c>
      <c r="AA15" s="646"/>
      <c r="AB15" s="646"/>
      <c r="AC15" s="646"/>
      <c r="AD15" s="647" t="s">
        <v>234</v>
      </c>
      <c r="AE15" s="647"/>
      <c r="AF15" s="647"/>
      <c r="AG15" s="647"/>
      <c r="AH15" s="647"/>
      <c r="AI15" s="647"/>
      <c r="AJ15" s="647"/>
      <c r="AK15" s="647"/>
      <c r="AL15" s="611" t="s">
        <v>234</v>
      </c>
      <c r="AM15" s="612"/>
      <c r="AN15" s="612"/>
      <c r="AO15" s="648"/>
      <c r="AP15" s="605" t="s">
        <v>260</v>
      </c>
      <c r="AQ15" s="606"/>
      <c r="AR15" s="606"/>
      <c r="AS15" s="606"/>
      <c r="AT15" s="606"/>
      <c r="AU15" s="606"/>
      <c r="AV15" s="606"/>
      <c r="AW15" s="606"/>
      <c r="AX15" s="606"/>
      <c r="AY15" s="606"/>
      <c r="AZ15" s="606"/>
      <c r="BA15" s="606"/>
      <c r="BB15" s="606"/>
      <c r="BC15" s="606"/>
      <c r="BD15" s="606"/>
      <c r="BE15" s="606"/>
      <c r="BF15" s="607"/>
      <c r="BG15" s="608">
        <v>1367702</v>
      </c>
      <c r="BH15" s="609"/>
      <c r="BI15" s="609"/>
      <c r="BJ15" s="609"/>
      <c r="BK15" s="609"/>
      <c r="BL15" s="609"/>
      <c r="BM15" s="609"/>
      <c r="BN15" s="610"/>
      <c r="BO15" s="646">
        <v>4.4000000000000004</v>
      </c>
      <c r="BP15" s="646"/>
      <c r="BQ15" s="646"/>
      <c r="BR15" s="646"/>
      <c r="BS15" s="647" t="s">
        <v>234</v>
      </c>
      <c r="BT15" s="647"/>
      <c r="BU15" s="647"/>
      <c r="BV15" s="647"/>
      <c r="BW15" s="647"/>
      <c r="BX15" s="647"/>
      <c r="BY15" s="647"/>
      <c r="BZ15" s="647"/>
      <c r="CA15" s="647"/>
      <c r="CB15" s="687"/>
      <c r="CD15" s="605" t="s">
        <v>261</v>
      </c>
      <c r="CE15" s="606"/>
      <c r="CF15" s="606"/>
      <c r="CG15" s="606"/>
      <c r="CH15" s="606"/>
      <c r="CI15" s="606"/>
      <c r="CJ15" s="606"/>
      <c r="CK15" s="606"/>
      <c r="CL15" s="606"/>
      <c r="CM15" s="606"/>
      <c r="CN15" s="606"/>
      <c r="CO15" s="606"/>
      <c r="CP15" s="606"/>
      <c r="CQ15" s="607"/>
      <c r="CR15" s="608">
        <v>10470390</v>
      </c>
      <c r="CS15" s="609"/>
      <c r="CT15" s="609"/>
      <c r="CU15" s="609"/>
      <c r="CV15" s="609"/>
      <c r="CW15" s="609"/>
      <c r="CX15" s="609"/>
      <c r="CY15" s="610"/>
      <c r="CZ15" s="646">
        <v>9.6</v>
      </c>
      <c r="DA15" s="646"/>
      <c r="DB15" s="646"/>
      <c r="DC15" s="646"/>
      <c r="DD15" s="614">
        <v>3298205</v>
      </c>
      <c r="DE15" s="609"/>
      <c r="DF15" s="609"/>
      <c r="DG15" s="609"/>
      <c r="DH15" s="609"/>
      <c r="DI15" s="609"/>
      <c r="DJ15" s="609"/>
      <c r="DK15" s="609"/>
      <c r="DL15" s="609"/>
      <c r="DM15" s="609"/>
      <c r="DN15" s="609"/>
      <c r="DO15" s="609"/>
      <c r="DP15" s="610"/>
      <c r="DQ15" s="614">
        <v>6911165</v>
      </c>
      <c r="DR15" s="609"/>
      <c r="DS15" s="609"/>
      <c r="DT15" s="609"/>
      <c r="DU15" s="609"/>
      <c r="DV15" s="609"/>
      <c r="DW15" s="609"/>
      <c r="DX15" s="609"/>
      <c r="DY15" s="609"/>
      <c r="DZ15" s="609"/>
      <c r="EA15" s="609"/>
      <c r="EB15" s="609"/>
      <c r="EC15" s="645"/>
    </row>
    <row r="16" spans="2:143" ht="11.25" customHeight="1" x14ac:dyDescent="0.15">
      <c r="B16" s="605" t="s">
        <v>262</v>
      </c>
      <c r="C16" s="606"/>
      <c r="D16" s="606"/>
      <c r="E16" s="606"/>
      <c r="F16" s="606"/>
      <c r="G16" s="606"/>
      <c r="H16" s="606"/>
      <c r="I16" s="606"/>
      <c r="J16" s="606"/>
      <c r="K16" s="606"/>
      <c r="L16" s="606"/>
      <c r="M16" s="606"/>
      <c r="N16" s="606"/>
      <c r="O16" s="606"/>
      <c r="P16" s="606"/>
      <c r="Q16" s="607"/>
      <c r="R16" s="608">
        <v>66459</v>
      </c>
      <c r="S16" s="609"/>
      <c r="T16" s="609"/>
      <c r="U16" s="609"/>
      <c r="V16" s="609"/>
      <c r="W16" s="609"/>
      <c r="X16" s="609"/>
      <c r="Y16" s="610"/>
      <c r="Z16" s="646">
        <v>0.1</v>
      </c>
      <c r="AA16" s="646"/>
      <c r="AB16" s="646"/>
      <c r="AC16" s="646"/>
      <c r="AD16" s="647">
        <v>66459</v>
      </c>
      <c r="AE16" s="647"/>
      <c r="AF16" s="647"/>
      <c r="AG16" s="647"/>
      <c r="AH16" s="647"/>
      <c r="AI16" s="647"/>
      <c r="AJ16" s="647"/>
      <c r="AK16" s="647"/>
      <c r="AL16" s="611">
        <v>0.1</v>
      </c>
      <c r="AM16" s="612"/>
      <c r="AN16" s="612"/>
      <c r="AO16" s="648"/>
      <c r="AP16" s="605" t="s">
        <v>263</v>
      </c>
      <c r="AQ16" s="606"/>
      <c r="AR16" s="606"/>
      <c r="AS16" s="606"/>
      <c r="AT16" s="606"/>
      <c r="AU16" s="606"/>
      <c r="AV16" s="606"/>
      <c r="AW16" s="606"/>
      <c r="AX16" s="606"/>
      <c r="AY16" s="606"/>
      <c r="AZ16" s="606"/>
      <c r="BA16" s="606"/>
      <c r="BB16" s="606"/>
      <c r="BC16" s="606"/>
      <c r="BD16" s="606"/>
      <c r="BE16" s="606"/>
      <c r="BF16" s="607"/>
      <c r="BG16" s="608" t="s">
        <v>234</v>
      </c>
      <c r="BH16" s="609"/>
      <c r="BI16" s="609"/>
      <c r="BJ16" s="609"/>
      <c r="BK16" s="609"/>
      <c r="BL16" s="609"/>
      <c r="BM16" s="609"/>
      <c r="BN16" s="610"/>
      <c r="BO16" s="646" t="s">
        <v>234</v>
      </c>
      <c r="BP16" s="646"/>
      <c r="BQ16" s="646"/>
      <c r="BR16" s="646"/>
      <c r="BS16" s="647" t="s">
        <v>234</v>
      </c>
      <c r="BT16" s="647"/>
      <c r="BU16" s="647"/>
      <c r="BV16" s="647"/>
      <c r="BW16" s="647"/>
      <c r="BX16" s="647"/>
      <c r="BY16" s="647"/>
      <c r="BZ16" s="647"/>
      <c r="CA16" s="647"/>
      <c r="CB16" s="687"/>
      <c r="CD16" s="605" t="s">
        <v>264</v>
      </c>
      <c r="CE16" s="606"/>
      <c r="CF16" s="606"/>
      <c r="CG16" s="606"/>
      <c r="CH16" s="606"/>
      <c r="CI16" s="606"/>
      <c r="CJ16" s="606"/>
      <c r="CK16" s="606"/>
      <c r="CL16" s="606"/>
      <c r="CM16" s="606"/>
      <c r="CN16" s="606"/>
      <c r="CO16" s="606"/>
      <c r="CP16" s="606"/>
      <c r="CQ16" s="607"/>
      <c r="CR16" s="608">
        <v>2520316</v>
      </c>
      <c r="CS16" s="609"/>
      <c r="CT16" s="609"/>
      <c r="CU16" s="609"/>
      <c r="CV16" s="609"/>
      <c r="CW16" s="609"/>
      <c r="CX16" s="609"/>
      <c r="CY16" s="610"/>
      <c r="CZ16" s="646">
        <v>2.2999999999999998</v>
      </c>
      <c r="DA16" s="646"/>
      <c r="DB16" s="646"/>
      <c r="DC16" s="646"/>
      <c r="DD16" s="614" t="s">
        <v>234</v>
      </c>
      <c r="DE16" s="609"/>
      <c r="DF16" s="609"/>
      <c r="DG16" s="609"/>
      <c r="DH16" s="609"/>
      <c r="DI16" s="609"/>
      <c r="DJ16" s="609"/>
      <c r="DK16" s="609"/>
      <c r="DL16" s="609"/>
      <c r="DM16" s="609"/>
      <c r="DN16" s="609"/>
      <c r="DO16" s="609"/>
      <c r="DP16" s="610"/>
      <c r="DQ16" s="614">
        <v>126672</v>
      </c>
      <c r="DR16" s="609"/>
      <c r="DS16" s="609"/>
      <c r="DT16" s="609"/>
      <c r="DU16" s="609"/>
      <c r="DV16" s="609"/>
      <c r="DW16" s="609"/>
      <c r="DX16" s="609"/>
      <c r="DY16" s="609"/>
      <c r="DZ16" s="609"/>
      <c r="EA16" s="609"/>
      <c r="EB16" s="609"/>
      <c r="EC16" s="645"/>
    </row>
    <row r="17" spans="2:133" ht="11.25" customHeight="1" x14ac:dyDescent="0.15">
      <c r="B17" s="605" t="s">
        <v>265</v>
      </c>
      <c r="C17" s="606"/>
      <c r="D17" s="606"/>
      <c r="E17" s="606"/>
      <c r="F17" s="606"/>
      <c r="G17" s="606"/>
      <c r="H17" s="606"/>
      <c r="I17" s="606"/>
      <c r="J17" s="606"/>
      <c r="K17" s="606"/>
      <c r="L17" s="606"/>
      <c r="M17" s="606"/>
      <c r="N17" s="606"/>
      <c r="O17" s="606"/>
      <c r="P17" s="606"/>
      <c r="Q17" s="607"/>
      <c r="R17" s="608">
        <v>523775</v>
      </c>
      <c r="S17" s="609"/>
      <c r="T17" s="609"/>
      <c r="U17" s="609"/>
      <c r="V17" s="609"/>
      <c r="W17" s="609"/>
      <c r="X17" s="609"/>
      <c r="Y17" s="610"/>
      <c r="Z17" s="646">
        <v>0.5</v>
      </c>
      <c r="AA17" s="646"/>
      <c r="AB17" s="646"/>
      <c r="AC17" s="646"/>
      <c r="AD17" s="647">
        <v>523775</v>
      </c>
      <c r="AE17" s="647"/>
      <c r="AF17" s="647"/>
      <c r="AG17" s="647"/>
      <c r="AH17" s="647"/>
      <c r="AI17" s="647"/>
      <c r="AJ17" s="647"/>
      <c r="AK17" s="647"/>
      <c r="AL17" s="611">
        <v>0.9</v>
      </c>
      <c r="AM17" s="612"/>
      <c r="AN17" s="612"/>
      <c r="AO17" s="648"/>
      <c r="AP17" s="605" t="s">
        <v>266</v>
      </c>
      <c r="AQ17" s="606"/>
      <c r="AR17" s="606"/>
      <c r="AS17" s="606"/>
      <c r="AT17" s="606"/>
      <c r="AU17" s="606"/>
      <c r="AV17" s="606"/>
      <c r="AW17" s="606"/>
      <c r="AX17" s="606"/>
      <c r="AY17" s="606"/>
      <c r="AZ17" s="606"/>
      <c r="BA17" s="606"/>
      <c r="BB17" s="606"/>
      <c r="BC17" s="606"/>
      <c r="BD17" s="606"/>
      <c r="BE17" s="606"/>
      <c r="BF17" s="607"/>
      <c r="BG17" s="608" t="s">
        <v>234</v>
      </c>
      <c r="BH17" s="609"/>
      <c r="BI17" s="609"/>
      <c r="BJ17" s="609"/>
      <c r="BK17" s="609"/>
      <c r="BL17" s="609"/>
      <c r="BM17" s="609"/>
      <c r="BN17" s="610"/>
      <c r="BO17" s="646" t="s">
        <v>128</v>
      </c>
      <c r="BP17" s="646"/>
      <c r="BQ17" s="646"/>
      <c r="BR17" s="646"/>
      <c r="BS17" s="647" t="s">
        <v>234</v>
      </c>
      <c r="BT17" s="647"/>
      <c r="BU17" s="647"/>
      <c r="BV17" s="647"/>
      <c r="BW17" s="647"/>
      <c r="BX17" s="647"/>
      <c r="BY17" s="647"/>
      <c r="BZ17" s="647"/>
      <c r="CA17" s="647"/>
      <c r="CB17" s="687"/>
      <c r="CD17" s="605" t="s">
        <v>267</v>
      </c>
      <c r="CE17" s="606"/>
      <c r="CF17" s="606"/>
      <c r="CG17" s="606"/>
      <c r="CH17" s="606"/>
      <c r="CI17" s="606"/>
      <c r="CJ17" s="606"/>
      <c r="CK17" s="606"/>
      <c r="CL17" s="606"/>
      <c r="CM17" s="606"/>
      <c r="CN17" s="606"/>
      <c r="CO17" s="606"/>
      <c r="CP17" s="606"/>
      <c r="CQ17" s="607"/>
      <c r="CR17" s="608">
        <v>11966244</v>
      </c>
      <c r="CS17" s="609"/>
      <c r="CT17" s="609"/>
      <c r="CU17" s="609"/>
      <c r="CV17" s="609"/>
      <c r="CW17" s="609"/>
      <c r="CX17" s="609"/>
      <c r="CY17" s="610"/>
      <c r="CZ17" s="646">
        <v>11</v>
      </c>
      <c r="DA17" s="646"/>
      <c r="DB17" s="646"/>
      <c r="DC17" s="646"/>
      <c r="DD17" s="614" t="s">
        <v>234</v>
      </c>
      <c r="DE17" s="609"/>
      <c r="DF17" s="609"/>
      <c r="DG17" s="609"/>
      <c r="DH17" s="609"/>
      <c r="DI17" s="609"/>
      <c r="DJ17" s="609"/>
      <c r="DK17" s="609"/>
      <c r="DL17" s="609"/>
      <c r="DM17" s="609"/>
      <c r="DN17" s="609"/>
      <c r="DO17" s="609"/>
      <c r="DP17" s="610"/>
      <c r="DQ17" s="614">
        <v>11684346</v>
      </c>
      <c r="DR17" s="609"/>
      <c r="DS17" s="609"/>
      <c r="DT17" s="609"/>
      <c r="DU17" s="609"/>
      <c r="DV17" s="609"/>
      <c r="DW17" s="609"/>
      <c r="DX17" s="609"/>
      <c r="DY17" s="609"/>
      <c r="DZ17" s="609"/>
      <c r="EA17" s="609"/>
      <c r="EB17" s="609"/>
      <c r="EC17" s="645"/>
    </row>
    <row r="18" spans="2:133" ht="11.25" customHeight="1" x14ac:dyDescent="0.15">
      <c r="B18" s="605" t="s">
        <v>268</v>
      </c>
      <c r="C18" s="606"/>
      <c r="D18" s="606"/>
      <c r="E18" s="606"/>
      <c r="F18" s="606"/>
      <c r="G18" s="606"/>
      <c r="H18" s="606"/>
      <c r="I18" s="606"/>
      <c r="J18" s="606"/>
      <c r="K18" s="606"/>
      <c r="L18" s="606"/>
      <c r="M18" s="606"/>
      <c r="N18" s="606"/>
      <c r="O18" s="606"/>
      <c r="P18" s="606"/>
      <c r="Q18" s="607"/>
      <c r="R18" s="608">
        <v>208160</v>
      </c>
      <c r="S18" s="609"/>
      <c r="T18" s="609"/>
      <c r="U18" s="609"/>
      <c r="V18" s="609"/>
      <c r="W18" s="609"/>
      <c r="X18" s="609"/>
      <c r="Y18" s="610"/>
      <c r="Z18" s="646">
        <v>0.2</v>
      </c>
      <c r="AA18" s="646"/>
      <c r="AB18" s="646"/>
      <c r="AC18" s="646"/>
      <c r="AD18" s="647">
        <v>208160</v>
      </c>
      <c r="AE18" s="647"/>
      <c r="AF18" s="647"/>
      <c r="AG18" s="647"/>
      <c r="AH18" s="647"/>
      <c r="AI18" s="647"/>
      <c r="AJ18" s="647"/>
      <c r="AK18" s="647"/>
      <c r="AL18" s="611">
        <v>0.4</v>
      </c>
      <c r="AM18" s="612"/>
      <c r="AN18" s="612"/>
      <c r="AO18" s="648"/>
      <c r="AP18" s="605" t="s">
        <v>269</v>
      </c>
      <c r="AQ18" s="606"/>
      <c r="AR18" s="606"/>
      <c r="AS18" s="606"/>
      <c r="AT18" s="606"/>
      <c r="AU18" s="606"/>
      <c r="AV18" s="606"/>
      <c r="AW18" s="606"/>
      <c r="AX18" s="606"/>
      <c r="AY18" s="606"/>
      <c r="AZ18" s="606"/>
      <c r="BA18" s="606"/>
      <c r="BB18" s="606"/>
      <c r="BC18" s="606"/>
      <c r="BD18" s="606"/>
      <c r="BE18" s="606"/>
      <c r="BF18" s="607"/>
      <c r="BG18" s="608" t="s">
        <v>234</v>
      </c>
      <c r="BH18" s="609"/>
      <c r="BI18" s="609"/>
      <c r="BJ18" s="609"/>
      <c r="BK18" s="609"/>
      <c r="BL18" s="609"/>
      <c r="BM18" s="609"/>
      <c r="BN18" s="610"/>
      <c r="BO18" s="646" t="s">
        <v>128</v>
      </c>
      <c r="BP18" s="646"/>
      <c r="BQ18" s="646"/>
      <c r="BR18" s="646"/>
      <c r="BS18" s="647" t="s">
        <v>234</v>
      </c>
      <c r="BT18" s="647"/>
      <c r="BU18" s="647"/>
      <c r="BV18" s="647"/>
      <c r="BW18" s="647"/>
      <c r="BX18" s="647"/>
      <c r="BY18" s="647"/>
      <c r="BZ18" s="647"/>
      <c r="CA18" s="647"/>
      <c r="CB18" s="687"/>
      <c r="CD18" s="605" t="s">
        <v>270</v>
      </c>
      <c r="CE18" s="606"/>
      <c r="CF18" s="606"/>
      <c r="CG18" s="606"/>
      <c r="CH18" s="606"/>
      <c r="CI18" s="606"/>
      <c r="CJ18" s="606"/>
      <c r="CK18" s="606"/>
      <c r="CL18" s="606"/>
      <c r="CM18" s="606"/>
      <c r="CN18" s="606"/>
      <c r="CO18" s="606"/>
      <c r="CP18" s="606"/>
      <c r="CQ18" s="607"/>
      <c r="CR18" s="608">
        <v>231698</v>
      </c>
      <c r="CS18" s="609"/>
      <c r="CT18" s="609"/>
      <c r="CU18" s="609"/>
      <c r="CV18" s="609"/>
      <c r="CW18" s="609"/>
      <c r="CX18" s="609"/>
      <c r="CY18" s="610"/>
      <c r="CZ18" s="646">
        <v>0.2</v>
      </c>
      <c r="DA18" s="646"/>
      <c r="DB18" s="646"/>
      <c r="DC18" s="646"/>
      <c r="DD18" s="614">
        <v>231698</v>
      </c>
      <c r="DE18" s="609"/>
      <c r="DF18" s="609"/>
      <c r="DG18" s="609"/>
      <c r="DH18" s="609"/>
      <c r="DI18" s="609"/>
      <c r="DJ18" s="609"/>
      <c r="DK18" s="609"/>
      <c r="DL18" s="609"/>
      <c r="DM18" s="609"/>
      <c r="DN18" s="609"/>
      <c r="DO18" s="609"/>
      <c r="DP18" s="610"/>
      <c r="DQ18" s="614">
        <v>231698</v>
      </c>
      <c r="DR18" s="609"/>
      <c r="DS18" s="609"/>
      <c r="DT18" s="609"/>
      <c r="DU18" s="609"/>
      <c r="DV18" s="609"/>
      <c r="DW18" s="609"/>
      <c r="DX18" s="609"/>
      <c r="DY18" s="609"/>
      <c r="DZ18" s="609"/>
      <c r="EA18" s="609"/>
      <c r="EB18" s="609"/>
      <c r="EC18" s="645"/>
    </row>
    <row r="19" spans="2:133" ht="11.25" customHeight="1" x14ac:dyDescent="0.15">
      <c r="B19" s="605" t="s">
        <v>271</v>
      </c>
      <c r="C19" s="606"/>
      <c r="D19" s="606"/>
      <c r="E19" s="606"/>
      <c r="F19" s="606"/>
      <c r="G19" s="606"/>
      <c r="H19" s="606"/>
      <c r="I19" s="606"/>
      <c r="J19" s="606"/>
      <c r="K19" s="606"/>
      <c r="L19" s="606"/>
      <c r="M19" s="606"/>
      <c r="N19" s="606"/>
      <c r="O19" s="606"/>
      <c r="P19" s="606"/>
      <c r="Q19" s="607"/>
      <c r="R19" s="608">
        <v>198501</v>
      </c>
      <c r="S19" s="609"/>
      <c r="T19" s="609"/>
      <c r="U19" s="609"/>
      <c r="V19" s="609"/>
      <c r="W19" s="609"/>
      <c r="X19" s="609"/>
      <c r="Y19" s="610"/>
      <c r="Z19" s="646">
        <v>0.2</v>
      </c>
      <c r="AA19" s="646"/>
      <c r="AB19" s="646"/>
      <c r="AC19" s="646"/>
      <c r="AD19" s="647">
        <v>198501</v>
      </c>
      <c r="AE19" s="647"/>
      <c r="AF19" s="647"/>
      <c r="AG19" s="647"/>
      <c r="AH19" s="647"/>
      <c r="AI19" s="647"/>
      <c r="AJ19" s="647"/>
      <c r="AK19" s="647"/>
      <c r="AL19" s="611">
        <v>0.4</v>
      </c>
      <c r="AM19" s="612"/>
      <c r="AN19" s="612"/>
      <c r="AO19" s="648"/>
      <c r="AP19" s="605" t="s">
        <v>272</v>
      </c>
      <c r="AQ19" s="606"/>
      <c r="AR19" s="606"/>
      <c r="AS19" s="606"/>
      <c r="AT19" s="606"/>
      <c r="AU19" s="606"/>
      <c r="AV19" s="606"/>
      <c r="AW19" s="606"/>
      <c r="AX19" s="606"/>
      <c r="AY19" s="606"/>
      <c r="AZ19" s="606"/>
      <c r="BA19" s="606"/>
      <c r="BB19" s="606"/>
      <c r="BC19" s="606"/>
      <c r="BD19" s="606"/>
      <c r="BE19" s="606"/>
      <c r="BF19" s="607"/>
      <c r="BG19" s="608">
        <v>2176076</v>
      </c>
      <c r="BH19" s="609"/>
      <c r="BI19" s="609"/>
      <c r="BJ19" s="609"/>
      <c r="BK19" s="609"/>
      <c r="BL19" s="609"/>
      <c r="BM19" s="609"/>
      <c r="BN19" s="610"/>
      <c r="BO19" s="646">
        <v>7</v>
      </c>
      <c r="BP19" s="646"/>
      <c r="BQ19" s="646"/>
      <c r="BR19" s="646"/>
      <c r="BS19" s="647" t="s">
        <v>234</v>
      </c>
      <c r="BT19" s="647"/>
      <c r="BU19" s="647"/>
      <c r="BV19" s="647"/>
      <c r="BW19" s="647"/>
      <c r="BX19" s="647"/>
      <c r="BY19" s="647"/>
      <c r="BZ19" s="647"/>
      <c r="CA19" s="647"/>
      <c r="CB19" s="687"/>
      <c r="CD19" s="605" t="s">
        <v>273</v>
      </c>
      <c r="CE19" s="606"/>
      <c r="CF19" s="606"/>
      <c r="CG19" s="606"/>
      <c r="CH19" s="606"/>
      <c r="CI19" s="606"/>
      <c r="CJ19" s="606"/>
      <c r="CK19" s="606"/>
      <c r="CL19" s="606"/>
      <c r="CM19" s="606"/>
      <c r="CN19" s="606"/>
      <c r="CO19" s="606"/>
      <c r="CP19" s="606"/>
      <c r="CQ19" s="607"/>
      <c r="CR19" s="608" t="s">
        <v>234</v>
      </c>
      <c r="CS19" s="609"/>
      <c r="CT19" s="609"/>
      <c r="CU19" s="609"/>
      <c r="CV19" s="609"/>
      <c r="CW19" s="609"/>
      <c r="CX19" s="609"/>
      <c r="CY19" s="610"/>
      <c r="CZ19" s="646" t="s">
        <v>234</v>
      </c>
      <c r="DA19" s="646"/>
      <c r="DB19" s="646"/>
      <c r="DC19" s="646"/>
      <c r="DD19" s="614" t="s">
        <v>234</v>
      </c>
      <c r="DE19" s="609"/>
      <c r="DF19" s="609"/>
      <c r="DG19" s="609"/>
      <c r="DH19" s="609"/>
      <c r="DI19" s="609"/>
      <c r="DJ19" s="609"/>
      <c r="DK19" s="609"/>
      <c r="DL19" s="609"/>
      <c r="DM19" s="609"/>
      <c r="DN19" s="609"/>
      <c r="DO19" s="609"/>
      <c r="DP19" s="610"/>
      <c r="DQ19" s="614" t="s">
        <v>234</v>
      </c>
      <c r="DR19" s="609"/>
      <c r="DS19" s="609"/>
      <c r="DT19" s="609"/>
      <c r="DU19" s="609"/>
      <c r="DV19" s="609"/>
      <c r="DW19" s="609"/>
      <c r="DX19" s="609"/>
      <c r="DY19" s="609"/>
      <c r="DZ19" s="609"/>
      <c r="EA19" s="609"/>
      <c r="EB19" s="609"/>
      <c r="EC19" s="645"/>
    </row>
    <row r="20" spans="2:133" ht="11.25" customHeight="1" x14ac:dyDescent="0.15">
      <c r="B20" s="675" t="s">
        <v>274</v>
      </c>
      <c r="C20" s="676"/>
      <c r="D20" s="676"/>
      <c r="E20" s="676"/>
      <c r="F20" s="676"/>
      <c r="G20" s="676"/>
      <c r="H20" s="676"/>
      <c r="I20" s="676"/>
      <c r="J20" s="676"/>
      <c r="K20" s="676"/>
      <c r="L20" s="676"/>
      <c r="M20" s="676"/>
      <c r="N20" s="676"/>
      <c r="O20" s="676"/>
      <c r="P20" s="676"/>
      <c r="Q20" s="677"/>
      <c r="R20" s="608">
        <v>9659</v>
      </c>
      <c r="S20" s="609"/>
      <c r="T20" s="609"/>
      <c r="U20" s="609"/>
      <c r="V20" s="609"/>
      <c r="W20" s="609"/>
      <c r="X20" s="609"/>
      <c r="Y20" s="610"/>
      <c r="Z20" s="646">
        <v>0</v>
      </c>
      <c r="AA20" s="646"/>
      <c r="AB20" s="646"/>
      <c r="AC20" s="646"/>
      <c r="AD20" s="647">
        <v>9659</v>
      </c>
      <c r="AE20" s="647"/>
      <c r="AF20" s="647"/>
      <c r="AG20" s="647"/>
      <c r="AH20" s="647"/>
      <c r="AI20" s="647"/>
      <c r="AJ20" s="647"/>
      <c r="AK20" s="647"/>
      <c r="AL20" s="611">
        <v>0</v>
      </c>
      <c r="AM20" s="612"/>
      <c r="AN20" s="612"/>
      <c r="AO20" s="648"/>
      <c r="AP20" s="605" t="s">
        <v>275</v>
      </c>
      <c r="AQ20" s="606"/>
      <c r="AR20" s="606"/>
      <c r="AS20" s="606"/>
      <c r="AT20" s="606"/>
      <c r="AU20" s="606"/>
      <c r="AV20" s="606"/>
      <c r="AW20" s="606"/>
      <c r="AX20" s="606"/>
      <c r="AY20" s="606"/>
      <c r="AZ20" s="606"/>
      <c r="BA20" s="606"/>
      <c r="BB20" s="606"/>
      <c r="BC20" s="606"/>
      <c r="BD20" s="606"/>
      <c r="BE20" s="606"/>
      <c r="BF20" s="607"/>
      <c r="BG20" s="608">
        <v>2176076</v>
      </c>
      <c r="BH20" s="609"/>
      <c r="BI20" s="609"/>
      <c r="BJ20" s="609"/>
      <c r="BK20" s="609"/>
      <c r="BL20" s="609"/>
      <c r="BM20" s="609"/>
      <c r="BN20" s="610"/>
      <c r="BO20" s="646">
        <v>7</v>
      </c>
      <c r="BP20" s="646"/>
      <c r="BQ20" s="646"/>
      <c r="BR20" s="646"/>
      <c r="BS20" s="647" t="s">
        <v>234</v>
      </c>
      <c r="BT20" s="647"/>
      <c r="BU20" s="647"/>
      <c r="BV20" s="647"/>
      <c r="BW20" s="647"/>
      <c r="BX20" s="647"/>
      <c r="BY20" s="647"/>
      <c r="BZ20" s="647"/>
      <c r="CA20" s="647"/>
      <c r="CB20" s="687"/>
      <c r="CD20" s="605" t="s">
        <v>276</v>
      </c>
      <c r="CE20" s="606"/>
      <c r="CF20" s="606"/>
      <c r="CG20" s="606"/>
      <c r="CH20" s="606"/>
      <c r="CI20" s="606"/>
      <c r="CJ20" s="606"/>
      <c r="CK20" s="606"/>
      <c r="CL20" s="606"/>
      <c r="CM20" s="606"/>
      <c r="CN20" s="606"/>
      <c r="CO20" s="606"/>
      <c r="CP20" s="606"/>
      <c r="CQ20" s="607"/>
      <c r="CR20" s="608">
        <v>108836845</v>
      </c>
      <c r="CS20" s="609"/>
      <c r="CT20" s="609"/>
      <c r="CU20" s="609"/>
      <c r="CV20" s="609"/>
      <c r="CW20" s="609"/>
      <c r="CX20" s="609"/>
      <c r="CY20" s="610"/>
      <c r="CZ20" s="646">
        <v>100</v>
      </c>
      <c r="DA20" s="646"/>
      <c r="DB20" s="646"/>
      <c r="DC20" s="646"/>
      <c r="DD20" s="614">
        <v>10387442</v>
      </c>
      <c r="DE20" s="609"/>
      <c r="DF20" s="609"/>
      <c r="DG20" s="609"/>
      <c r="DH20" s="609"/>
      <c r="DI20" s="609"/>
      <c r="DJ20" s="609"/>
      <c r="DK20" s="609"/>
      <c r="DL20" s="609"/>
      <c r="DM20" s="609"/>
      <c r="DN20" s="609"/>
      <c r="DO20" s="609"/>
      <c r="DP20" s="610"/>
      <c r="DQ20" s="614">
        <v>67543236</v>
      </c>
      <c r="DR20" s="609"/>
      <c r="DS20" s="609"/>
      <c r="DT20" s="609"/>
      <c r="DU20" s="609"/>
      <c r="DV20" s="609"/>
      <c r="DW20" s="609"/>
      <c r="DX20" s="609"/>
      <c r="DY20" s="609"/>
      <c r="DZ20" s="609"/>
      <c r="EA20" s="609"/>
      <c r="EB20" s="609"/>
      <c r="EC20" s="645"/>
    </row>
    <row r="21" spans="2:133" ht="11.25" customHeight="1" x14ac:dyDescent="0.15">
      <c r="B21" s="605" t="s">
        <v>277</v>
      </c>
      <c r="C21" s="606"/>
      <c r="D21" s="606"/>
      <c r="E21" s="606"/>
      <c r="F21" s="606"/>
      <c r="G21" s="606"/>
      <c r="H21" s="606"/>
      <c r="I21" s="606"/>
      <c r="J21" s="606"/>
      <c r="K21" s="606"/>
      <c r="L21" s="606"/>
      <c r="M21" s="606"/>
      <c r="N21" s="606"/>
      <c r="O21" s="606"/>
      <c r="P21" s="606"/>
      <c r="Q21" s="607"/>
      <c r="R21" s="608">
        <v>21967640</v>
      </c>
      <c r="S21" s="609"/>
      <c r="T21" s="609"/>
      <c r="U21" s="609"/>
      <c r="V21" s="609"/>
      <c r="W21" s="609"/>
      <c r="X21" s="609"/>
      <c r="Y21" s="610"/>
      <c r="Z21" s="646">
        <v>19.600000000000001</v>
      </c>
      <c r="AA21" s="646"/>
      <c r="AB21" s="646"/>
      <c r="AC21" s="646"/>
      <c r="AD21" s="647">
        <v>19504461</v>
      </c>
      <c r="AE21" s="647"/>
      <c r="AF21" s="647"/>
      <c r="AG21" s="647"/>
      <c r="AH21" s="647"/>
      <c r="AI21" s="647"/>
      <c r="AJ21" s="647"/>
      <c r="AK21" s="647"/>
      <c r="AL21" s="611">
        <v>34.9</v>
      </c>
      <c r="AM21" s="612"/>
      <c r="AN21" s="612"/>
      <c r="AO21" s="648"/>
      <c r="AP21" s="605" t="s">
        <v>278</v>
      </c>
      <c r="AQ21" s="685"/>
      <c r="AR21" s="685"/>
      <c r="AS21" s="685"/>
      <c r="AT21" s="685"/>
      <c r="AU21" s="685"/>
      <c r="AV21" s="685"/>
      <c r="AW21" s="685"/>
      <c r="AX21" s="685"/>
      <c r="AY21" s="685"/>
      <c r="AZ21" s="685"/>
      <c r="BA21" s="685"/>
      <c r="BB21" s="685"/>
      <c r="BC21" s="685"/>
      <c r="BD21" s="685"/>
      <c r="BE21" s="685"/>
      <c r="BF21" s="686"/>
      <c r="BG21" s="608">
        <v>11166</v>
      </c>
      <c r="BH21" s="609"/>
      <c r="BI21" s="609"/>
      <c r="BJ21" s="609"/>
      <c r="BK21" s="609"/>
      <c r="BL21" s="609"/>
      <c r="BM21" s="609"/>
      <c r="BN21" s="610"/>
      <c r="BO21" s="646">
        <v>0</v>
      </c>
      <c r="BP21" s="646"/>
      <c r="BQ21" s="646"/>
      <c r="BR21" s="646"/>
      <c r="BS21" s="647" t="s">
        <v>234</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279</v>
      </c>
      <c r="C22" s="606"/>
      <c r="D22" s="606"/>
      <c r="E22" s="606"/>
      <c r="F22" s="606"/>
      <c r="G22" s="606"/>
      <c r="H22" s="606"/>
      <c r="I22" s="606"/>
      <c r="J22" s="606"/>
      <c r="K22" s="606"/>
      <c r="L22" s="606"/>
      <c r="M22" s="606"/>
      <c r="N22" s="606"/>
      <c r="O22" s="606"/>
      <c r="P22" s="606"/>
      <c r="Q22" s="607"/>
      <c r="R22" s="608">
        <v>19504461</v>
      </c>
      <c r="S22" s="609"/>
      <c r="T22" s="609"/>
      <c r="U22" s="609"/>
      <c r="V22" s="609"/>
      <c r="W22" s="609"/>
      <c r="X22" s="609"/>
      <c r="Y22" s="610"/>
      <c r="Z22" s="646">
        <v>17.399999999999999</v>
      </c>
      <c r="AA22" s="646"/>
      <c r="AB22" s="646"/>
      <c r="AC22" s="646"/>
      <c r="AD22" s="647">
        <v>19504461</v>
      </c>
      <c r="AE22" s="647"/>
      <c r="AF22" s="647"/>
      <c r="AG22" s="647"/>
      <c r="AH22" s="647"/>
      <c r="AI22" s="647"/>
      <c r="AJ22" s="647"/>
      <c r="AK22" s="647"/>
      <c r="AL22" s="611">
        <v>34.9</v>
      </c>
      <c r="AM22" s="612"/>
      <c r="AN22" s="612"/>
      <c r="AO22" s="648"/>
      <c r="AP22" s="605" t="s">
        <v>280</v>
      </c>
      <c r="AQ22" s="685"/>
      <c r="AR22" s="685"/>
      <c r="AS22" s="685"/>
      <c r="AT22" s="685"/>
      <c r="AU22" s="685"/>
      <c r="AV22" s="685"/>
      <c r="AW22" s="685"/>
      <c r="AX22" s="685"/>
      <c r="AY22" s="685"/>
      <c r="AZ22" s="685"/>
      <c r="BA22" s="685"/>
      <c r="BB22" s="685"/>
      <c r="BC22" s="685"/>
      <c r="BD22" s="685"/>
      <c r="BE22" s="685"/>
      <c r="BF22" s="686"/>
      <c r="BG22" s="608" t="s">
        <v>128</v>
      </c>
      <c r="BH22" s="609"/>
      <c r="BI22" s="609"/>
      <c r="BJ22" s="609"/>
      <c r="BK22" s="609"/>
      <c r="BL22" s="609"/>
      <c r="BM22" s="609"/>
      <c r="BN22" s="610"/>
      <c r="BO22" s="646" t="s">
        <v>128</v>
      </c>
      <c r="BP22" s="646"/>
      <c r="BQ22" s="646"/>
      <c r="BR22" s="646"/>
      <c r="BS22" s="647" t="s">
        <v>128</v>
      </c>
      <c r="BT22" s="647"/>
      <c r="BU22" s="647"/>
      <c r="BV22" s="647"/>
      <c r="BW22" s="647"/>
      <c r="BX22" s="647"/>
      <c r="BY22" s="647"/>
      <c r="BZ22" s="647"/>
      <c r="CA22" s="647"/>
      <c r="CB22" s="687"/>
      <c r="CD22" s="660" t="s">
        <v>281</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282</v>
      </c>
      <c r="C23" s="606"/>
      <c r="D23" s="606"/>
      <c r="E23" s="606"/>
      <c r="F23" s="606"/>
      <c r="G23" s="606"/>
      <c r="H23" s="606"/>
      <c r="I23" s="606"/>
      <c r="J23" s="606"/>
      <c r="K23" s="606"/>
      <c r="L23" s="606"/>
      <c r="M23" s="606"/>
      <c r="N23" s="606"/>
      <c r="O23" s="606"/>
      <c r="P23" s="606"/>
      <c r="Q23" s="607"/>
      <c r="R23" s="608">
        <v>2463179</v>
      </c>
      <c r="S23" s="609"/>
      <c r="T23" s="609"/>
      <c r="U23" s="609"/>
      <c r="V23" s="609"/>
      <c r="W23" s="609"/>
      <c r="X23" s="609"/>
      <c r="Y23" s="610"/>
      <c r="Z23" s="646">
        <v>2.2000000000000002</v>
      </c>
      <c r="AA23" s="646"/>
      <c r="AB23" s="646"/>
      <c r="AC23" s="646"/>
      <c r="AD23" s="647" t="s">
        <v>234</v>
      </c>
      <c r="AE23" s="647"/>
      <c r="AF23" s="647"/>
      <c r="AG23" s="647"/>
      <c r="AH23" s="647"/>
      <c r="AI23" s="647"/>
      <c r="AJ23" s="647"/>
      <c r="AK23" s="647"/>
      <c r="AL23" s="611" t="s">
        <v>128</v>
      </c>
      <c r="AM23" s="612"/>
      <c r="AN23" s="612"/>
      <c r="AO23" s="648"/>
      <c r="AP23" s="605" t="s">
        <v>283</v>
      </c>
      <c r="AQ23" s="685"/>
      <c r="AR23" s="685"/>
      <c r="AS23" s="685"/>
      <c r="AT23" s="685"/>
      <c r="AU23" s="685"/>
      <c r="AV23" s="685"/>
      <c r="AW23" s="685"/>
      <c r="AX23" s="685"/>
      <c r="AY23" s="685"/>
      <c r="AZ23" s="685"/>
      <c r="BA23" s="685"/>
      <c r="BB23" s="685"/>
      <c r="BC23" s="685"/>
      <c r="BD23" s="685"/>
      <c r="BE23" s="685"/>
      <c r="BF23" s="686"/>
      <c r="BG23" s="608">
        <v>2164910</v>
      </c>
      <c r="BH23" s="609"/>
      <c r="BI23" s="609"/>
      <c r="BJ23" s="609"/>
      <c r="BK23" s="609"/>
      <c r="BL23" s="609"/>
      <c r="BM23" s="609"/>
      <c r="BN23" s="610"/>
      <c r="BO23" s="646">
        <v>7</v>
      </c>
      <c r="BP23" s="646"/>
      <c r="BQ23" s="646"/>
      <c r="BR23" s="646"/>
      <c r="BS23" s="647" t="s">
        <v>128</v>
      </c>
      <c r="BT23" s="647"/>
      <c r="BU23" s="647"/>
      <c r="BV23" s="647"/>
      <c r="BW23" s="647"/>
      <c r="BX23" s="647"/>
      <c r="BY23" s="647"/>
      <c r="BZ23" s="647"/>
      <c r="CA23" s="647"/>
      <c r="CB23" s="687"/>
      <c r="CD23" s="660" t="s">
        <v>222</v>
      </c>
      <c r="CE23" s="661"/>
      <c r="CF23" s="661"/>
      <c r="CG23" s="661"/>
      <c r="CH23" s="661"/>
      <c r="CI23" s="661"/>
      <c r="CJ23" s="661"/>
      <c r="CK23" s="661"/>
      <c r="CL23" s="661"/>
      <c r="CM23" s="661"/>
      <c r="CN23" s="661"/>
      <c r="CO23" s="661"/>
      <c r="CP23" s="661"/>
      <c r="CQ23" s="662"/>
      <c r="CR23" s="660" t="s">
        <v>284</v>
      </c>
      <c r="CS23" s="661"/>
      <c r="CT23" s="661"/>
      <c r="CU23" s="661"/>
      <c r="CV23" s="661"/>
      <c r="CW23" s="661"/>
      <c r="CX23" s="661"/>
      <c r="CY23" s="662"/>
      <c r="CZ23" s="660" t="s">
        <v>285</v>
      </c>
      <c r="DA23" s="661"/>
      <c r="DB23" s="661"/>
      <c r="DC23" s="662"/>
      <c r="DD23" s="660" t="s">
        <v>286</v>
      </c>
      <c r="DE23" s="661"/>
      <c r="DF23" s="661"/>
      <c r="DG23" s="661"/>
      <c r="DH23" s="661"/>
      <c r="DI23" s="661"/>
      <c r="DJ23" s="661"/>
      <c r="DK23" s="662"/>
      <c r="DL23" s="698" t="s">
        <v>287</v>
      </c>
      <c r="DM23" s="699"/>
      <c r="DN23" s="699"/>
      <c r="DO23" s="699"/>
      <c r="DP23" s="699"/>
      <c r="DQ23" s="699"/>
      <c r="DR23" s="699"/>
      <c r="DS23" s="699"/>
      <c r="DT23" s="699"/>
      <c r="DU23" s="699"/>
      <c r="DV23" s="700"/>
      <c r="DW23" s="660" t="s">
        <v>288</v>
      </c>
      <c r="DX23" s="661"/>
      <c r="DY23" s="661"/>
      <c r="DZ23" s="661"/>
      <c r="EA23" s="661"/>
      <c r="EB23" s="661"/>
      <c r="EC23" s="662"/>
    </row>
    <row r="24" spans="2:133" ht="11.25" customHeight="1" x14ac:dyDescent="0.15">
      <c r="B24" s="605" t="s">
        <v>289</v>
      </c>
      <c r="C24" s="606"/>
      <c r="D24" s="606"/>
      <c r="E24" s="606"/>
      <c r="F24" s="606"/>
      <c r="G24" s="606"/>
      <c r="H24" s="606"/>
      <c r="I24" s="606"/>
      <c r="J24" s="606"/>
      <c r="K24" s="606"/>
      <c r="L24" s="606"/>
      <c r="M24" s="606"/>
      <c r="N24" s="606"/>
      <c r="O24" s="606"/>
      <c r="P24" s="606"/>
      <c r="Q24" s="607"/>
      <c r="R24" s="608" t="s">
        <v>128</v>
      </c>
      <c r="S24" s="609"/>
      <c r="T24" s="609"/>
      <c r="U24" s="609"/>
      <c r="V24" s="609"/>
      <c r="W24" s="609"/>
      <c r="X24" s="609"/>
      <c r="Y24" s="610"/>
      <c r="Z24" s="646" t="s">
        <v>234</v>
      </c>
      <c r="AA24" s="646"/>
      <c r="AB24" s="646"/>
      <c r="AC24" s="646"/>
      <c r="AD24" s="647" t="s">
        <v>234</v>
      </c>
      <c r="AE24" s="647"/>
      <c r="AF24" s="647"/>
      <c r="AG24" s="647"/>
      <c r="AH24" s="647"/>
      <c r="AI24" s="647"/>
      <c r="AJ24" s="647"/>
      <c r="AK24" s="647"/>
      <c r="AL24" s="611" t="s">
        <v>128</v>
      </c>
      <c r="AM24" s="612"/>
      <c r="AN24" s="612"/>
      <c r="AO24" s="648"/>
      <c r="AP24" s="605" t="s">
        <v>290</v>
      </c>
      <c r="AQ24" s="685"/>
      <c r="AR24" s="685"/>
      <c r="AS24" s="685"/>
      <c r="AT24" s="685"/>
      <c r="AU24" s="685"/>
      <c r="AV24" s="685"/>
      <c r="AW24" s="685"/>
      <c r="AX24" s="685"/>
      <c r="AY24" s="685"/>
      <c r="AZ24" s="685"/>
      <c r="BA24" s="685"/>
      <c r="BB24" s="685"/>
      <c r="BC24" s="685"/>
      <c r="BD24" s="685"/>
      <c r="BE24" s="685"/>
      <c r="BF24" s="686"/>
      <c r="BG24" s="608" t="s">
        <v>234</v>
      </c>
      <c r="BH24" s="609"/>
      <c r="BI24" s="609"/>
      <c r="BJ24" s="609"/>
      <c r="BK24" s="609"/>
      <c r="BL24" s="609"/>
      <c r="BM24" s="609"/>
      <c r="BN24" s="610"/>
      <c r="BO24" s="646" t="s">
        <v>234</v>
      </c>
      <c r="BP24" s="646"/>
      <c r="BQ24" s="646"/>
      <c r="BR24" s="646"/>
      <c r="BS24" s="647" t="s">
        <v>234</v>
      </c>
      <c r="BT24" s="647"/>
      <c r="BU24" s="647"/>
      <c r="BV24" s="647"/>
      <c r="BW24" s="647"/>
      <c r="BX24" s="647"/>
      <c r="BY24" s="647"/>
      <c r="BZ24" s="647"/>
      <c r="CA24" s="647"/>
      <c r="CB24" s="687"/>
      <c r="CD24" s="666" t="s">
        <v>291</v>
      </c>
      <c r="CE24" s="667"/>
      <c r="CF24" s="667"/>
      <c r="CG24" s="667"/>
      <c r="CH24" s="667"/>
      <c r="CI24" s="667"/>
      <c r="CJ24" s="667"/>
      <c r="CK24" s="667"/>
      <c r="CL24" s="667"/>
      <c r="CM24" s="667"/>
      <c r="CN24" s="667"/>
      <c r="CO24" s="667"/>
      <c r="CP24" s="667"/>
      <c r="CQ24" s="668"/>
      <c r="CR24" s="663">
        <v>55269114</v>
      </c>
      <c r="CS24" s="664"/>
      <c r="CT24" s="664"/>
      <c r="CU24" s="664"/>
      <c r="CV24" s="664"/>
      <c r="CW24" s="664"/>
      <c r="CX24" s="664"/>
      <c r="CY24" s="689"/>
      <c r="CZ24" s="690">
        <v>50.8</v>
      </c>
      <c r="DA24" s="672"/>
      <c r="DB24" s="672"/>
      <c r="DC24" s="692"/>
      <c r="DD24" s="688">
        <v>34962689</v>
      </c>
      <c r="DE24" s="664"/>
      <c r="DF24" s="664"/>
      <c r="DG24" s="664"/>
      <c r="DH24" s="664"/>
      <c r="DI24" s="664"/>
      <c r="DJ24" s="664"/>
      <c r="DK24" s="689"/>
      <c r="DL24" s="688">
        <v>34147081</v>
      </c>
      <c r="DM24" s="664"/>
      <c r="DN24" s="664"/>
      <c r="DO24" s="664"/>
      <c r="DP24" s="664"/>
      <c r="DQ24" s="664"/>
      <c r="DR24" s="664"/>
      <c r="DS24" s="664"/>
      <c r="DT24" s="664"/>
      <c r="DU24" s="664"/>
      <c r="DV24" s="689"/>
      <c r="DW24" s="690">
        <v>59</v>
      </c>
      <c r="DX24" s="672"/>
      <c r="DY24" s="672"/>
      <c r="DZ24" s="672"/>
      <c r="EA24" s="672"/>
      <c r="EB24" s="672"/>
      <c r="EC24" s="691"/>
    </row>
    <row r="25" spans="2:133" ht="11.25" customHeight="1" x14ac:dyDescent="0.15">
      <c r="B25" s="605" t="s">
        <v>292</v>
      </c>
      <c r="C25" s="606"/>
      <c r="D25" s="606"/>
      <c r="E25" s="606"/>
      <c r="F25" s="606"/>
      <c r="G25" s="606"/>
      <c r="H25" s="606"/>
      <c r="I25" s="606"/>
      <c r="J25" s="606"/>
      <c r="K25" s="606"/>
      <c r="L25" s="606"/>
      <c r="M25" s="606"/>
      <c r="N25" s="606"/>
      <c r="O25" s="606"/>
      <c r="P25" s="606"/>
      <c r="Q25" s="607"/>
      <c r="R25" s="608">
        <v>59939649</v>
      </c>
      <c r="S25" s="609"/>
      <c r="T25" s="609"/>
      <c r="U25" s="609"/>
      <c r="V25" s="609"/>
      <c r="W25" s="609"/>
      <c r="X25" s="609"/>
      <c r="Y25" s="610"/>
      <c r="Z25" s="646">
        <v>53.4</v>
      </c>
      <c r="AA25" s="646"/>
      <c r="AB25" s="646"/>
      <c r="AC25" s="646"/>
      <c r="AD25" s="647">
        <v>55311560</v>
      </c>
      <c r="AE25" s="647"/>
      <c r="AF25" s="647"/>
      <c r="AG25" s="647"/>
      <c r="AH25" s="647"/>
      <c r="AI25" s="647"/>
      <c r="AJ25" s="647"/>
      <c r="AK25" s="647"/>
      <c r="AL25" s="611">
        <v>98.9</v>
      </c>
      <c r="AM25" s="612"/>
      <c r="AN25" s="612"/>
      <c r="AO25" s="648"/>
      <c r="AP25" s="605" t="s">
        <v>293</v>
      </c>
      <c r="AQ25" s="685"/>
      <c r="AR25" s="685"/>
      <c r="AS25" s="685"/>
      <c r="AT25" s="685"/>
      <c r="AU25" s="685"/>
      <c r="AV25" s="685"/>
      <c r="AW25" s="685"/>
      <c r="AX25" s="685"/>
      <c r="AY25" s="685"/>
      <c r="AZ25" s="685"/>
      <c r="BA25" s="685"/>
      <c r="BB25" s="685"/>
      <c r="BC25" s="685"/>
      <c r="BD25" s="685"/>
      <c r="BE25" s="685"/>
      <c r="BF25" s="686"/>
      <c r="BG25" s="608" t="s">
        <v>234</v>
      </c>
      <c r="BH25" s="609"/>
      <c r="BI25" s="609"/>
      <c r="BJ25" s="609"/>
      <c r="BK25" s="609"/>
      <c r="BL25" s="609"/>
      <c r="BM25" s="609"/>
      <c r="BN25" s="610"/>
      <c r="BO25" s="646" t="s">
        <v>234</v>
      </c>
      <c r="BP25" s="646"/>
      <c r="BQ25" s="646"/>
      <c r="BR25" s="646"/>
      <c r="BS25" s="647" t="s">
        <v>234</v>
      </c>
      <c r="BT25" s="647"/>
      <c r="BU25" s="647"/>
      <c r="BV25" s="647"/>
      <c r="BW25" s="647"/>
      <c r="BX25" s="647"/>
      <c r="BY25" s="647"/>
      <c r="BZ25" s="647"/>
      <c r="CA25" s="647"/>
      <c r="CB25" s="687"/>
      <c r="CD25" s="605" t="s">
        <v>294</v>
      </c>
      <c r="CE25" s="606"/>
      <c r="CF25" s="606"/>
      <c r="CG25" s="606"/>
      <c r="CH25" s="606"/>
      <c r="CI25" s="606"/>
      <c r="CJ25" s="606"/>
      <c r="CK25" s="606"/>
      <c r="CL25" s="606"/>
      <c r="CM25" s="606"/>
      <c r="CN25" s="606"/>
      <c r="CO25" s="606"/>
      <c r="CP25" s="606"/>
      <c r="CQ25" s="607"/>
      <c r="CR25" s="608">
        <v>17020813</v>
      </c>
      <c r="CS25" s="621"/>
      <c r="CT25" s="621"/>
      <c r="CU25" s="621"/>
      <c r="CV25" s="621"/>
      <c r="CW25" s="621"/>
      <c r="CX25" s="621"/>
      <c r="CY25" s="622"/>
      <c r="CZ25" s="611">
        <v>15.6</v>
      </c>
      <c r="DA25" s="623"/>
      <c r="DB25" s="623"/>
      <c r="DC25" s="624"/>
      <c r="DD25" s="614">
        <v>15635692</v>
      </c>
      <c r="DE25" s="621"/>
      <c r="DF25" s="621"/>
      <c r="DG25" s="621"/>
      <c r="DH25" s="621"/>
      <c r="DI25" s="621"/>
      <c r="DJ25" s="621"/>
      <c r="DK25" s="622"/>
      <c r="DL25" s="614">
        <v>15111965</v>
      </c>
      <c r="DM25" s="621"/>
      <c r="DN25" s="621"/>
      <c r="DO25" s="621"/>
      <c r="DP25" s="621"/>
      <c r="DQ25" s="621"/>
      <c r="DR25" s="621"/>
      <c r="DS25" s="621"/>
      <c r="DT25" s="621"/>
      <c r="DU25" s="621"/>
      <c r="DV25" s="622"/>
      <c r="DW25" s="611">
        <v>26.1</v>
      </c>
      <c r="DX25" s="623"/>
      <c r="DY25" s="623"/>
      <c r="DZ25" s="623"/>
      <c r="EA25" s="623"/>
      <c r="EB25" s="623"/>
      <c r="EC25" s="635"/>
    </row>
    <row r="26" spans="2:133" ht="11.25" customHeight="1" x14ac:dyDescent="0.15">
      <c r="B26" s="605" t="s">
        <v>295</v>
      </c>
      <c r="C26" s="606"/>
      <c r="D26" s="606"/>
      <c r="E26" s="606"/>
      <c r="F26" s="606"/>
      <c r="G26" s="606"/>
      <c r="H26" s="606"/>
      <c r="I26" s="606"/>
      <c r="J26" s="606"/>
      <c r="K26" s="606"/>
      <c r="L26" s="606"/>
      <c r="M26" s="606"/>
      <c r="N26" s="606"/>
      <c r="O26" s="606"/>
      <c r="P26" s="606"/>
      <c r="Q26" s="607"/>
      <c r="R26" s="608">
        <v>19144</v>
      </c>
      <c r="S26" s="609"/>
      <c r="T26" s="609"/>
      <c r="U26" s="609"/>
      <c r="V26" s="609"/>
      <c r="W26" s="609"/>
      <c r="X26" s="609"/>
      <c r="Y26" s="610"/>
      <c r="Z26" s="646">
        <v>0</v>
      </c>
      <c r="AA26" s="646"/>
      <c r="AB26" s="646"/>
      <c r="AC26" s="646"/>
      <c r="AD26" s="647">
        <v>19144</v>
      </c>
      <c r="AE26" s="647"/>
      <c r="AF26" s="647"/>
      <c r="AG26" s="647"/>
      <c r="AH26" s="647"/>
      <c r="AI26" s="647"/>
      <c r="AJ26" s="647"/>
      <c r="AK26" s="647"/>
      <c r="AL26" s="611">
        <v>0</v>
      </c>
      <c r="AM26" s="612"/>
      <c r="AN26" s="612"/>
      <c r="AO26" s="648"/>
      <c r="AP26" s="605" t="s">
        <v>296</v>
      </c>
      <c r="AQ26" s="685"/>
      <c r="AR26" s="685"/>
      <c r="AS26" s="685"/>
      <c r="AT26" s="685"/>
      <c r="AU26" s="685"/>
      <c r="AV26" s="685"/>
      <c r="AW26" s="685"/>
      <c r="AX26" s="685"/>
      <c r="AY26" s="685"/>
      <c r="AZ26" s="685"/>
      <c r="BA26" s="685"/>
      <c r="BB26" s="685"/>
      <c r="BC26" s="685"/>
      <c r="BD26" s="685"/>
      <c r="BE26" s="685"/>
      <c r="BF26" s="686"/>
      <c r="BG26" s="608" t="s">
        <v>128</v>
      </c>
      <c r="BH26" s="609"/>
      <c r="BI26" s="609"/>
      <c r="BJ26" s="609"/>
      <c r="BK26" s="609"/>
      <c r="BL26" s="609"/>
      <c r="BM26" s="609"/>
      <c r="BN26" s="610"/>
      <c r="BO26" s="646" t="s">
        <v>128</v>
      </c>
      <c r="BP26" s="646"/>
      <c r="BQ26" s="646"/>
      <c r="BR26" s="646"/>
      <c r="BS26" s="647" t="s">
        <v>234</v>
      </c>
      <c r="BT26" s="647"/>
      <c r="BU26" s="647"/>
      <c r="BV26" s="647"/>
      <c r="BW26" s="647"/>
      <c r="BX26" s="647"/>
      <c r="BY26" s="647"/>
      <c r="BZ26" s="647"/>
      <c r="CA26" s="647"/>
      <c r="CB26" s="687"/>
      <c r="CD26" s="605" t="s">
        <v>297</v>
      </c>
      <c r="CE26" s="606"/>
      <c r="CF26" s="606"/>
      <c r="CG26" s="606"/>
      <c r="CH26" s="606"/>
      <c r="CI26" s="606"/>
      <c r="CJ26" s="606"/>
      <c r="CK26" s="606"/>
      <c r="CL26" s="606"/>
      <c r="CM26" s="606"/>
      <c r="CN26" s="606"/>
      <c r="CO26" s="606"/>
      <c r="CP26" s="606"/>
      <c r="CQ26" s="607"/>
      <c r="CR26" s="608">
        <v>9838691</v>
      </c>
      <c r="CS26" s="609"/>
      <c r="CT26" s="609"/>
      <c r="CU26" s="609"/>
      <c r="CV26" s="609"/>
      <c r="CW26" s="609"/>
      <c r="CX26" s="609"/>
      <c r="CY26" s="610"/>
      <c r="CZ26" s="611">
        <v>9</v>
      </c>
      <c r="DA26" s="623"/>
      <c r="DB26" s="623"/>
      <c r="DC26" s="624"/>
      <c r="DD26" s="614">
        <v>9109881</v>
      </c>
      <c r="DE26" s="609"/>
      <c r="DF26" s="609"/>
      <c r="DG26" s="609"/>
      <c r="DH26" s="609"/>
      <c r="DI26" s="609"/>
      <c r="DJ26" s="609"/>
      <c r="DK26" s="610"/>
      <c r="DL26" s="614" t="s">
        <v>234</v>
      </c>
      <c r="DM26" s="609"/>
      <c r="DN26" s="609"/>
      <c r="DO26" s="609"/>
      <c r="DP26" s="609"/>
      <c r="DQ26" s="609"/>
      <c r="DR26" s="609"/>
      <c r="DS26" s="609"/>
      <c r="DT26" s="609"/>
      <c r="DU26" s="609"/>
      <c r="DV26" s="610"/>
      <c r="DW26" s="611" t="s">
        <v>234</v>
      </c>
      <c r="DX26" s="623"/>
      <c r="DY26" s="623"/>
      <c r="DZ26" s="623"/>
      <c r="EA26" s="623"/>
      <c r="EB26" s="623"/>
      <c r="EC26" s="635"/>
    </row>
    <row r="27" spans="2:133" ht="11.25" customHeight="1" x14ac:dyDescent="0.15">
      <c r="B27" s="605" t="s">
        <v>298</v>
      </c>
      <c r="C27" s="606"/>
      <c r="D27" s="606"/>
      <c r="E27" s="606"/>
      <c r="F27" s="606"/>
      <c r="G27" s="606"/>
      <c r="H27" s="606"/>
      <c r="I27" s="606"/>
      <c r="J27" s="606"/>
      <c r="K27" s="606"/>
      <c r="L27" s="606"/>
      <c r="M27" s="606"/>
      <c r="N27" s="606"/>
      <c r="O27" s="606"/>
      <c r="P27" s="606"/>
      <c r="Q27" s="607"/>
      <c r="R27" s="608">
        <v>530090</v>
      </c>
      <c r="S27" s="609"/>
      <c r="T27" s="609"/>
      <c r="U27" s="609"/>
      <c r="V27" s="609"/>
      <c r="W27" s="609"/>
      <c r="X27" s="609"/>
      <c r="Y27" s="610"/>
      <c r="Z27" s="646">
        <v>0.5</v>
      </c>
      <c r="AA27" s="646"/>
      <c r="AB27" s="646"/>
      <c r="AC27" s="646"/>
      <c r="AD27" s="647" t="s">
        <v>234</v>
      </c>
      <c r="AE27" s="647"/>
      <c r="AF27" s="647"/>
      <c r="AG27" s="647"/>
      <c r="AH27" s="647"/>
      <c r="AI27" s="647"/>
      <c r="AJ27" s="647"/>
      <c r="AK27" s="647"/>
      <c r="AL27" s="611" t="s">
        <v>234</v>
      </c>
      <c r="AM27" s="612"/>
      <c r="AN27" s="612"/>
      <c r="AO27" s="648"/>
      <c r="AP27" s="605" t="s">
        <v>299</v>
      </c>
      <c r="AQ27" s="606"/>
      <c r="AR27" s="606"/>
      <c r="AS27" s="606"/>
      <c r="AT27" s="606"/>
      <c r="AU27" s="606"/>
      <c r="AV27" s="606"/>
      <c r="AW27" s="606"/>
      <c r="AX27" s="606"/>
      <c r="AY27" s="606"/>
      <c r="AZ27" s="606"/>
      <c r="BA27" s="606"/>
      <c r="BB27" s="606"/>
      <c r="BC27" s="606"/>
      <c r="BD27" s="606"/>
      <c r="BE27" s="606"/>
      <c r="BF27" s="607"/>
      <c r="BG27" s="608">
        <v>30924244</v>
      </c>
      <c r="BH27" s="609"/>
      <c r="BI27" s="609"/>
      <c r="BJ27" s="609"/>
      <c r="BK27" s="609"/>
      <c r="BL27" s="609"/>
      <c r="BM27" s="609"/>
      <c r="BN27" s="610"/>
      <c r="BO27" s="646">
        <v>100</v>
      </c>
      <c r="BP27" s="646"/>
      <c r="BQ27" s="646"/>
      <c r="BR27" s="646"/>
      <c r="BS27" s="647">
        <v>687885</v>
      </c>
      <c r="BT27" s="647"/>
      <c r="BU27" s="647"/>
      <c r="BV27" s="647"/>
      <c r="BW27" s="647"/>
      <c r="BX27" s="647"/>
      <c r="BY27" s="647"/>
      <c r="BZ27" s="647"/>
      <c r="CA27" s="647"/>
      <c r="CB27" s="687"/>
      <c r="CD27" s="605" t="s">
        <v>300</v>
      </c>
      <c r="CE27" s="606"/>
      <c r="CF27" s="606"/>
      <c r="CG27" s="606"/>
      <c r="CH27" s="606"/>
      <c r="CI27" s="606"/>
      <c r="CJ27" s="606"/>
      <c r="CK27" s="606"/>
      <c r="CL27" s="606"/>
      <c r="CM27" s="606"/>
      <c r="CN27" s="606"/>
      <c r="CO27" s="606"/>
      <c r="CP27" s="606"/>
      <c r="CQ27" s="607"/>
      <c r="CR27" s="608">
        <v>26282057</v>
      </c>
      <c r="CS27" s="621"/>
      <c r="CT27" s="621"/>
      <c r="CU27" s="621"/>
      <c r="CV27" s="621"/>
      <c r="CW27" s="621"/>
      <c r="CX27" s="621"/>
      <c r="CY27" s="622"/>
      <c r="CZ27" s="611">
        <v>24.1</v>
      </c>
      <c r="DA27" s="623"/>
      <c r="DB27" s="623"/>
      <c r="DC27" s="624"/>
      <c r="DD27" s="614">
        <v>7642651</v>
      </c>
      <c r="DE27" s="621"/>
      <c r="DF27" s="621"/>
      <c r="DG27" s="621"/>
      <c r="DH27" s="621"/>
      <c r="DI27" s="621"/>
      <c r="DJ27" s="621"/>
      <c r="DK27" s="622"/>
      <c r="DL27" s="614">
        <v>7350770</v>
      </c>
      <c r="DM27" s="621"/>
      <c r="DN27" s="621"/>
      <c r="DO27" s="621"/>
      <c r="DP27" s="621"/>
      <c r="DQ27" s="621"/>
      <c r="DR27" s="621"/>
      <c r="DS27" s="621"/>
      <c r="DT27" s="621"/>
      <c r="DU27" s="621"/>
      <c r="DV27" s="622"/>
      <c r="DW27" s="611">
        <v>12.7</v>
      </c>
      <c r="DX27" s="623"/>
      <c r="DY27" s="623"/>
      <c r="DZ27" s="623"/>
      <c r="EA27" s="623"/>
      <c r="EB27" s="623"/>
      <c r="EC27" s="635"/>
    </row>
    <row r="28" spans="2:133" ht="11.25" customHeight="1" x14ac:dyDescent="0.15">
      <c r="B28" s="605" t="s">
        <v>301</v>
      </c>
      <c r="C28" s="606"/>
      <c r="D28" s="606"/>
      <c r="E28" s="606"/>
      <c r="F28" s="606"/>
      <c r="G28" s="606"/>
      <c r="H28" s="606"/>
      <c r="I28" s="606"/>
      <c r="J28" s="606"/>
      <c r="K28" s="606"/>
      <c r="L28" s="606"/>
      <c r="M28" s="606"/>
      <c r="N28" s="606"/>
      <c r="O28" s="606"/>
      <c r="P28" s="606"/>
      <c r="Q28" s="607"/>
      <c r="R28" s="608">
        <v>1267222</v>
      </c>
      <c r="S28" s="609"/>
      <c r="T28" s="609"/>
      <c r="U28" s="609"/>
      <c r="V28" s="609"/>
      <c r="W28" s="609"/>
      <c r="X28" s="609"/>
      <c r="Y28" s="610"/>
      <c r="Z28" s="646">
        <v>1.1000000000000001</v>
      </c>
      <c r="AA28" s="646"/>
      <c r="AB28" s="646"/>
      <c r="AC28" s="646"/>
      <c r="AD28" s="647">
        <v>128957</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302</v>
      </c>
      <c r="CE28" s="606"/>
      <c r="CF28" s="606"/>
      <c r="CG28" s="606"/>
      <c r="CH28" s="606"/>
      <c r="CI28" s="606"/>
      <c r="CJ28" s="606"/>
      <c r="CK28" s="606"/>
      <c r="CL28" s="606"/>
      <c r="CM28" s="606"/>
      <c r="CN28" s="606"/>
      <c r="CO28" s="606"/>
      <c r="CP28" s="606"/>
      <c r="CQ28" s="607"/>
      <c r="CR28" s="608">
        <v>11966244</v>
      </c>
      <c r="CS28" s="609"/>
      <c r="CT28" s="609"/>
      <c r="CU28" s="609"/>
      <c r="CV28" s="609"/>
      <c r="CW28" s="609"/>
      <c r="CX28" s="609"/>
      <c r="CY28" s="610"/>
      <c r="CZ28" s="611">
        <v>11</v>
      </c>
      <c r="DA28" s="623"/>
      <c r="DB28" s="623"/>
      <c r="DC28" s="624"/>
      <c r="DD28" s="614">
        <v>11684346</v>
      </c>
      <c r="DE28" s="609"/>
      <c r="DF28" s="609"/>
      <c r="DG28" s="609"/>
      <c r="DH28" s="609"/>
      <c r="DI28" s="609"/>
      <c r="DJ28" s="609"/>
      <c r="DK28" s="610"/>
      <c r="DL28" s="614">
        <v>11684346</v>
      </c>
      <c r="DM28" s="609"/>
      <c r="DN28" s="609"/>
      <c r="DO28" s="609"/>
      <c r="DP28" s="609"/>
      <c r="DQ28" s="609"/>
      <c r="DR28" s="609"/>
      <c r="DS28" s="609"/>
      <c r="DT28" s="609"/>
      <c r="DU28" s="609"/>
      <c r="DV28" s="610"/>
      <c r="DW28" s="611">
        <v>20.2</v>
      </c>
      <c r="DX28" s="623"/>
      <c r="DY28" s="623"/>
      <c r="DZ28" s="623"/>
      <c r="EA28" s="623"/>
      <c r="EB28" s="623"/>
      <c r="EC28" s="635"/>
    </row>
    <row r="29" spans="2:133" ht="11.25" customHeight="1" x14ac:dyDescent="0.15">
      <c r="B29" s="605" t="s">
        <v>303</v>
      </c>
      <c r="C29" s="606"/>
      <c r="D29" s="606"/>
      <c r="E29" s="606"/>
      <c r="F29" s="606"/>
      <c r="G29" s="606"/>
      <c r="H29" s="606"/>
      <c r="I29" s="606"/>
      <c r="J29" s="606"/>
      <c r="K29" s="606"/>
      <c r="L29" s="606"/>
      <c r="M29" s="606"/>
      <c r="N29" s="606"/>
      <c r="O29" s="606"/>
      <c r="P29" s="606"/>
      <c r="Q29" s="607"/>
      <c r="R29" s="608">
        <v>746444</v>
      </c>
      <c r="S29" s="609"/>
      <c r="T29" s="609"/>
      <c r="U29" s="609"/>
      <c r="V29" s="609"/>
      <c r="W29" s="609"/>
      <c r="X29" s="609"/>
      <c r="Y29" s="610"/>
      <c r="Z29" s="646">
        <v>0.7</v>
      </c>
      <c r="AA29" s="646"/>
      <c r="AB29" s="646"/>
      <c r="AC29" s="646"/>
      <c r="AD29" s="647" t="s">
        <v>234</v>
      </c>
      <c r="AE29" s="647"/>
      <c r="AF29" s="647"/>
      <c r="AG29" s="647"/>
      <c r="AH29" s="647"/>
      <c r="AI29" s="647"/>
      <c r="AJ29" s="647"/>
      <c r="AK29" s="647"/>
      <c r="AL29" s="611" t="s">
        <v>234</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304</v>
      </c>
      <c r="CE29" s="628"/>
      <c r="CF29" s="605" t="s">
        <v>305</v>
      </c>
      <c r="CG29" s="606"/>
      <c r="CH29" s="606"/>
      <c r="CI29" s="606"/>
      <c r="CJ29" s="606"/>
      <c r="CK29" s="606"/>
      <c r="CL29" s="606"/>
      <c r="CM29" s="606"/>
      <c r="CN29" s="606"/>
      <c r="CO29" s="606"/>
      <c r="CP29" s="606"/>
      <c r="CQ29" s="607"/>
      <c r="CR29" s="608">
        <v>11966244</v>
      </c>
      <c r="CS29" s="621"/>
      <c r="CT29" s="621"/>
      <c r="CU29" s="621"/>
      <c r="CV29" s="621"/>
      <c r="CW29" s="621"/>
      <c r="CX29" s="621"/>
      <c r="CY29" s="622"/>
      <c r="CZ29" s="611">
        <v>11</v>
      </c>
      <c r="DA29" s="623"/>
      <c r="DB29" s="623"/>
      <c r="DC29" s="624"/>
      <c r="DD29" s="614">
        <v>11684346</v>
      </c>
      <c r="DE29" s="621"/>
      <c r="DF29" s="621"/>
      <c r="DG29" s="621"/>
      <c r="DH29" s="621"/>
      <c r="DI29" s="621"/>
      <c r="DJ29" s="621"/>
      <c r="DK29" s="622"/>
      <c r="DL29" s="614">
        <v>11684346</v>
      </c>
      <c r="DM29" s="621"/>
      <c r="DN29" s="621"/>
      <c r="DO29" s="621"/>
      <c r="DP29" s="621"/>
      <c r="DQ29" s="621"/>
      <c r="DR29" s="621"/>
      <c r="DS29" s="621"/>
      <c r="DT29" s="621"/>
      <c r="DU29" s="621"/>
      <c r="DV29" s="622"/>
      <c r="DW29" s="611">
        <v>20.2</v>
      </c>
      <c r="DX29" s="623"/>
      <c r="DY29" s="623"/>
      <c r="DZ29" s="623"/>
      <c r="EA29" s="623"/>
      <c r="EB29" s="623"/>
      <c r="EC29" s="635"/>
    </row>
    <row r="30" spans="2:133" ht="11.25" customHeight="1" x14ac:dyDescent="0.15">
      <c r="B30" s="605" t="s">
        <v>306</v>
      </c>
      <c r="C30" s="606"/>
      <c r="D30" s="606"/>
      <c r="E30" s="606"/>
      <c r="F30" s="606"/>
      <c r="G30" s="606"/>
      <c r="H30" s="606"/>
      <c r="I30" s="606"/>
      <c r="J30" s="606"/>
      <c r="K30" s="606"/>
      <c r="L30" s="606"/>
      <c r="M30" s="606"/>
      <c r="N30" s="606"/>
      <c r="O30" s="606"/>
      <c r="P30" s="606"/>
      <c r="Q30" s="607"/>
      <c r="R30" s="608">
        <v>22525725</v>
      </c>
      <c r="S30" s="609"/>
      <c r="T30" s="609"/>
      <c r="U30" s="609"/>
      <c r="V30" s="609"/>
      <c r="W30" s="609"/>
      <c r="X30" s="609"/>
      <c r="Y30" s="610"/>
      <c r="Z30" s="646">
        <v>20.100000000000001</v>
      </c>
      <c r="AA30" s="646"/>
      <c r="AB30" s="646"/>
      <c r="AC30" s="646"/>
      <c r="AD30" s="647" t="s">
        <v>234</v>
      </c>
      <c r="AE30" s="647"/>
      <c r="AF30" s="647"/>
      <c r="AG30" s="647"/>
      <c r="AH30" s="647"/>
      <c r="AI30" s="647"/>
      <c r="AJ30" s="647"/>
      <c r="AK30" s="647"/>
      <c r="AL30" s="611" t="s">
        <v>128</v>
      </c>
      <c r="AM30" s="612"/>
      <c r="AN30" s="612"/>
      <c r="AO30" s="648"/>
      <c r="AP30" s="660" t="s">
        <v>222</v>
      </c>
      <c r="AQ30" s="661"/>
      <c r="AR30" s="661"/>
      <c r="AS30" s="661"/>
      <c r="AT30" s="661"/>
      <c r="AU30" s="661"/>
      <c r="AV30" s="661"/>
      <c r="AW30" s="661"/>
      <c r="AX30" s="661"/>
      <c r="AY30" s="661"/>
      <c r="AZ30" s="661"/>
      <c r="BA30" s="661"/>
      <c r="BB30" s="661"/>
      <c r="BC30" s="661"/>
      <c r="BD30" s="661"/>
      <c r="BE30" s="661"/>
      <c r="BF30" s="662"/>
      <c r="BG30" s="660" t="s">
        <v>307</v>
      </c>
      <c r="BH30" s="678"/>
      <c r="BI30" s="678"/>
      <c r="BJ30" s="678"/>
      <c r="BK30" s="678"/>
      <c r="BL30" s="678"/>
      <c r="BM30" s="678"/>
      <c r="BN30" s="678"/>
      <c r="BO30" s="678"/>
      <c r="BP30" s="678"/>
      <c r="BQ30" s="679"/>
      <c r="BR30" s="660" t="s">
        <v>308</v>
      </c>
      <c r="BS30" s="678"/>
      <c r="BT30" s="678"/>
      <c r="BU30" s="678"/>
      <c r="BV30" s="678"/>
      <c r="BW30" s="678"/>
      <c r="BX30" s="678"/>
      <c r="BY30" s="678"/>
      <c r="BZ30" s="678"/>
      <c r="CA30" s="678"/>
      <c r="CB30" s="679"/>
      <c r="CD30" s="629"/>
      <c r="CE30" s="630"/>
      <c r="CF30" s="605" t="s">
        <v>309</v>
      </c>
      <c r="CG30" s="606"/>
      <c r="CH30" s="606"/>
      <c r="CI30" s="606"/>
      <c r="CJ30" s="606"/>
      <c r="CK30" s="606"/>
      <c r="CL30" s="606"/>
      <c r="CM30" s="606"/>
      <c r="CN30" s="606"/>
      <c r="CO30" s="606"/>
      <c r="CP30" s="606"/>
      <c r="CQ30" s="607"/>
      <c r="CR30" s="608">
        <v>11612639</v>
      </c>
      <c r="CS30" s="609"/>
      <c r="CT30" s="609"/>
      <c r="CU30" s="609"/>
      <c r="CV30" s="609"/>
      <c r="CW30" s="609"/>
      <c r="CX30" s="609"/>
      <c r="CY30" s="610"/>
      <c r="CZ30" s="611">
        <v>10.7</v>
      </c>
      <c r="DA30" s="623"/>
      <c r="DB30" s="623"/>
      <c r="DC30" s="624"/>
      <c r="DD30" s="614">
        <v>11354794</v>
      </c>
      <c r="DE30" s="609"/>
      <c r="DF30" s="609"/>
      <c r="DG30" s="609"/>
      <c r="DH30" s="609"/>
      <c r="DI30" s="609"/>
      <c r="DJ30" s="609"/>
      <c r="DK30" s="610"/>
      <c r="DL30" s="614">
        <v>11354794</v>
      </c>
      <c r="DM30" s="609"/>
      <c r="DN30" s="609"/>
      <c r="DO30" s="609"/>
      <c r="DP30" s="609"/>
      <c r="DQ30" s="609"/>
      <c r="DR30" s="609"/>
      <c r="DS30" s="609"/>
      <c r="DT30" s="609"/>
      <c r="DU30" s="609"/>
      <c r="DV30" s="610"/>
      <c r="DW30" s="611">
        <v>19.600000000000001</v>
      </c>
      <c r="DX30" s="623"/>
      <c r="DY30" s="623"/>
      <c r="DZ30" s="623"/>
      <c r="EA30" s="623"/>
      <c r="EB30" s="623"/>
      <c r="EC30" s="635"/>
    </row>
    <row r="31" spans="2:133" ht="11.25" customHeight="1" x14ac:dyDescent="0.15">
      <c r="B31" s="675" t="s">
        <v>310</v>
      </c>
      <c r="C31" s="676"/>
      <c r="D31" s="676"/>
      <c r="E31" s="676"/>
      <c r="F31" s="676"/>
      <c r="G31" s="676"/>
      <c r="H31" s="676"/>
      <c r="I31" s="676"/>
      <c r="J31" s="676"/>
      <c r="K31" s="676"/>
      <c r="L31" s="676"/>
      <c r="M31" s="676"/>
      <c r="N31" s="676"/>
      <c r="O31" s="676"/>
      <c r="P31" s="676"/>
      <c r="Q31" s="677"/>
      <c r="R31" s="608">
        <v>135197</v>
      </c>
      <c r="S31" s="609"/>
      <c r="T31" s="609"/>
      <c r="U31" s="609"/>
      <c r="V31" s="609"/>
      <c r="W31" s="609"/>
      <c r="X31" s="609"/>
      <c r="Y31" s="610"/>
      <c r="Z31" s="646">
        <v>0.1</v>
      </c>
      <c r="AA31" s="646"/>
      <c r="AB31" s="646"/>
      <c r="AC31" s="646"/>
      <c r="AD31" s="647">
        <v>135197</v>
      </c>
      <c r="AE31" s="647"/>
      <c r="AF31" s="647"/>
      <c r="AG31" s="647"/>
      <c r="AH31" s="647"/>
      <c r="AI31" s="647"/>
      <c r="AJ31" s="647"/>
      <c r="AK31" s="647"/>
      <c r="AL31" s="611">
        <v>0.2</v>
      </c>
      <c r="AM31" s="612"/>
      <c r="AN31" s="612"/>
      <c r="AO31" s="648"/>
      <c r="AP31" s="680" t="s">
        <v>311</v>
      </c>
      <c r="AQ31" s="681"/>
      <c r="AR31" s="681"/>
      <c r="AS31" s="681"/>
      <c r="AT31" s="682" t="s">
        <v>312</v>
      </c>
      <c r="AU31" s="212"/>
      <c r="AV31" s="212"/>
      <c r="AW31" s="212"/>
      <c r="AX31" s="666" t="s">
        <v>187</v>
      </c>
      <c r="AY31" s="667"/>
      <c r="AZ31" s="667"/>
      <c r="BA31" s="667"/>
      <c r="BB31" s="667"/>
      <c r="BC31" s="667"/>
      <c r="BD31" s="667"/>
      <c r="BE31" s="667"/>
      <c r="BF31" s="668"/>
      <c r="BG31" s="670">
        <v>99.9</v>
      </c>
      <c r="BH31" s="671"/>
      <c r="BI31" s="671"/>
      <c r="BJ31" s="671"/>
      <c r="BK31" s="671"/>
      <c r="BL31" s="671"/>
      <c r="BM31" s="672">
        <v>99.5</v>
      </c>
      <c r="BN31" s="671"/>
      <c r="BO31" s="671"/>
      <c r="BP31" s="671"/>
      <c r="BQ31" s="673"/>
      <c r="BR31" s="670">
        <v>99.9</v>
      </c>
      <c r="BS31" s="671"/>
      <c r="BT31" s="671"/>
      <c r="BU31" s="671"/>
      <c r="BV31" s="671"/>
      <c r="BW31" s="671"/>
      <c r="BX31" s="672">
        <v>99.4</v>
      </c>
      <c r="BY31" s="671"/>
      <c r="BZ31" s="671"/>
      <c r="CA31" s="671"/>
      <c r="CB31" s="673"/>
      <c r="CD31" s="629"/>
      <c r="CE31" s="630"/>
      <c r="CF31" s="605" t="s">
        <v>313</v>
      </c>
      <c r="CG31" s="606"/>
      <c r="CH31" s="606"/>
      <c r="CI31" s="606"/>
      <c r="CJ31" s="606"/>
      <c r="CK31" s="606"/>
      <c r="CL31" s="606"/>
      <c r="CM31" s="606"/>
      <c r="CN31" s="606"/>
      <c r="CO31" s="606"/>
      <c r="CP31" s="606"/>
      <c r="CQ31" s="607"/>
      <c r="CR31" s="608">
        <v>353605</v>
      </c>
      <c r="CS31" s="621"/>
      <c r="CT31" s="621"/>
      <c r="CU31" s="621"/>
      <c r="CV31" s="621"/>
      <c r="CW31" s="621"/>
      <c r="CX31" s="621"/>
      <c r="CY31" s="622"/>
      <c r="CZ31" s="611">
        <v>0.3</v>
      </c>
      <c r="DA31" s="623"/>
      <c r="DB31" s="623"/>
      <c r="DC31" s="624"/>
      <c r="DD31" s="614">
        <v>329552</v>
      </c>
      <c r="DE31" s="621"/>
      <c r="DF31" s="621"/>
      <c r="DG31" s="621"/>
      <c r="DH31" s="621"/>
      <c r="DI31" s="621"/>
      <c r="DJ31" s="621"/>
      <c r="DK31" s="622"/>
      <c r="DL31" s="614">
        <v>329552</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314</v>
      </c>
      <c r="C32" s="606"/>
      <c r="D32" s="606"/>
      <c r="E32" s="606"/>
      <c r="F32" s="606"/>
      <c r="G32" s="606"/>
      <c r="H32" s="606"/>
      <c r="I32" s="606"/>
      <c r="J32" s="606"/>
      <c r="K32" s="606"/>
      <c r="L32" s="606"/>
      <c r="M32" s="606"/>
      <c r="N32" s="606"/>
      <c r="O32" s="606"/>
      <c r="P32" s="606"/>
      <c r="Q32" s="607"/>
      <c r="R32" s="608">
        <v>7834154</v>
      </c>
      <c r="S32" s="609"/>
      <c r="T32" s="609"/>
      <c r="U32" s="609"/>
      <c r="V32" s="609"/>
      <c r="W32" s="609"/>
      <c r="X32" s="609"/>
      <c r="Y32" s="610"/>
      <c r="Z32" s="646">
        <v>7</v>
      </c>
      <c r="AA32" s="646"/>
      <c r="AB32" s="646"/>
      <c r="AC32" s="646"/>
      <c r="AD32" s="647" t="s">
        <v>234</v>
      </c>
      <c r="AE32" s="647"/>
      <c r="AF32" s="647"/>
      <c r="AG32" s="647"/>
      <c r="AH32" s="647"/>
      <c r="AI32" s="647"/>
      <c r="AJ32" s="647"/>
      <c r="AK32" s="647"/>
      <c r="AL32" s="611" t="s">
        <v>234</v>
      </c>
      <c r="AM32" s="612"/>
      <c r="AN32" s="612"/>
      <c r="AO32" s="648"/>
      <c r="AP32" s="649"/>
      <c r="AQ32" s="650"/>
      <c r="AR32" s="650"/>
      <c r="AS32" s="650"/>
      <c r="AT32" s="683"/>
      <c r="AU32" s="208" t="s">
        <v>315</v>
      </c>
      <c r="AX32" s="605" t="s">
        <v>316</v>
      </c>
      <c r="AY32" s="606"/>
      <c r="AZ32" s="606"/>
      <c r="BA32" s="606"/>
      <c r="BB32" s="606"/>
      <c r="BC32" s="606"/>
      <c r="BD32" s="606"/>
      <c r="BE32" s="606"/>
      <c r="BF32" s="607"/>
      <c r="BG32" s="674">
        <v>99.9</v>
      </c>
      <c r="BH32" s="621"/>
      <c r="BI32" s="621"/>
      <c r="BJ32" s="621"/>
      <c r="BK32" s="621"/>
      <c r="BL32" s="621"/>
      <c r="BM32" s="612">
        <v>99.5</v>
      </c>
      <c r="BN32" s="621"/>
      <c r="BO32" s="621"/>
      <c r="BP32" s="621"/>
      <c r="BQ32" s="644"/>
      <c r="BR32" s="674">
        <v>99.9</v>
      </c>
      <c r="BS32" s="621"/>
      <c r="BT32" s="621"/>
      <c r="BU32" s="621"/>
      <c r="BV32" s="621"/>
      <c r="BW32" s="621"/>
      <c r="BX32" s="612">
        <v>99.5</v>
      </c>
      <c r="BY32" s="621"/>
      <c r="BZ32" s="621"/>
      <c r="CA32" s="621"/>
      <c r="CB32" s="644"/>
      <c r="CD32" s="631"/>
      <c r="CE32" s="632"/>
      <c r="CF32" s="605" t="s">
        <v>317</v>
      </c>
      <c r="CG32" s="606"/>
      <c r="CH32" s="606"/>
      <c r="CI32" s="606"/>
      <c r="CJ32" s="606"/>
      <c r="CK32" s="606"/>
      <c r="CL32" s="606"/>
      <c r="CM32" s="606"/>
      <c r="CN32" s="606"/>
      <c r="CO32" s="606"/>
      <c r="CP32" s="606"/>
      <c r="CQ32" s="607"/>
      <c r="CR32" s="608" t="s">
        <v>234</v>
      </c>
      <c r="CS32" s="609"/>
      <c r="CT32" s="609"/>
      <c r="CU32" s="609"/>
      <c r="CV32" s="609"/>
      <c r="CW32" s="609"/>
      <c r="CX32" s="609"/>
      <c r="CY32" s="610"/>
      <c r="CZ32" s="611" t="s">
        <v>234</v>
      </c>
      <c r="DA32" s="623"/>
      <c r="DB32" s="623"/>
      <c r="DC32" s="624"/>
      <c r="DD32" s="614" t="s">
        <v>128</v>
      </c>
      <c r="DE32" s="609"/>
      <c r="DF32" s="609"/>
      <c r="DG32" s="609"/>
      <c r="DH32" s="609"/>
      <c r="DI32" s="609"/>
      <c r="DJ32" s="609"/>
      <c r="DK32" s="610"/>
      <c r="DL32" s="614" t="s">
        <v>234</v>
      </c>
      <c r="DM32" s="609"/>
      <c r="DN32" s="609"/>
      <c r="DO32" s="609"/>
      <c r="DP32" s="609"/>
      <c r="DQ32" s="609"/>
      <c r="DR32" s="609"/>
      <c r="DS32" s="609"/>
      <c r="DT32" s="609"/>
      <c r="DU32" s="609"/>
      <c r="DV32" s="610"/>
      <c r="DW32" s="611" t="s">
        <v>234</v>
      </c>
      <c r="DX32" s="623"/>
      <c r="DY32" s="623"/>
      <c r="DZ32" s="623"/>
      <c r="EA32" s="623"/>
      <c r="EB32" s="623"/>
      <c r="EC32" s="635"/>
    </row>
    <row r="33" spans="2:133" ht="11.25" customHeight="1" x14ac:dyDescent="0.15">
      <c r="B33" s="605" t="s">
        <v>318</v>
      </c>
      <c r="C33" s="606"/>
      <c r="D33" s="606"/>
      <c r="E33" s="606"/>
      <c r="F33" s="606"/>
      <c r="G33" s="606"/>
      <c r="H33" s="606"/>
      <c r="I33" s="606"/>
      <c r="J33" s="606"/>
      <c r="K33" s="606"/>
      <c r="L33" s="606"/>
      <c r="M33" s="606"/>
      <c r="N33" s="606"/>
      <c r="O33" s="606"/>
      <c r="P33" s="606"/>
      <c r="Q33" s="607"/>
      <c r="R33" s="608">
        <v>567545</v>
      </c>
      <c r="S33" s="609"/>
      <c r="T33" s="609"/>
      <c r="U33" s="609"/>
      <c r="V33" s="609"/>
      <c r="W33" s="609"/>
      <c r="X33" s="609"/>
      <c r="Y33" s="610"/>
      <c r="Z33" s="646">
        <v>0.5</v>
      </c>
      <c r="AA33" s="646"/>
      <c r="AB33" s="646"/>
      <c r="AC33" s="646"/>
      <c r="AD33" s="647">
        <v>260242</v>
      </c>
      <c r="AE33" s="647"/>
      <c r="AF33" s="647"/>
      <c r="AG33" s="647"/>
      <c r="AH33" s="647"/>
      <c r="AI33" s="647"/>
      <c r="AJ33" s="647"/>
      <c r="AK33" s="647"/>
      <c r="AL33" s="611">
        <v>0.5</v>
      </c>
      <c r="AM33" s="612"/>
      <c r="AN33" s="612"/>
      <c r="AO33" s="648"/>
      <c r="AP33" s="651"/>
      <c r="AQ33" s="652"/>
      <c r="AR33" s="652"/>
      <c r="AS33" s="652"/>
      <c r="AT33" s="684"/>
      <c r="AU33" s="213"/>
      <c r="AV33" s="213"/>
      <c r="AW33" s="213"/>
      <c r="AX33" s="589" t="s">
        <v>319</v>
      </c>
      <c r="AY33" s="590"/>
      <c r="AZ33" s="590"/>
      <c r="BA33" s="590"/>
      <c r="BB33" s="590"/>
      <c r="BC33" s="590"/>
      <c r="BD33" s="590"/>
      <c r="BE33" s="590"/>
      <c r="BF33" s="591"/>
      <c r="BG33" s="669">
        <v>99.8</v>
      </c>
      <c r="BH33" s="593"/>
      <c r="BI33" s="593"/>
      <c r="BJ33" s="593"/>
      <c r="BK33" s="593"/>
      <c r="BL33" s="593"/>
      <c r="BM33" s="639">
        <v>99.4</v>
      </c>
      <c r="BN33" s="593"/>
      <c r="BO33" s="593"/>
      <c r="BP33" s="593"/>
      <c r="BQ33" s="656"/>
      <c r="BR33" s="669">
        <v>99.9</v>
      </c>
      <c r="BS33" s="593"/>
      <c r="BT33" s="593"/>
      <c r="BU33" s="593"/>
      <c r="BV33" s="593"/>
      <c r="BW33" s="593"/>
      <c r="BX33" s="639">
        <v>99.3</v>
      </c>
      <c r="BY33" s="593"/>
      <c r="BZ33" s="593"/>
      <c r="CA33" s="593"/>
      <c r="CB33" s="656"/>
      <c r="CD33" s="605" t="s">
        <v>320</v>
      </c>
      <c r="CE33" s="606"/>
      <c r="CF33" s="606"/>
      <c r="CG33" s="606"/>
      <c r="CH33" s="606"/>
      <c r="CI33" s="606"/>
      <c r="CJ33" s="606"/>
      <c r="CK33" s="606"/>
      <c r="CL33" s="606"/>
      <c r="CM33" s="606"/>
      <c r="CN33" s="606"/>
      <c r="CO33" s="606"/>
      <c r="CP33" s="606"/>
      <c r="CQ33" s="607"/>
      <c r="CR33" s="608">
        <v>40659973</v>
      </c>
      <c r="CS33" s="621"/>
      <c r="CT33" s="621"/>
      <c r="CU33" s="621"/>
      <c r="CV33" s="621"/>
      <c r="CW33" s="621"/>
      <c r="CX33" s="621"/>
      <c r="CY33" s="622"/>
      <c r="CZ33" s="611">
        <v>37.4</v>
      </c>
      <c r="DA33" s="623"/>
      <c r="DB33" s="623"/>
      <c r="DC33" s="624"/>
      <c r="DD33" s="614">
        <v>29297282</v>
      </c>
      <c r="DE33" s="621"/>
      <c r="DF33" s="621"/>
      <c r="DG33" s="621"/>
      <c r="DH33" s="621"/>
      <c r="DI33" s="621"/>
      <c r="DJ33" s="621"/>
      <c r="DK33" s="622"/>
      <c r="DL33" s="614">
        <v>20160431</v>
      </c>
      <c r="DM33" s="621"/>
      <c r="DN33" s="621"/>
      <c r="DO33" s="621"/>
      <c r="DP33" s="621"/>
      <c r="DQ33" s="621"/>
      <c r="DR33" s="621"/>
      <c r="DS33" s="621"/>
      <c r="DT33" s="621"/>
      <c r="DU33" s="621"/>
      <c r="DV33" s="622"/>
      <c r="DW33" s="611">
        <v>34.799999999999997</v>
      </c>
      <c r="DX33" s="623"/>
      <c r="DY33" s="623"/>
      <c r="DZ33" s="623"/>
      <c r="EA33" s="623"/>
      <c r="EB33" s="623"/>
      <c r="EC33" s="635"/>
    </row>
    <row r="34" spans="2:133" ht="11.25" customHeight="1" x14ac:dyDescent="0.15">
      <c r="B34" s="605" t="s">
        <v>321</v>
      </c>
      <c r="C34" s="606"/>
      <c r="D34" s="606"/>
      <c r="E34" s="606"/>
      <c r="F34" s="606"/>
      <c r="G34" s="606"/>
      <c r="H34" s="606"/>
      <c r="I34" s="606"/>
      <c r="J34" s="606"/>
      <c r="K34" s="606"/>
      <c r="L34" s="606"/>
      <c r="M34" s="606"/>
      <c r="N34" s="606"/>
      <c r="O34" s="606"/>
      <c r="P34" s="606"/>
      <c r="Q34" s="607"/>
      <c r="R34" s="608">
        <v>365001</v>
      </c>
      <c r="S34" s="609"/>
      <c r="T34" s="609"/>
      <c r="U34" s="609"/>
      <c r="V34" s="609"/>
      <c r="W34" s="609"/>
      <c r="X34" s="609"/>
      <c r="Y34" s="610"/>
      <c r="Z34" s="646">
        <v>0.3</v>
      </c>
      <c r="AA34" s="646"/>
      <c r="AB34" s="646"/>
      <c r="AC34" s="646"/>
      <c r="AD34" s="647" t="s">
        <v>234</v>
      </c>
      <c r="AE34" s="647"/>
      <c r="AF34" s="647"/>
      <c r="AG34" s="647"/>
      <c r="AH34" s="647"/>
      <c r="AI34" s="647"/>
      <c r="AJ34" s="647"/>
      <c r="AK34" s="647"/>
      <c r="AL34" s="611" t="s">
        <v>234</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322</v>
      </c>
      <c r="CE34" s="606"/>
      <c r="CF34" s="606"/>
      <c r="CG34" s="606"/>
      <c r="CH34" s="606"/>
      <c r="CI34" s="606"/>
      <c r="CJ34" s="606"/>
      <c r="CK34" s="606"/>
      <c r="CL34" s="606"/>
      <c r="CM34" s="606"/>
      <c r="CN34" s="606"/>
      <c r="CO34" s="606"/>
      <c r="CP34" s="606"/>
      <c r="CQ34" s="607"/>
      <c r="CR34" s="608">
        <v>14541109</v>
      </c>
      <c r="CS34" s="609"/>
      <c r="CT34" s="609"/>
      <c r="CU34" s="609"/>
      <c r="CV34" s="609"/>
      <c r="CW34" s="609"/>
      <c r="CX34" s="609"/>
      <c r="CY34" s="610"/>
      <c r="CZ34" s="611">
        <v>13.4</v>
      </c>
      <c r="DA34" s="623"/>
      <c r="DB34" s="623"/>
      <c r="DC34" s="624"/>
      <c r="DD34" s="614">
        <v>9874336</v>
      </c>
      <c r="DE34" s="609"/>
      <c r="DF34" s="609"/>
      <c r="DG34" s="609"/>
      <c r="DH34" s="609"/>
      <c r="DI34" s="609"/>
      <c r="DJ34" s="609"/>
      <c r="DK34" s="610"/>
      <c r="DL34" s="614">
        <v>8109695</v>
      </c>
      <c r="DM34" s="609"/>
      <c r="DN34" s="609"/>
      <c r="DO34" s="609"/>
      <c r="DP34" s="609"/>
      <c r="DQ34" s="609"/>
      <c r="DR34" s="609"/>
      <c r="DS34" s="609"/>
      <c r="DT34" s="609"/>
      <c r="DU34" s="609"/>
      <c r="DV34" s="610"/>
      <c r="DW34" s="611">
        <v>14</v>
      </c>
      <c r="DX34" s="623"/>
      <c r="DY34" s="623"/>
      <c r="DZ34" s="623"/>
      <c r="EA34" s="623"/>
      <c r="EB34" s="623"/>
      <c r="EC34" s="635"/>
    </row>
    <row r="35" spans="2:133" ht="11.25" customHeight="1" x14ac:dyDescent="0.15">
      <c r="B35" s="605" t="s">
        <v>323</v>
      </c>
      <c r="C35" s="606"/>
      <c r="D35" s="606"/>
      <c r="E35" s="606"/>
      <c r="F35" s="606"/>
      <c r="G35" s="606"/>
      <c r="H35" s="606"/>
      <c r="I35" s="606"/>
      <c r="J35" s="606"/>
      <c r="K35" s="606"/>
      <c r="L35" s="606"/>
      <c r="M35" s="606"/>
      <c r="N35" s="606"/>
      <c r="O35" s="606"/>
      <c r="P35" s="606"/>
      <c r="Q35" s="607"/>
      <c r="R35" s="608">
        <v>196131</v>
      </c>
      <c r="S35" s="609"/>
      <c r="T35" s="609"/>
      <c r="U35" s="609"/>
      <c r="V35" s="609"/>
      <c r="W35" s="609"/>
      <c r="X35" s="609"/>
      <c r="Y35" s="610"/>
      <c r="Z35" s="646">
        <v>0.2</v>
      </c>
      <c r="AA35" s="646"/>
      <c r="AB35" s="646"/>
      <c r="AC35" s="646"/>
      <c r="AD35" s="647" t="s">
        <v>234</v>
      </c>
      <c r="AE35" s="647"/>
      <c r="AF35" s="647"/>
      <c r="AG35" s="647"/>
      <c r="AH35" s="647"/>
      <c r="AI35" s="647"/>
      <c r="AJ35" s="647"/>
      <c r="AK35" s="647"/>
      <c r="AL35" s="611" t="s">
        <v>234</v>
      </c>
      <c r="AM35" s="612"/>
      <c r="AN35" s="612"/>
      <c r="AO35" s="648"/>
      <c r="AP35" s="216"/>
      <c r="AQ35" s="660" t="s">
        <v>324</v>
      </c>
      <c r="AR35" s="661"/>
      <c r="AS35" s="661"/>
      <c r="AT35" s="661"/>
      <c r="AU35" s="661"/>
      <c r="AV35" s="661"/>
      <c r="AW35" s="661"/>
      <c r="AX35" s="661"/>
      <c r="AY35" s="661"/>
      <c r="AZ35" s="661"/>
      <c r="BA35" s="661"/>
      <c r="BB35" s="661"/>
      <c r="BC35" s="661"/>
      <c r="BD35" s="661"/>
      <c r="BE35" s="661"/>
      <c r="BF35" s="662"/>
      <c r="BG35" s="660" t="s">
        <v>325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326</v>
      </c>
      <c r="CE35" s="606"/>
      <c r="CF35" s="606"/>
      <c r="CG35" s="606"/>
      <c r="CH35" s="606"/>
      <c r="CI35" s="606"/>
      <c r="CJ35" s="606"/>
      <c r="CK35" s="606"/>
      <c r="CL35" s="606"/>
      <c r="CM35" s="606"/>
      <c r="CN35" s="606"/>
      <c r="CO35" s="606"/>
      <c r="CP35" s="606"/>
      <c r="CQ35" s="607"/>
      <c r="CR35" s="608">
        <v>1084021</v>
      </c>
      <c r="CS35" s="621"/>
      <c r="CT35" s="621"/>
      <c r="CU35" s="621"/>
      <c r="CV35" s="621"/>
      <c r="CW35" s="621"/>
      <c r="CX35" s="621"/>
      <c r="CY35" s="622"/>
      <c r="CZ35" s="611">
        <v>1</v>
      </c>
      <c r="DA35" s="623"/>
      <c r="DB35" s="623"/>
      <c r="DC35" s="624"/>
      <c r="DD35" s="614">
        <v>932100</v>
      </c>
      <c r="DE35" s="621"/>
      <c r="DF35" s="621"/>
      <c r="DG35" s="621"/>
      <c r="DH35" s="621"/>
      <c r="DI35" s="621"/>
      <c r="DJ35" s="621"/>
      <c r="DK35" s="622"/>
      <c r="DL35" s="614">
        <v>932021</v>
      </c>
      <c r="DM35" s="621"/>
      <c r="DN35" s="621"/>
      <c r="DO35" s="621"/>
      <c r="DP35" s="621"/>
      <c r="DQ35" s="621"/>
      <c r="DR35" s="621"/>
      <c r="DS35" s="621"/>
      <c r="DT35" s="621"/>
      <c r="DU35" s="621"/>
      <c r="DV35" s="622"/>
      <c r="DW35" s="611">
        <v>1.6</v>
      </c>
      <c r="DX35" s="623"/>
      <c r="DY35" s="623"/>
      <c r="DZ35" s="623"/>
      <c r="EA35" s="623"/>
      <c r="EB35" s="623"/>
      <c r="EC35" s="635"/>
    </row>
    <row r="36" spans="2:133" ht="11.25" customHeight="1" x14ac:dyDescent="0.15">
      <c r="B36" s="605" t="s">
        <v>327</v>
      </c>
      <c r="C36" s="606"/>
      <c r="D36" s="606"/>
      <c r="E36" s="606"/>
      <c r="F36" s="606"/>
      <c r="G36" s="606"/>
      <c r="H36" s="606"/>
      <c r="I36" s="606"/>
      <c r="J36" s="606"/>
      <c r="K36" s="606"/>
      <c r="L36" s="606"/>
      <c r="M36" s="606"/>
      <c r="N36" s="606"/>
      <c r="O36" s="606"/>
      <c r="P36" s="606"/>
      <c r="Q36" s="607"/>
      <c r="R36" s="608">
        <v>5445980</v>
      </c>
      <c r="S36" s="609"/>
      <c r="T36" s="609"/>
      <c r="U36" s="609"/>
      <c r="V36" s="609"/>
      <c r="W36" s="609"/>
      <c r="X36" s="609"/>
      <c r="Y36" s="610"/>
      <c r="Z36" s="646">
        <v>4.8</v>
      </c>
      <c r="AA36" s="646"/>
      <c r="AB36" s="646"/>
      <c r="AC36" s="646"/>
      <c r="AD36" s="647" t="s">
        <v>128</v>
      </c>
      <c r="AE36" s="647"/>
      <c r="AF36" s="647"/>
      <c r="AG36" s="647"/>
      <c r="AH36" s="647"/>
      <c r="AI36" s="647"/>
      <c r="AJ36" s="647"/>
      <c r="AK36" s="647"/>
      <c r="AL36" s="611" t="s">
        <v>234</v>
      </c>
      <c r="AM36" s="612"/>
      <c r="AN36" s="612"/>
      <c r="AO36" s="648"/>
      <c r="AP36" s="216"/>
      <c r="AQ36" s="657" t="s">
        <v>328</v>
      </c>
      <c r="AR36" s="658"/>
      <c r="AS36" s="658"/>
      <c r="AT36" s="658"/>
      <c r="AU36" s="658"/>
      <c r="AV36" s="658"/>
      <c r="AW36" s="658"/>
      <c r="AX36" s="658"/>
      <c r="AY36" s="659"/>
      <c r="AZ36" s="663">
        <v>13822436</v>
      </c>
      <c r="BA36" s="664"/>
      <c r="BB36" s="664"/>
      <c r="BC36" s="664"/>
      <c r="BD36" s="664"/>
      <c r="BE36" s="664"/>
      <c r="BF36" s="665"/>
      <c r="BG36" s="666" t="s">
        <v>329</v>
      </c>
      <c r="BH36" s="667"/>
      <c r="BI36" s="667"/>
      <c r="BJ36" s="667"/>
      <c r="BK36" s="667"/>
      <c r="BL36" s="667"/>
      <c r="BM36" s="667"/>
      <c r="BN36" s="667"/>
      <c r="BO36" s="667"/>
      <c r="BP36" s="667"/>
      <c r="BQ36" s="667"/>
      <c r="BR36" s="667"/>
      <c r="BS36" s="667"/>
      <c r="BT36" s="667"/>
      <c r="BU36" s="668"/>
      <c r="BV36" s="663">
        <v>439341</v>
      </c>
      <c r="BW36" s="664"/>
      <c r="BX36" s="664"/>
      <c r="BY36" s="664"/>
      <c r="BZ36" s="664"/>
      <c r="CA36" s="664"/>
      <c r="CB36" s="665"/>
      <c r="CD36" s="605" t="s">
        <v>330</v>
      </c>
      <c r="CE36" s="606"/>
      <c r="CF36" s="606"/>
      <c r="CG36" s="606"/>
      <c r="CH36" s="606"/>
      <c r="CI36" s="606"/>
      <c r="CJ36" s="606"/>
      <c r="CK36" s="606"/>
      <c r="CL36" s="606"/>
      <c r="CM36" s="606"/>
      <c r="CN36" s="606"/>
      <c r="CO36" s="606"/>
      <c r="CP36" s="606"/>
      <c r="CQ36" s="607"/>
      <c r="CR36" s="608">
        <v>7859304</v>
      </c>
      <c r="CS36" s="609"/>
      <c r="CT36" s="609"/>
      <c r="CU36" s="609"/>
      <c r="CV36" s="609"/>
      <c r="CW36" s="609"/>
      <c r="CX36" s="609"/>
      <c r="CY36" s="610"/>
      <c r="CZ36" s="611">
        <v>7.2</v>
      </c>
      <c r="DA36" s="623"/>
      <c r="DB36" s="623"/>
      <c r="DC36" s="624"/>
      <c r="DD36" s="614">
        <v>7029584</v>
      </c>
      <c r="DE36" s="609"/>
      <c r="DF36" s="609"/>
      <c r="DG36" s="609"/>
      <c r="DH36" s="609"/>
      <c r="DI36" s="609"/>
      <c r="DJ36" s="609"/>
      <c r="DK36" s="610"/>
      <c r="DL36" s="614">
        <v>3467174</v>
      </c>
      <c r="DM36" s="609"/>
      <c r="DN36" s="609"/>
      <c r="DO36" s="609"/>
      <c r="DP36" s="609"/>
      <c r="DQ36" s="609"/>
      <c r="DR36" s="609"/>
      <c r="DS36" s="609"/>
      <c r="DT36" s="609"/>
      <c r="DU36" s="609"/>
      <c r="DV36" s="610"/>
      <c r="DW36" s="611">
        <v>6</v>
      </c>
      <c r="DX36" s="623"/>
      <c r="DY36" s="623"/>
      <c r="DZ36" s="623"/>
      <c r="EA36" s="623"/>
      <c r="EB36" s="623"/>
      <c r="EC36" s="635"/>
    </row>
    <row r="37" spans="2:133" ht="11.25" customHeight="1" x14ac:dyDescent="0.15">
      <c r="B37" s="605" t="s">
        <v>331</v>
      </c>
      <c r="C37" s="606"/>
      <c r="D37" s="606"/>
      <c r="E37" s="606"/>
      <c r="F37" s="606"/>
      <c r="G37" s="606"/>
      <c r="H37" s="606"/>
      <c r="I37" s="606"/>
      <c r="J37" s="606"/>
      <c r="K37" s="606"/>
      <c r="L37" s="606"/>
      <c r="M37" s="606"/>
      <c r="N37" s="606"/>
      <c r="O37" s="606"/>
      <c r="P37" s="606"/>
      <c r="Q37" s="607"/>
      <c r="R37" s="608">
        <v>5118197</v>
      </c>
      <c r="S37" s="609"/>
      <c r="T37" s="609"/>
      <c r="U37" s="609"/>
      <c r="V37" s="609"/>
      <c r="W37" s="609"/>
      <c r="X37" s="609"/>
      <c r="Y37" s="610"/>
      <c r="Z37" s="646">
        <v>4.5999999999999996</v>
      </c>
      <c r="AA37" s="646"/>
      <c r="AB37" s="646"/>
      <c r="AC37" s="646"/>
      <c r="AD37" s="647">
        <v>88954</v>
      </c>
      <c r="AE37" s="647"/>
      <c r="AF37" s="647"/>
      <c r="AG37" s="647"/>
      <c r="AH37" s="647"/>
      <c r="AI37" s="647"/>
      <c r="AJ37" s="647"/>
      <c r="AK37" s="647"/>
      <c r="AL37" s="611">
        <v>0.2</v>
      </c>
      <c r="AM37" s="612"/>
      <c r="AN37" s="612"/>
      <c r="AO37" s="648"/>
      <c r="AQ37" s="641" t="s">
        <v>332</v>
      </c>
      <c r="AR37" s="642"/>
      <c r="AS37" s="642"/>
      <c r="AT37" s="642"/>
      <c r="AU37" s="642"/>
      <c r="AV37" s="642"/>
      <c r="AW37" s="642"/>
      <c r="AX37" s="642"/>
      <c r="AY37" s="643"/>
      <c r="AZ37" s="608">
        <v>2003276</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317590</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30128</v>
      </c>
      <c r="CS37" s="621"/>
      <c r="CT37" s="621"/>
      <c r="CU37" s="621"/>
      <c r="CV37" s="621"/>
      <c r="CW37" s="621"/>
      <c r="CX37" s="621"/>
      <c r="CY37" s="622"/>
      <c r="CZ37" s="611">
        <v>0</v>
      </c>
      <c r="DA37" s="623"/>
      <c r="DB37" s="623"/>
      <c r="DC37" s="624"/>
      <c r="DD37" s="614">
        <v>30128</v>
      </c>
      <c r="DE37" s="621"/>
      <c r="DF37" s="621"/>
      <c r="DG37" s="621"/>
      <c r="DH37" s="621"/>
      <c r="DI37" s="621"/>
      <c r="DJ37" s="621"/>
      <c r="DK37" s="622"/>
      <c r="DL37" s="614">
        <v>14396</v>
      </c>
      <c r="DM37" s="621"/>
      <c r="DN37" s="621"/>
      <c r="DO37" s="621"/>
      <c r="DP37" s="621"/>
      <c r="DQ37" s="621"/>
      <c r="DR37" s="621"/>
      <c r="DS37" s="621"/>
      <c r="DT37" s="621"/>
      <c r="DU37" s="621"/>
      <c r="DV37" s="622"/>
      <c r="DW37" s="611">
        <v>0</v>
      </c>
      <c r="DX37" s="623"/>
      <c r="DY37" s="623"/>
      <c r="DZ37" s="623"/>
      <c r="EA37" s="623"/>
      <c r="EB37" s="623"/>
      <c r="EC37" s="635"/>
    </row>
    <row r="38" spans="2:133" ht="11.25" customHeight="1" x14ac:dyDescent="0.15">
      <c r="B38" s="605" t="s">
        <v>335</v>
      </c>
      <c r="C38" s="606"/>
      <c r="D38" s="606"/>
      <c r="E38" s="606"/>
      <c r="F38" s="606"/>
      <c r="G38" s="606"/>
      <c r="H38" s="606"/>
      <c r="I38" s="606"/>
      <c r="J38" s="606"/>
      <c r="K38" s="606"/>
      <c r="L38" s="606"/>
      <c r="M38" s="606"/>
      <c r="N38" s="606"/>
      <c r="O38" s="606"/>
      <c r="P38" s="606"/>
      <c r="Q38" s="607"/>
      <c r="R38" s="608">
        <v>7610300</v>
      </c>
      <c r="S38" s="609"/>
      <c r="T38" s="609"/>
      <c r="U38" s="609"/>
      <c r="V38" s="609"/>
      <c r="W38" s="609"/>
      <c r="X38" s="609"/>
      <c r="Y38" s="610"/>
      <c r="Z38" s="646">
        <v>6.8</v>
      </c>
      <c r="AA38" s="646"/>
      <c r="AB38" s="646"/>
      <c r="AC38" s="646"/>
      <c r="AD38" s="647" t="s">
        <v>234</v>
      </c>
      <c r="AE38" s="647"/>
      <c r="AF38" s="647"/>
      <c r="AG38" s="647"/>
      <c r="AH38" s="647"/>
      <c r="AI38" s="647"/>
      <c r="AJ38" s="647"/>
      <c r="AK38" s="647"/>
      <c r="AL38" s="611" t="s">
        <v>128</v>
      </c>
      <c r="AM38" s="612"/>
      <c r="AN38" s="612"/>
      <c r="AO38" s="648"/>
      <c r="AQ38" s="641" t="s">
        <v>336</v>
      </c>
      <c r="AR38" s="642"/>
      <c r="AS38" s="642"/>
      <c r="AT38" s="642"/>
      <c r="AU38" s="642"/>
      <c r="AV38" s="642"/>
      <c r="AW38" s="642"/>
      <c r="AX38" s="642"/>
      <c r="AY38" s="643"/>
      <c r="AZ38" s="608">
        <v>1050795</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25413</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10837966</v>
      </c>
      <c r="CS38" s="609"/>
      <c r="CT38" s="609"/>
      <c r="CU38" s="609"/>
      <c r="CV38" s="609"/>
      <c r="CW38" s="609"/>
      <c r="CX38" s="609"/>
      <c r="CY38" s="610"/>
      <c r="CZ38" s="611">
        <v>10</v>
      </c>
      <c r="DA38" s="623"/>
      <c r="DB38" s="623"/>
      <c r="DC38" s="624"/>
      <c r="DD38" s="614">
        <v>9142697</v>
      </c>
      <c r="DE38" s="609"/>
      <c r="DF38" s="609"/>
      <c r="DG38" s="609"/>
      <c r="DH38" s="609"/>
      <c r="DI38" s="609"/>
      <c r="DJ38" s="609"/>
      <c r="DK38" s="610"/>
      <c r="DL38" s="614">
        <v>7595218</v>
      </c>
      <c r="DM38" s="609"/>
      <c r="DN38" s="609"/>
      <c r="DO38" s="609"/>
      <c r="DP38" s="609"/>
      <c r="DQ38" s="609"/>
      <c r="DR38" s="609"/>
      <c r="DS38" s="609"/>
      <c r="DT38" s="609"/>
      <c r="DU38" s="609"/>
      <c r="DV38" s="610"/>
      <c r="DW38" s="611">
        <v>13.1</v>
      </c>
      <c r="DX38" s="623"/>
      <c r="DY38" s="623"/>
      <c r="DZ38" s="623"/>
      <c r="EA38" s="623"/>
      <c r="EB38" s="623"/>
      <c r="EC38" s="635"/>
    </row>
    <row r="39" spans="2:133" ht="11.25" customHeight="1" x14ac:dyDescent="0.15">
      <c r="B39" s="605" t="s">
        <v>339</v>
      </c>
      <c r="C39" s="606"/>
      <c r="D39" s="606"/>
      <c r="E39" s="606"/>
      <c r="F39" s="606"/>
      <c r="G39" s="606"/>
      <c r="H39" s="606"/>
      <c r="I39" s="606"/>
      <c r="J39" s="606"/>
      <c r="K39" s="606"/>
      <c r="L39" s="606"/>
      <c r="M39" s="606"/>
      <c r="N39" s="606"/>
      <c r="O39" s="606"/>
      <c r="P39" s="606"/>
      <c r="Q39" s="607"/>
      <c r="R39" s="608" t="s">
        <v>128</v>
      </c>
      <c r="S39" s="609"/>
      <c r="T39" s="609"/>
      <c r="U39" s="609"/>
      <c r="V39" s="609"/>
      <c r="W39" s="609"/>
      <c r="X39" s="609"/>
      <c r="Y39" s="610"/>
      <c r="Z39" s="646" t="s">
        <v>234</v>
      </c>
      <c r="AA39" s="646"/>
      <c r="AB39" s="646"/>
      <c r="AC39" s="646"/>
      <c r="AD39" s="647" t="s">
        <v>234</v>
      </c>
      <c r="AE39" s="647"/>
      <c r="AF39" s="647"/>
      <c r="AG39" s="647"/>
      <c r="AH39" s="647"/>
      <c r="AI39" s="647"/>
      <c r="AJ39" s="647"/>
      <c r="AK39" s="647"/>
      <c r="AL39" s="611" t="s">
        <v>234</v>
      </c>
      <c r="AM39" s="612"/>
      <c r="AN39" s="612"/>
      <c r="AO39" s="648"/>
      <c r="AQ39" s="641" t="s">
        <v>340</v>
      </c>
      <c r="AR39" s="642"/>
      <c r="AS39" s="642"/>
      <c r="AT39" s="642"/>
      <c r="AU39" s="642"/>
      <c r="AV39" s="642"/>
      <c r="AW39" s="642"/>
      <c r="AX39" s="642"/>
      <c r="AY39" s="643"/>
      <c r="AZ39" s="608">
        <v>1000000</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35674</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2394012</v>
      </c>
      <c r="CS39" s="621"/>
      <c r="CT39" s="621"/>
      <c r="CU39" s="621"/>
      <c r="CV39" s="621"/>
      <c r="CW39" s="621"/>
      <c r="CX39" s="621"/>
      <c r="CY39" s="622"/>
      <c r="CZ39" s="611">
        <v>2.2000000000000002</v>
      </c>
      <c r="DA39" s="623"/>
      <c r="DB39" s="623"/>
      <c r="DC39" s="624"/>
      <c r="DD39" s="614">
        <v>2262242</v>
      </c>
      <c r="DE39" s="621"/>
      <c r="DF39" s="621"/>
      <c r="DG39" s="621"/>
      <c r="DH39" s="621"/>
      <c r="DI39" s="621"/>
      <c r="DJ39" s="621"/>
      <c r="DK39" s="622"/>
      <c r="DL39" s="614" t="s">
        <v>234</v>
      </c>
      <c r="DM39" s="621"/>
      <c r="DN39" s="621"/>
      <c r="DO39" s="621"/>
      <c r="DP39" s="621"/>
      <c r="DQ39" s="621"/>
      <c r="DR39" s="621"/>
      <c r="DS39" s="621"/>
      <c r="DT39" s="621"/>
      <c r="DU39" s="621"/>
      <c r="DV39" s="622"/>
      <c r="DW39" s="611" t="s">
        <v>234</v>
      </c>
      <c r="DX39" s="623"/>
      <c r="DY39" s="623"/>
      <c r="DZ39" s="623"/>
      <c r="EA39" s="623"/>
      <c r="EB39" s="623"/>
      <c r="EC39" s="635"/>
    </row>
    <row r="40" spans="2:133" ht="11.25" customHeight="1" x14ac:dyDescent="0.15">
      <c r="B40" s="605" t="s">
        <v>343</v>
      </c>
      <c r="C40" s="606"/>
      <c r="D40" s="606"/>
      <c r="E40" s="606"/>
      <c r="F40" s="606"/>
      <c r="G40" s="606"/>
      <c r="H40" s="606"/>
      <c r="I40" s="606"/>
      <c r="J40" s="606"/>
      <c r="K40" s="606"/>
      <c r="L40" s="606"/>
      <c r="M40" s="606"/>
      <c r="N40" s="606"/>
      <c r="O40" s="606"/>
      <c r="P40" s="606"/>
      <c r="Q40" s="607"/>
      <c r="R40" s="608">
        <v>1966400</v>
      </c>
      <c r="S40" s="609"/>
      <c r="T40" s="609"/>
      <c r="U40" s="609"/>
      <c r="V40" s="609"/>
      <c r="W40" s="609"/>
      <c r="X40" s="609"/>
      <c r="Y40" s="610"/>
      <c r="Z40" s="646">
        <v>1.8</v>
      </c>
      <c r="AA40" s="646"/>
      <c r="AB40" s="646"/>
      <c r="AC40" s="646"/>
      <c r="AD40" s="647" t="s">
        <v>234</v>
      </c>
      <c r="AE40" s="647"/>
      <c r="AF40" s="647"/>
      <c r="AG40" s="647"/>
      <c r="AH40" s="647"/>
      <c r="AI40" s="647"/>
      <c r="AJ40" s="647"/>
      <c r="AK40" s="647"/>
      <c r="AL40" s="611" t="s">
        <v>128</v>
      </c>
      <c r="AM40" s="612"/>
      <c r="AN40" s="612"/>
      <c r="AO40" s="648"/>
      <c r="AQ40" s="641" t="s">
        <v>344</v>
      </c>
      <c r="AR40" s="642"/>
      <c r="AS40" s="642"/>
      <c r="AT40" s="642"/>
      <c r="AU40" s="642"/>
      <c r="AV40" s="642"/>
      <c r="AW40" s="642"/>
      <c r="AX40" s="642"/>
      <c r="AY40" s="643"/>
      <c r="AZ40" s="608">
        <v>221603</v>
      </c>
      <c r="BA40" s="609"/>
      <c r="BB40" s="609"/>
      <c r="BC40" s="609"/>
      <c r="BD40" s="621"/>
      <c r="BE40" s="621"/>
      <c r="BF40" s="644"/>
      <c r="BG40" s="649" t="s">
        <v>345</v>
      </c>
      <c r="BH40" s="650"/>
      <c r="BI40" s="650"/>
      <c r="BJ40" s="650"/>
      <c r="BK40" s="650"/>
      <c r="BL40" s="217"/>
      <c r="BM40" s="606" t="s">
        <v>346</v>
      </c>
      <c r="BN40" s="606"/>
      <c r="BO40" s="606"/>
      <c r="BP40" s="606"/>
      <c r="BQ40" s="606"/>
      <c r="BR40" s="606"/>
      <c r="BS40" s="606"/>
      <c r="BT40" s="606"/>
      <c r="BU40" s="607"/>
      <c r="BV40" s="608">
        <v>93</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v>3943561</v>
      </c>
      <c r="CS40" s="609"/>
      <c r="CT40" s="609"/>
      <c r="CU40" s="609"/>
      <c r="CV40" s="609"/>
      <c r="CW40" s="609"/>
      <c r="CX40" s="609"/>
      <c r="CY40" s="610"/>
      <c r="CZ40" s="611">
        <v>3.6</v>
      </c>
      <c r="DA40" s="623"/>
      <c r="DB40" s="623"/>
      <c r="DC40" s="624"/>
      <c r="DD40" s="614">
        <v>56323</v>
      </c>
      <c r="DE40" s="609"/>
      <c r="DF40" s="609"/>
      <c r="DG40" s="609"/>
      <c r="DH40" s="609"/>
      <c r="DI40" s="609"/>
      <c r="DJ40" s="609"/>
      <c r="DK40" s="610"/>
      <c r="DL40" s="614">
        <v>56323</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15">
      <c r="B41" s="589" t="s">
        <v>348</v>
      </c>
      <c r="C41" s="590"/>
      <c r="D41" s="590"/>
      <c r="E41" s="590"/>
      <c r="F41" s="590"/>
      <c r="G41" s="590"/>
      <c r="H41" s="590"/>
      <c r="I41" s="590"/>
      <c r="J41" s="590"/>
      <c r="K41" s="590"/>
      <c r="L41" s="590"/>
      <c r="M41" s="590"/>
      <c r="N41" s="590"/>
      <c r="O41" s="590"/>
      <c r="P41" s="590"/>
      <c r="Q41" s="591"/>
      <c r="R41" s="592">
        <v>112300779</v>
      </c>
      <c r="S41" s="633"/>
      <c r="T41" s="633"/>
      <c r="U41" s="633"/>
      <c r="V41" s="633"/>
      <c r="W41" s="633"/>
      <c r="X41" s="633"/>
      <c r="Y41" s="636"/>
      <c r="Z41" s="637">
        <v>100</v>
      </c>
      <c r="AA41" s="637"/>
      <c r="AB41" s="637"/>
      <c r="AC41" s="637"/>
      <c r="AD41" s="638">
        <v>55944054</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1497970</v>
      </c>
      <c r="BA41" s="609"/>
      <c r="BB41" s="609"/>
      <c r="BC41" s="609"/>
      <c r="BD41" s="621"/>
      <c r="BE41" s="621"/>
      <c r="BF41" s="644"/>
      <c r="BG41" s="649"/>
      <c r="BH41" s="650"/>
      <c r="BI41" s="650"/>
      <c r="BJ41" s="650"/>
      <c r="BK41" s="650"/>
      <c r="BL41" s="217"/>
      <c r="BM41" s="606" t="s">
        <v>350</v>
      </c>
      <c r="BN41" s="606"/>
      <c r="BO41" s="606"/>
      <c r="BP41" s="606"/>
      <c r="BQ41" s="606"/>
      <c r="BR41" s="606"/>
      <c r="BS41" s="606"/>
      <c r="BT41" s="606"/>
      <c r="BU41" s="607"/>
      <c r="BV41" s="608" t="s">
        <v>128</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128</v>
      </c>
      <c r="CS41" s="621"/>
      <c r="CT41" s="621"/>
      <c r="CU41" s="621"/>
      <c r="CV41" s="621"/>
      <c r="CW41" s="621"/>
      <c r="CX41" s="621"/>
      <c r="CY41" s="622"/>
      <c r="CZ41" s="611" t="s">
        <v>128</v>
      </c>
      <c r="DA41" s="623"/>
      <c r="DB41" s="623"/>
      <c r="DC41" s="624"/>
      <c r="DD41" s="614" t="s">
        <v>128</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352</v>
      </c>
      <c r="AR42" s="654"/>
      <c r="AS42" s="654"/>
      <c r="AT42" s="654"/>
      <c r="AU42" s="654"/>
      <c r="AV42" s="654"/>
      <c r="AW42" s="654"/>
      <c r="AX42" s="654"/>
      <c r="AY42" s="655"/>
      <c r="AZ42" s="592">
        <v>8048792</v>
      </c>
      <c r="BA42" s="633"/>
      <c r="BB42" s="633"/>
      <c r="BC42" s="633"/>
      <c r="BD42" s="593"/>
      <c r="BE42" s="593"/>
      <c r="BF42" s="656"/>
      <c r="BG42" s="651"/>
      <c r="BH42" s="652"/>
      <c r="BI42" s="652"/>
      <c r="BJ42" s="652"/>
      <c r="BK42" s="652"/>
      <c r="BL42" s="218"/>
      <c r="BM42" s="590" t="s">
        <v>353</v>
      </c>
      <c r="BN42" s="590"/>
      <c r="BO42" s="590"/>
      <c r="BP42" s="590"/>
      <c r="BQ42" s="590"/>
      <c r="BR42" s="590"/>
      <c r="BS42" s="590"/>
      <c r="BT42" s="590"/>
      <c r="BU42" s="591"/>
      <c r="BV42" s="592">
        <v>441</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12907758</v>
      </c>
      <c r="CS42" s="621"/>
      <c r="CT42" s="621"/>
      <c r="CU42" s="621"/>
      <c r="CV42" s="621"/>
      <c r="CW42" s="621"/>
      <c r="CX42" s="621"/>
      <c r="CY42" s="622"/>
      <c r="CZ42" s="611">
        <v>11.9</v>
      </c>
      <c r="DA42" s="623"/>
      <c r="DB42" s="623"/>
      <c r="DC42" s="624"/>
      <c r="DD42" s="614">
        <v>3283265</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355</v>
      </c>
      <c r="CD43" s="605" t="s">
        <v>356</v>
      </c>
      <c r="CE43" s="606"/>
      <c r="CF43" s="606"/>
      <c r="CG43" s="606"/>
      <c r="CH43" s="606"/>
      <c r="CI43" s="606"/>
      <c r="CJ43" s="606"/>
      <c r="CK43" s="606"/>
      <c r="CL43" s="606"/>
      <c r="CM43" s="606"/>
      <c r="CN43" s="606"/>
      <c r="CO43" s="606"/>
      <c r="CP43" s="606"/>
      <c r="CQ43" s="607"/>
      <c r="CR43" s="608">
        <v>437256</v>
      </c>
      <c r="CS43" s="621"/>
      <c r="CT43" s="621"/>
      <c r="CU43" s="621"/>
      <c r="CV43" s="621"/>
      <c r="CW43" s="621"/>
      <c r="CX43" s="621"/>
      <c r="CY43" s="622"/>
      <c r="CZ43" s="611">
        <v>0.4</v>
      </c>
      <c r="DA43" s="623"/>
      <c r="DB43" s="623"/>
      <c r="DC43" s="624"/>
      <c r="DD43" s="614">
        <v>411705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304</v>
      </c>
      <c r="CE44" s="628"/>
      <c r="CF44" s="605" t="s">
        <v>358</v>
      </c>
      <c r="CG44" s="606"/>
      <c r="CH44" s="606"/>
      <c r="CI44" s="606"/>
      <c r="CJ44" s="606"/>
      <c r="CK44" s="606"/>
      <c r="CL44" s="606"/>
      <c r="CM44" s="606"/>
      <c r="CN44" s="606"/>
      <c r="CO44" s="606"/>
      <c r="CP44" s="606"/>
      <c r="CQ44" s="607"/>
      <c r="CR44" s="608">
        <v>10387442</v>
      </c>
      <c r="CS44" s="609"/>
      <c r="CT44" s="609"/>
      <c r="CU44" s="609"/>
      <c r="CV44" s="609"/>
      <c r="CW44" s="609"/>
      <c r="CX44" s="609"/>
      <c r="CY44" s="610"/>
      <c r="CZ44" s="611">
        <v>9.5</v>
      </c>
      <c r="DA44" s="612"/>
      <c r="DB44" s="612"/>
      <c r="DC44" s="613"/>
      <c r="DD44" s="614">
        <v>3156593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3514666</v>
      </c>
      <c r="CS45" s="621"/>
      <c r="CT45" s="621"/>
      <c r="CU45" s="621"/>
      <c r="CV45" s="621"/>
      <c r="CW45" s="621"/>
      <c r="CX45" s="621"/>
      <c r="CY45" s="622"/>
      <c r="CZ45" s="611">
        <v>3.2</v>
      </c>
      <c r="DA45" s="623"/>
      <c r="DB45" s="623"/>
      <c r="DC45" s="624"/>
      <c r="DD45" s="614">
        <v>343517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361</v>
      </c>
      <c r="CG46" s="606"/>
      <c r="CH46" s="606"/>
      <c r="CI46" s="606"/>
      <c r="CJ46" s="606"/>
      <c r="CK46" s="606"/>
      <c r="CL46" s="606"/>
      <c r="CM46" s="606"/>
      <c r="CN46" s="606"/>
      <c r="CO46" s="606"/>
      <c r="CP46" s="606"/>
      <c r="CQ46" s="607"/>
      <c r="CR46" s="608">
        <v>6466131</v>
      </c>
      <c r="CS46" s="609"/>
      <c r="CT46" s="609"/>
      <c r="CU46" s="609"/>
      <c r="CV46" s="609"/>
      <c r="CW46" s="609"/>
      <c r="CX46" s="609"/>
      <c r="CY46" s="610"/>
      <c r="CZ46" s="611">
        <v>5.9</v>
      </c>
      <c r="DA46" s="612"/>
      <c r="DB46" s="612"/>
      <c r="DC46" s="613"/>
      <c r="DD46" s="614">
        <v>2786800</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362</v>
      </c>
      <c r="CG47" s="606"/>
      <c r="CH47" s="606"/>
      <c r="CI47" s="606"/>
      <c r="CJ47" s="606"/>
      <c r="CK47" s="606"/>
      <c r="CL47" s="606"/>
      <c r="CM47" s="606"/>
      <c r="CN47" s="606"/>
      <c r="CO47" s="606"/>
      <c r="CP47" s="606"/>
      <c r="CQ47" s="607"/>
      <c r="CR47" s="608">
        <v>2520316</v>
      </c>
      <c r="CS47" s="621"/>
      <c r="CT47" s="621"/>
      <c r="CU47" s="621"/>
      <c r="CV47" s="621"/>
      <c r="CW47" s="621"/>
      <c r="CX47" s="621"/>
      <c r="CY47" s="622"/>
      <c r="CZ47" s="611">
        <v>2.2999999999999998</v>
      </c>
      <c r="DA47" s="623"/>
      <c r="DB47" s="623"/>
      <c r="DC47" s="624"/>
      <c r="DD47" s="614">
        <v>126672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363</v>
      </c>
      <c r="CG48" s="606"/>
      <c r="CH48" s="606"/>
      <c r="CI48" s="606"/>
      <c r="CJ48" s="606"/>
      <c r="CK48" s="606"/>
      <c r="CL48" s="606"/>
      <c r="CM48" s="606"/>
      <c r="CN48" s="606"/>
      <c r="CO48" s="606"/>
      <c r="CP48" s="606"/>
      <c r="CQ48" s="607"/>
      <c r="CR48" s="608" t="s">
        <v>128</v>
      </c>
      <c r="CS48" s="609"/>
      <c r="CT48" s="609"/>
      <c r="CU48" s="609"/>
      <c r="CV48" s="609"/>
      <c r="CW48" s="609"/>
      <c r="CX48" s="609"/>
      <c r="CY48" s="610"/>
      <c r="CZ48" s="611" t="s">
        <v>128</v>
      </c>
      <c r="DA48" s="612"/>
      <c r="DB48" s="612"/>
      <c r="DC48" s="613"/>
      <c r="DD48" s="614" t="s">
        <v>128</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364</v>
      </c>
      <c r="CE49" s="590"/>
      <c r="CF49" s="590"/>
      <c r="CG49" s="590"/>
      <c r="CH49" s="590"/>
      <c r="CI49" s="590"/>
      <c r="CJ49" s="590"/>
      <c r="CK49" s="590"/>
      <c r="CL49" s="590"/>
      <c r="CM49" s="590"/>
      <c r="CN49" s="590"/>
      <c r="CO49" s="590"/>
      <c r="CP49" s="590"/>
      <c r="CQ49" s="591"/>
      <c r="CR49" s="592">
        <v>108836845</v>
      </c>
      <c r="CS49" s="593"/>
      <c r="CT49" s="593"/>
      <c r="CU49" s="593"/>
      <c r="CV49" s="593"/>
      <c r="CW49" s="593"/>
      <c r="CX49" s="593"/>
      <c r="CY49" s="594"/>
      <c r="CZ49" s="595">
        <v>100</v>
      </c>
      <c r="DA49" s="596"/>
      <c r="DB49" s="596"/>
      <c r="DC49" s="597"/>
      <c r="DD49" s="598">
        <v>67543236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Cckfb1siOxsYtYGF3h6mFBhPjG9k2+0a/Eb6t5IMrBR15Ysi40BZIWmT6tinjTtdGLPytqNUNUUkt+gqCBSXcw==" saltValue="kdRwTLPNaz2c5pZqz7ELo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R7" sqref="BR7:DZ102"/>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366</v>
      </c>
      <c r="DK2" s="1079"/>
      <c r="DL2" s="1079"/>
      <c r="DM2" s="1079"/>
      <c r="DN2" s="1079"/>
      <c r="DO2" s="1080"/>
      <c r="DP2" s="222"/>
      <c r="DQ2" s="1078" t="s">
        <v>367</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9.25" customHeight="1" x14ac:dyDescent="0.15">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81"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71" t="s">
        <v>384</v>
      </c>
      <c r="DH5" s="1072"/>
      <c r="DI5" s="1072"/>
      <c r="DJ5" s="1072"/>
      <c r="DK5" s="1073"/>
      <c r="DL5" s="1071" t="s">
        <v>385</v>
      </c>
      <c r="DM5" s="1072"/>
      <c r="DN5" s="1072"/>
      <c r="DO5" s="1072"/>
      <c r="DP5" s="1073"/>
      <c r="DQ5" s="988" t="s">
        <v>386</v>
      </c>
      <c r="DR5" s="989"/>
      <c r="DS5" s="989"/>
      <c r="DT5" s="989"/>
      <c r="DU5" s="990"/>
      <c r="DV5" s="988" t="s">
        <v>377</v>
      </c>
      <c r="DW5" s="989"/>
      <c r="DX5" s="989"/>
      <c r="DY5" s="989"/>
      <c r="DZ5" s="1002"/>
      <c r="EA5" s="228"/>
    </row>
    <row r="6" spans="1:131" s="229" customFormat="1" ht="29.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9.25" customHeight="1" thickTop="1" x14ac:dyDescent="0.15">
      <c r="A7" s="230">
        <v>1</v>
      </c>
      <c r="B7" s="1034" t="s">
        <v>387</v>
      </c>
      <c r="C7" s="1035"/>
      <c r="D7" s="1035"/>
      <c r="E7" s="1035"/>
      <c r="F7" s="1035"/>
      <c r="G7" s="1035"/>
      <c r="H7" s="1035"/>
      <c r="I7" s="1035"/>
      <c r="J7" s="1035"/>
      <c r="K7" s="1035"/>
      <c r="L7" s="1035"/>
      <c r="M7" s="1035"/>
      <c r="N7" s="1035"/>
      <c r="O7" s="1035"/>
      <c r="P7" s="1036"/>
      <c r="Q7" s="1089">
        <v>112122</v>
      </c>
      <c r="R7" s="1090"/>
      <c r="S7" s="1090"/>
      <c r="T7" s="1090"/>
      <c r="U7" s="1090"/>
      <c r="V7" s="1090">
        <v>108746</v>
      </c>
      <c r="W7" s="1090"/>
      <c r="X7" s="1090"/>
      <c r="Y7" s="1090"/>
      <c r="Z7" s="1090"/>
      <c r="AA7" s="1090">
        <v>3376</v>
      </c>
      <c r="AB7" s="1090"/>
      <c r="AC7" s="1090"/>
      <c r="AD7" s="1090"/>
      <c r="AE7" s="1091"/>
      <c r="AF7" s="1092">
        <v>2636</v>
      </c>
      <c r="AG7" s="1093"/>
      <c r="AH7" s="1093"/>
      <c r="AI7" s="1093"/>
      <c r="AJ7" s="1094"/>
      <c r="AK7" s="1095">
        <v>221</v>
      </c>
      <c r="AL7" s="1096"/>
      <c r="AM7" s="1096"/>
      <c r="AN7" s="1096"/>
      <c r="AO7" s="1096"/>
      <c r="AP7" s="1096">
        <v>111388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596</v>
      </c>
      <c r="BT7" s="1087"/>
      <c r="BU7" s="1087"/>
      <c r="BV7" s="1087"/>
      <c r="BW7" s="1087"/>
      <c r="BX7" s="1087"/>
      <c r="BY7" s="1087"/>
      <c r="BZ7" s="1087"/>
      <c r="CA7" s="1087"/>
      <c r="CB7" s="1087"/>
      <c r="CC7" s="1087"/>
      <c r="CD7" s="1087"/>
      <c r="CE7" s="1087"/>
      <c r="CF7" s="1087"/>
      <c r="CG7" s="1099"/>
      <c r="CH7" s="1083">
        <v>8</v>
      </c>
      <c r="CI7" s="1084"/>
      <c r="CJ7" s="1084"/>
      <c r="CK7" s="1084"/>
      <c r="CL7" s="1085"/>
      <c r="CM7" s="1083">
        <v>332</v>
      </c>
      <c r="CN7" s="1084"/>
      <c r="CO7" s="1084"/>
      <c r="CP7" s="1084"/>
      <c r="CQ7" s="1085"/>
      <c r="CR7" s="1083">
        <v>170</v>
      </c>
      <c r="CS7" s="1084"/>
      <c r="CT7" s="1084"/>
      <c r="CU7" s="1084"/>
      <c r="CV7" s="1085"/>
      <c r="CW7" s="1083">
        <v>12</v>
      </c>
      <c r="CX7" s="1084"/>
      <c r="CY7" s="1084"/>
      <c r="CZ7" s="1084"/>
      <c r="DA7" s="1085"/>
      <c r="DB7" s="1083" t="s">
        <v>532</v>
      </c>
      <c r="DC7" s="1084"/>
      <c r="DD7" s="1084"/>
      <c r="DE7" s="1084"/>
      <c r="DF7" s="1085"/>
      <c r="DG7" s="1083" t="s">
        <v>532</v>
      </c>
      <c r="DH7" s="1084"/>
      <c r="DI7" s="1084"/>
      <c r="DJ7" s="1084"/>
      <c r="DK7" s="1085"/>
      <c r="DL7" s="1083" t="s">
        <v>532</v>
      </c>
      <c r="DM7" s="1084"/>
      <c r="DN7" s="1084"/>
      <c r="DO7" s="1084"/>
      <c r="DP7" s="1085"/>
      <c r="DQ7" s="1083" t="s">
        <v>532</v>
      </c>
      <c r="DR7" s="1084"/>
      <c r="DS7" s="1084"/>
      <c r="DT7" s="1084"/>
      <c r="DU7" s="1085"/>
      <c r="DV7" s="1086"/>
      <c r="DW7" s="1087"/>
      <c r="DX7" s="1087"/>
      <c r="DY7" s="1087"/>
      <c r="DZ7" s="1088"/>
      <c r="EA7" s="228"/>
    </row>
    <row r="8" spans="1:131" s="229" customFormat="1" ht="29.25" customHeight="1" x14ac:dyDescent="0.15">
      <c r="A8" s="232">
        <v>2</v>
      </c>
      <c r="B8" s="1017" t="s">
        <v>388</v>
      </c>
      <c r="C8" s="1018"/>
      <c r="D8" s="1018"/>
      <c r="E8" s="1018"/>
      <c r="F8" s="1018"/>
      <c r="G8" s="1018"/>
      <c r="H8" s="1018"/>
      <c r="I8" s="1018"/>
      <c r="J8" s="1018"/>
      <c r="K8" s="1018"/>
      <c r="L8" s="1018"/>
      <c r="M8" s="1018"/>
      <c r="N8" s="1018"/>
      <c r="O8" s="1018"/>
      <c r="P8" s="1019"/>
      <c r="Q8" s="1025">
        <v>4</v>
      </c>
      <c r="R8" s="1026"/>
      <c r="S8" s="1026"/>
      <c r="T8" s="1026"/>
      <c r="U8" s="1026"/>
      <c r="V8" s="1026">
        <v>4</v>
      </c>
      <c r="W8" s="1026"/>
      <c r="X8" s="1026"/>
      <c r="Y8" s="1026"/>
      <c r="Z8" s="1026"/>
      <c r="AA8" s="1026">
        <v>0</v>
      </c>
      <c r="AB8" s="1026"/>
      <c r="AC8" s="1026"/>
      <c r="AD8" s="1026"/>
      <c r="AE8" s="1027"/>
      <c r="AF8" s="1022" t="s">
        <v>389</v>
      </c>
      <c r="AG8" s="1023"/>
      <c r="AH8" s="1023"/>
      <c r="AI8" s="1023"/>
      <c r="AJ8" s="1024"/>
      <c r="AK8" s="1067">
        <v>3</v>
      </c>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597</v>
      </c>
      <c r="BT8" s="980"/>
      <c r="BU8" s="980"/>
      <c r="BV8" s="980"/>
      <c r="BW8" s="980"/>
      <c r="BX8" s="980"/>
      <c r="BY8" s="980"/>
      <c r="BZ8" s="980"/>
      <c r="CA8" s="980"/>
      <c r="CB8" s="980"/>
      <c r="CC8" s="980"/>
      <c r="CD8" s="980"/>
      <c r="CE8" s="980"/>
      <c r="CF8" s="980"/>
      <c r="CG8" s="1001"/>
      <c r="CH8" s="976">
        <v>0</v>
      </c>
      <c r="CI8" s="977"/>
      <c r="CJ8" s="977"/>
      <c r="CK8" s="977"/>
      <c r="CL8" s="978"/>
      <c r="CM8" s="976">
        <v>36</v>
      </c>
      <c r="CN8" s="977"/>
      <c r="CO8" s="977"/>
      <c r="CP8" s="977"/>
      <c r="CQ8" s="978"/>
      <c r="CR8" s="976">
        <v>30</v>
      </c>
      <c r="CS8" s="977"/>
      <c r="CT8" s="977"/>
      <c r="CU8" s="977"/>
      <c r="CV8" s="978"/>
      <c r="CW8" s="976" t="s">
        <v>532</v>
      </c>
      <c r="CX8" s="977"/>
      <c r="CY8" s="977"/>
      <c r="CZ8" s="977"/>
      <c r="DA8" s="978"/>
      <c r="DB8" s="976" t="s">
        <v>532</v>
      </c>
      <c r="DC8" s="977"/>
      <c r="DD8" s="977"/>
      <c r="DE8" s="977"/>
      <c r="DF8" s="978"/>
      <c r="DG8" s="976" t="s">
        <v>532</v>
      </c>
      <c r="DH8" s="977"/>
      <c r="DI8" s="977"/>
      <c r="DJ8" s="977"/>
      <c r="DK8" s="978"/>
      <c r="DL8" s="976" t="s">
        <v>532</v>
      </c>
      <c r="DM8" s="977"/>
      <c r="DN8" s="977"/>
      <c r="DO8" s="977"/>
      <c r="DP8" s="978"/>
      <c r="DQ8" s="976" t="s">
        <v>532</v>
      </c>
      <c r="DR8" s="977"/>
      <c r="DS8" s="977"/>
      <c r="DT8" s="977"/>
      <c r="DU8" s="978"/>
      <c r="DV8" s="979"/>
      <c r="DW8" s="980"/>
      <c r="DX8" s="980"/>
      <c r="DY8" s="980"/>
      <c r="DZ8" s="981"/>
      <c r="EA8" s="228"/>
    </row>
    <row r="9" spans="1:131" s="229" customFormat="1" ht="29.25" customHeight="1" x14ac:dyDescent="0.15">
      <c r="A9" s="232">
        <v>3</v>
      </c>
      <c r="B9" s="1017" t="s">
        <v>390</v>
      </c>
      <c r="C9" s="1018"/>
      <c r="D9" s="1018"/>
      <c r="E9" s="1018"/>
      <c r="F9" s="1018"/>
      <c r="G9" s="1018"/>
      <c r="H9" s="1018"/>
      <c r="I9" s="1018"/>
      <c r="J9" s="1018"/>
      <c r="K9" s="1018"/>
      <c r="L9" s="1018"/>
      <c r="M9" s="1018"/>
      <c r="N9" s="1018"/>
      <c r="O9" s="1018"/>
      <c r="P9" s="1019"/>
      <c r="Q9" s="1025">
        <v>15</v>
      </c>
      <c r="R9" s="1026"/>
      <c r="S9" s="1026"/>
      <c r="T9" s="1026"/>
      <c r="U9" s="1026"/>
      <c r="V9" s="1026">
        <v>15</v>
      </c>
      <c r="W9" s="1026"/>
      <c r="X9" s="1026"/>
      <c r="Y9" s="1026"/>
      <c r="Z9" s="1026"/>
      <c r="AA9" s="1026">
        <v>0</v>
      </c>
      <c r="AB9" s="1026"/>
      <c r="AC9" s="1026"/>
      <c r="AD9" s="1026"/>
      <c r="AE9" s="1027"/>
      <c r="AF9" s="1022">
        <v>0</v>
      </c>
      <c r="AG9" s="1023"/>
      <c r="AH9" s="1023"/>
      <c r="AI9" s="1023"/>
      <c r="AJ9" s="1024"/>
      <c r="AK9" s="1067" t="s">
        <v>595</v>
      </c>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t="s">
        <v>598</v>
      </c>
      <c r="BS9" s="979" t="s">
        <v>599</v>
      </c>
      <c r="BT9" s="980"/>
      <c r="BU9" s="980"/>
      <c r="BV9" s="980"/>
      <c r="BW9" s="980"/>
      <c r="BX9" s="980"/>
      <c r="BY9" s="980"/>
      <c r="BZ9" s="980"/>
      <c r="CA9" s="980"/>
      <c r="CB9" s="980"/>
      <c r="CC9" s="980"/>
      <c r="CD9" s="980"/>
      <c r="CE9" s="980"/>
      <c r="CF9" s="980"/>
      <c r="CG9" s="1001"/>
      <c r="CH9" s="976">
        <v>5</v>
      </c>
      <c r="CI9" s="977"/>
      <c r="CJ9" s="977"/>
      <c r="CK9" s="977"/>
      <c r="CL9" s="978"/>
      <c r="CM9" s="976">
        <v>1940</v>
      </c>
      <c r="CN9" s="977"/>
      <c r="CO9" s="977"/>
      <c r="CP9" s="977"/>
      <c r="CQ9" s="978"/>
      <c r="CR9" s="976">
        <v>5</v>
      </c>
      <c r="CS9" s="977"/>
      <c r="CT9" s="977"/>
      <c r="CU9" s="977"/>
      <c r="CV9" s="978"/>
      <c r="CW9" s="976" t="s">
        <v>532</v>
      </c>
      <c r="CX9" s="977"/>
      <c r="CY9" s="977"/>
      <c r="CZ9" s="977"/>
      <c r="DA9" s="978"/>
      <c r="DB9" s="976" t="s">
        <v>532</v>
      </c>
      <c r="DC9" s="977"/>
      <c r="DD9" s="977"/>
      <c r="DE9" s="977"/>
      <c r="DF9" s="978"/>
      <c r="DG9" s="976">
        <v>200</v>
      </c>
      <c r="DH9" s="977"/>
      <c r="DI9" s="977"/>
      <c r="DJ9" s="977"/>
      <c r="DK9" s="978"/>
      <c r="DL9" s="976" t="s">
        <v>532</v>
      </c>
      <c r="DM9" s="977"/>
      <c r="DN9" s="977"/>
      <c r="DO9" s="977"/>
      <c r="DP9" s="978"/>
      <c r="DQ9" s="976">
        <v>370</v>
      </c>
      <c r="DR9" s="977"/>
      <c r="DS9" s="977"/>
      <c r="DT9" s="977"/>
      <c r="DU9" s="978"/>
      <c r="DV9" s="979"/>
      <c r="DW9" s="980"/>
      <c r="DX9" s="980"/>
      <c r="DY9" s="980"/>
      <c r="DZ9" s="981"/>
      <c r="EA9" s="228"/>
    </row>
    <row r="10" spans="1:131" s="229" customFormat="1" ht="29.25" customHeight="1" x14ac:dyDescent="0.15">
      <c r="A10" s="232">
        <v>4</v>
      </c>
      <c r="B10" s="1017" t="s">
        <v>391</v>
      </c>
      <c r="C10" s="1018"/>
      <c r="D10" s="1018"/>
      <c r="E10" s="1018"/>
      <c r="F10" s="1018"/>
      <c r="G10" s="1018"/>
      <c r="H10" s="1018"/>
      <c r="I10" s="1018"/>
      <c r="J10" s="1018"/>
      <c r="K10" s="1018"/>
      <c r="L10" s="1018"/>
      <c r="M10" s="1018"/>
      <c r="N10" s="1018"/>
      <c r="O10" s="1018"/>
      <c r="P10" s="1019"/>
      <c r="Q10" s="1025">
        <v>209</v>
      </c>
      <c r="R10" s="1026"/>
      <c r="S10" s="1026"/>
      <c r="T10" s="1026"/>
      <c r="U10" s="1026"/>
      <c r="V10" s="1026">
        <v>122</v>
      </c>
      <c r="W10" s="1026"/>
      <c r="X10" s="1026"/>
      <c r="Y10" s="1026"/>
      <c r="Z10" s="1026"/>
      <c r="AA10" s="1026">
        <v>87</v>
      </c>
      <c r="AB10" s="1026"/>
      <c r="AC10" s="1026"/>
      <c r="AD10" s="1026"/>
      <c r="AE10" s="1027"/>
      <c r="AF10" s="1022" t="s">
        <v>389</v>
      </c>
      <c r="AG10" s="1023"/>
      <c r="AH10" s="1023"/>
      <c r="AI10" s="1023"/>
      <c r="AJ10" s="1024"/>
      <c r="AK10" s="1067">
        <v>3</v>
      </c>
      <c r="AL10" s="1068"/>
      <c r="AM10" s="1068"/>
      <c r="AN10" s="1068"/>
      <c r="AO10" s="1068"/>
      <c r="AP10" s="1068">
        <v>427</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600</v>
      </c>
      <c r="BT10" s="980"/>
      <c r="BU10" s="980"/>
      <c r="BV10" s="980"/>
      <c r="BW10" s="980"/>
      <c r="BX10" s="980"/>
      <c r="BY10" s="980"/>
      <c r="BZ10" s="980"/>
      <c r="CA10" s="980"/>
      <c r="CB10" s="980"/>
      <c r="CC10" s="980"/>
      <c r="CD10" s="980"/>
      <c r="CE10" s="980"/>
      <c r="CF10" s="980"/>
      <c r="CG10" s="1001"/>
      <c r="CH10" s="976">
        <v>-18</v>
      </c>
      <c r="CI10" s="977"/>
      <c r="CJ10" s="977"/>
      <c r="CK10" s="977"/>
      <c r="CL10" s="978"/>
      <c r="CM10" s="976">
        <v>346</v>
      </c>
      <c r="CN10" s="977"/>
      <c r="CO10" s="977"/>
      <c r="CP10" s="977"/>
      <c r="CQ10" s="978"/>
      <c r="CR10" s="976">
        <v>210</v>
      </c>
      <c r="CS10" s="977"/>
      <c r="CT10" s="977"/>
      <c r="CU10" s="977"/>
      <c r="CV10" s="978"/>
      <c r="CW10" s="976">
        <v>10</v>
      </c>
      <c r="CX10" s="977"/>
      <c r="CY10" s="977"/>
      <c r="CZ10" s="977"/>
      <c r="DA10" s="978"/>
      <c r="DB10" s="976" t="s">
        <v>532</v>
      </c>
      <c r="DC10" s="977"/>
      <c r="DD10" s="977"/>
      <c r="DE10" s="977"/>
      <c r="DF10" s="978"/>
      <c r="DG10" s="976" t="s">
        <v>532</v>
      </c>
      <c r="DH10" s="977"/>
      <c r="DI10" s="977"/>
      <c r="DJ10" s="977"/>
      <c r="DK10" s="978"/>
      <c r="DL10" s="976" t="s">
        <v>532</v>
      </c>
      <c r="DM10" s="977"/>
      <c r="DN10" s="977"/>
      <c r="DO10" s="977"/>
      <c r="DP10" s="978"/>
      <c r="DQ10" s="976" t="s">
        <v>532</v>
      </c>
      <c r="DR10" s="977"/>
      <c r="DS10" s="977"/>
      <c r="DT10" s="977"/>
      <c r="DU10" s="978"/>
      <c r="DV10" s="979"/>
      <c r="DW10" s="980"/>
      <c r="DX10" s="980"/>
      <c r="DY10" s="980"/>
      <c r="DZ10" s="981"/>
      <c r="EA10" s="228"/>
    </row>
    <row r="11" spans="1:131" s="229" customFormat="1" ht="29.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t="s">
        <v>601</v>
      </c>
      <c r="BT11" s="980"/>
      <c r="BU11" s="980"/>
      <c r="BV11" s="980"/>
      <c r="BW11" s="980"/>
      <c r="BX11" s="980"/>
      <c r="BY11" s="980"/>
      <c r="BZ11" s="980"/>
      <c r="CA11" s="980"/>
      <c r="CB11" s="980"/>
      <c r="CC11" s="980"/>
      <c r="CD11" s="980"/>
      <c r="CE11" s="980"/>
      <c r="CF11" s="980"/>
      <c r="CG11" s="1001"/>
      <c r="CH11" s="976">
        <v>-2</v>
      </c>
      <c r="CI11" s="977"/>
      <c r="CJ11" s="977"/>
      <c r="CK11" s="977"/>
      <c r="CL11" s="978"/>
      <c r="CM11" s="976">
        <v>144</v>
      </c>
      <c r="CN11" s="977"/>
      <c r="CO11" s="977"/>
      <c r="CP11" s="977"/>
      <c r="CQ11" s="978"/>
      <c r="CR11" s="976">
        <v>50</v>
      </c>
      <c r="CS11" s="977"/>
      <c r="CT11" s="977"/>
      <c r="CU11" s="977"/>
      <c r="CV11" s="978"/>
      <c r="CW11" s="976">
        <v>1</v>
      </c>
      <c r="CX11" s="977"/>
      <c r="CY11" s="977"/>
      <c r="CZ11" s="977"/>
      <c r="DA11" s="978"/>
      <c r="DB11" s="976" t="s">
        <v>532</v>
      </c>
      <c r="DC11" s="977"/>
      <c r="DD11" s="977"/>
      <c r="DE11" s="977"/>
      <c r="DF11" s="978"/>
      <c r="DG11" s="976" t="s">
        <v>532</v>
      </c>
      <c r="DH11" s="977"/>
      <c r="DI11" s="977"/>
      <c r="DJ11" s="977"/>
      <c r="DK11" s="978"/>
      <c r="DL11" s="976" t="s">
        <v>532</v>
      </c>
      <c r="DM11" s="977"/>
      <c r="DN11" s="977"/>
      <c r="DO11" s="977"/>
      <c r="DP11" s="978"/>
      <c r="DQ11" s="976" t="s">
        <v>532</v>
      </c>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t="s">
        <v>602</v>
      </c>
      <c r="BT12" s="980"/>
      <c r="BU12" s="980"/>
      <c r="BV12" s="980"/>
      <c r="BW12" s="980"/>
      <c r="BX12" s="980"/>
      <c r="BY12" s="980"/>
      <c r="BZ12" s="980"/>
      <c r="CA12" s="980"/>
      <c r="CB12" s="980"/>
      <c r="CC12" s="980"/>
      <c r="CD12" s="980"/>
      <c r="CE12" s="980"/>
      <c r="CF12" s="980"/>
      <c r="CG12" s="1001"/>
      <c r="CH12" s="976">
        <v>4</v>
      </c>
      <c r="CI12" s="977"/>
      <c r="CJ12" s="977"/>
      <c r="CK12" s="977"/>
      <c r="CL12" s="978"/>
      <c r="CM12" s="976">
        <v>54</v>
      </c>
      <c r="CN12" s="977"/>
      <c r="CO12" s="977"/>
      <c r="CP12" s="977"/>
      <c r="CQ12" s="978"/>
      <c r="CR12" s="976">
        <v>5</v>
      </c>
      <c r="CS12" s="977"/>
      <c r="CT12" s="977"/>
      <c r="CU12" s="977"/>
      <c r="CV12" s="978"/>
      <c r="CW12" s="976">
        <v>3</v>
      </c>
      <c r="CX12" s="977"/>
      <c r="CY12" s="977"/>
      <c r="CZ12" s="977"/>
      <c r="DA12" s="978"/>
      <c r="DB12" s="976" t="s">
        <v>532</v>
      </c>
      <c r="DC12" s="977"/>
      <c r="DD12" s="977"/>
      <c r="DE12" s="977"/>
      <c r="DF12" s="978"/>
      <c r="DG12" s="976" t="s">
        <v>532</v>
      </c>
      <c r="DH12" s="977"/>
      <c r="DI12" s="977"/>
      <c r="DJ12" s="977"/>
      <c r="DK12" s="978"/>
      <c r="DL12" s="976" t="s">
        <v>532</v>
      </c>
      <c r="DM12" s="977"/>
      <c r="DN12" s="977"/>
      <c r="DO12" s="977"/>
      <c r="DP12" s="978"/>
      <c r="DQ12" s="976" t="s">
        <v>532</v>
      </c>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t="s">
        <v>603</v>
      </c>
      <c r="BT13" s="980"/>
      <c r="BU13" s="980"/>
      <c r="BV13" s="980"/>
      <c r="BW13" s="980"/>
      <c r="BX13" s="980"/>
      <c r="BY13" s="980"/>
      <c r="BZ13" s="980"/>
      <c r="CA13" s="980"/>
      <c r="CB13" s="980"/>
      <c r="CC13" s="980"/>
      <c r="CD13" s="980"/>
      <c r="CE13" s="980"/>
      <c r="CF13" s="980"/>
      <c r="CG13" s="1001"/>
      <c r="CH13" s="976">
        <v>1</v>
      </c>
      <c r="CI13" s="977"/>
      <c r="CJ13" s="977"/>
      <c r="CK13" s="977"/>
      <c r="CL13" s="978"/>
      <c r="CM13" s="976">
        <v>103</v>
      </c>
      <c r="CN13" s="977"/>
      <c r="CO13" s="977"/>
      <c r="CP13" s="977"/>
      <c r="CQ13" s="978"/>
      <c r="CR13" s="976">
        <v>106</v>
      </c>
      <c r="CS13" s="977"/>
      <c r="CT13" s="977"/>
      <c r="CU13" s="977"/>
      <c r="CV13" s="978"/>
      <c r="CW13" s="976" t="s">
        <v>532</v>
      </c>
      <c r="CX13" s="977"/>
      <c r="CY13" s="977"/>
      <c r="CZ13" s="977"/>
      <c r="DA13" s="978"/>
      <c r="DB13" s="976" t="s">
        <v>532</v>
      </c>
      <c r="DC13" s="977"/>
      <c r="DD13" s="977"/>
      <c r="DE13" s="977"/>
      <c r="DF13" s="978"/>
      <c r="DG13" s="976" t="s">
        <v>532</v>
      </c>
      <c r="DH13" s="977"/>
      <c r="DI13" s="977"/>
      <c r="DJ13" s="977"/>
      <c r="DK13" s="978"/>
      <c r="DL13" s="976" t="s">
        <v>532</v>
      </c>
      <c r="DM13" s="977"/>
      <c r="DN13" s="977"/>
      <c r="DO13" s="977"/>
      <c r="DP13" s="978"/>
      <c r="DQ13" s="976" t="s">
        <v>532</v>
      </c>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t="s">
        <v>604</v>
      </c>
      <c r="BT14" s="980"/>
      <c r="BU14" s="980"/>
      <c r="BV14" s="980"/>
      <c r="BW14" s="980"/>
      <c r="BX14" s="980"/>
      <c r="BY14" s="980"/>
      <c r="BZ14" s="980"/>
      <c r="CA14" s="980"/>
      <c r="CB14" s="980"/>
      <c r="CC14" s="980"/>
      <c r="CD14" s="980"/>
      <c r="CE14" s="980"/>
      <c r="CF14" s="980"/>
      <c r="CG14" s="1001"/>
      <c r="CH14" s="976">
        <v>-9</v>
      </c>
      <c r="CI14" s="977"/>
      <c r="CJ14" s="977"/>
      <c r="CK14" s="977"/>
      <c r="CL14" s="978"/>
      <c r="CM14" s="976">
        <v>87</v>
      </c>
      <c r="CN14" s="977"/>
      <c r="CO14" s="977"/>
      <c r="CP14" s="977"/>
      <c r="CQ14" s="978"/>
      <c r="CR14" s="976">
        <v>50</v>
      </c>
      <c r="CS14" s="977"/>
      <c r="CT14" s="977"/>
      <c r="CU14" s="977"/>
      <c r="CV14" s="978"/>
      <c r="CW14" s="976">
        <v>7</v>
      </c>
      <c r="CX14" s="977"/>
      <c r="CY14" s="977"/>
      <c r="CZ14" s="977"/>
      <c r="DA14" s="978"/>
      <c r="DB14" s="976" t="s">
        <v>532</v>
      </c>
      <c r="DC14" s="977"/>
      <c r="DD14" s="977"/>
      <c r="DE14" s="977"/>
      <c r="DF14" s="978"/>
      <c r="DG14" s="976" t="s">
        <v>532</v>
      </c>
      <c r="DH14" s="977"/>
      <c r="DI14" s="977"/>
      <c r="DJ14" s="977"/>
      <c r="DK14" s="978"/>
      <c r="DL14" s="976" t="s">
        <v>532</v>
      </c>
      <c r="DM14" s="977"/>
      <c r="DN14" s="977"/>
      <c r="DO14" s="977"/>
      <c r="DP14" s="978"/>
      <c r="DQ14" s="976" t="s">
        <v>532</v>
      </c>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t="s">
        <v>605</v>
      </c>
      <c r="BT15" s="980"/>
      <c r="BU15" s="980"/>
      <c r="BV15" s="980"/>
      <c r="BW15" s="980"/>
      <c r="BX15" s="980"/>
      <c r="BY15" s="980"/>
      <c r="BZ15" s="980"/>
      <c r="CA15" s="980"/>
      <c r="CB15" s="980"/>
      <c r="CC15" s="980"/>
      <c r="CD15" s="980"/>
      <c r="CE15" s="980"/>
      <c r="CF15" s="980"/>
      <c r="CG15" s="1001"/>
      <c r="CH15" s="976">
        <v>-14</v>
      </c>
      <c r="CI15" s="977"/>
      <c r="CJ15" s="977"/>
      <c r="CK15" s="977"/>
      <c r="CL15" s="978"/>
      <c r="CM15" s="976">
        <v>36</v>
      </c>
      <c r="CN15" s="977"/>
      <c r="CO15" s="977"/>
      <c r="CP15" s="977"/>
      <c r="CQ15" s="978"/>
      <c r="CR15" s="976">
        <v>12</v>
      </c>
      <c r="CS15" s="977"/>
      <c r="CT15" s="977"/>
      <c r="CU15" s="977"/>
      <c r="CV15" s="978"/>
      <c r="CW15" s="976">
        <v>1</v>
      </c>
      <c r="CX15" s="977"/>
      <c r="CY15" s="977"/>
      <c r="CZ15" s="977"/>
      <c r="DA15" s="978"/>
      <c r="DB15" s="976" t="s">
        <v>532</v>
      </c>
      <c r="DC15" s="977"/>
      <c r="DD15" s="977"/>
      <c r="DE15" s="977"/>
      <c r="DF15" s="978"/>
      <c r="DG15" s="976" t="s">
        <v>532</v>
      </c>
      <c r="DH15" s="977"/>
      <c r="DI15" s="977"/>
      <c r="DJ15" s="977"/>
      <c r="DK15" s="978"/>
      <c r="DL15" s="976" t="s">
        <v>532</v>
      </c>
      <c r="DM15" s="977"/>
      <c r="DN15" s="977"/>
      <c r="DO15" s="977"/>
      <c r="DP15" s="978"/>
      <c r="DQ15" s="976" t="s">
        <v>532</v>
      </c>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t="s">
        <v>606</v>
      </c>
      <c r="BT16" s="980"/>
      <c r="BU16" s="980"/>
      <c r="BV16" s="980"/>
      <c r="BW16" s="980"/>
      <c r="BX16" s="980"/>
      <c r="BY16" s="980"/>
      <c r="BZ16" s="980"/>
      <c r="CA16" s="980"/>
      <c r="CB16" s="980"/>
      <c r="CC16" s="980"/>
      <c r="CD16" s="980"/>
      <c r="CE16" s="980"/>
      <c r="CF16" s="980"/>
      <c r="CG16" s="1001"/>
      <c r="CH16" s="976">
        <v>-74</v>
      </c>
      <c r="CI16" s="977"/>
      <c r="CJ16" s="977"/>
      <c r="CK16" s="977"/>
      <c r="CL16" s="978"/>
      <c r="CM16" s="976">
        <v>-47</v>
      </c>
      <c r="CN16" s="977"/>
      <c r="CO16" s="977"/>
      <c r="CP16" s="977"/>
      <c r="CQ16" s="978"/>
      <c r="CR16" s="976">
        <v>10</v>
      </c>
      <c r="CS16" s="977"/>
      <c r="CT16" s="977"/>
      <c r="CU16" s="977"/>
      <c r="CV16" s="978"/>
      <c r="CW16" s="976">
        <v>31</v>
      </c>
      <c r="CX16" s="977"/>
      <c r="CY16" s="977"/>
      <c r="CZ16" s="977"/>
      <c r="DA16" s="978"/>
      <c r="DB16" s="976">
        <v>57</v>
      </c>
      <c r="DC16" s="977"/>
      <c r="DD16" s="977"/>
      <c r="DE16" s="977"/>
      <c r="DF16" s="978"/>
      <c r="DG16" s="976" t="s">
        <v>532</v>
      </c>
      <c r="DH16" s="977"/>
      <c r="DI16" s="977"/>
      <c r="DJ16" s="977"/>
      <c r="DK16" s="978"/>
      <c r="DL16" s="976" t="s">
        <v>532</v>
      </c>
      <c r="DM16" s="977"/>
      <c r="DN16" s="977"/>
      <c r="DO16" s="977"/>
      <c r="DP16" s="978"/>
      <c r="DQ16" s="976" t="s">
        <v>532</v>
      </c>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t="s">
        <v>607</v>
      </c>
      <c r="BT17" s="980"/>
      <c r="BU17" s="980"/>
      <c r="BV17" s="980"/>
      <c r="BW17" s="980"/>
      <c r="BX17" s="980"/>
      <c r="BY17" s="980"/>
      <c r="BZ17" s="980"/>
      <c r="CA17" s="980"/>
      <c r="CB17" s="980"/>
      <c r="CC17" s="980"/>
      <c r="CD17" s="980"/>
      <c r="CE17" s="980"/>
      <c r="CF17" s="980"/>
      <c r="CG17" s="1001"/>
      <c r="CH17" s="976">
        <v>2</v>
      </c>
      <c r="CI17" s="977"/>
      <c r="CJ17" s="977"/>
      <c r="CK17" s="977"/>
      <c r="CL17" s="978"/>
      <c r="CM17" s="976">
        <v>35</v>
      </c>
      <c r="CN17" s="977"/>
      <c r="CO17" s="977"/>
      <c r="CP17" s="977"/>
      <c r="CQ17" s="978"/>
      <c r="CR17" s="976">
        <v>20</v>
      </c>
      <c r="CS17" s="977"/>
      <c r="CT17" s="977"/>
      <c r="CU17" s="977"/>
      <c r="CV17" s="978"/>
      <c r="CW17" s="976" t="s">
        <v>532</v>
      </c>
      <c r="CX17" s="977"/>
      <c r="CY17" s="977"/>
      <c r="CZ17" s="977"/>
      <c r="DA17" s="978"/>
      <c r="DB17" s="976" t="s">
        <v>532</v>
      </c>
      <c r="DC17" s="977"/>
      <c r="DD17" s="977"/>
      <c r="DE17" s="977"/>
      <c r="DF17" s="978"/>
      <c r="DG17" s="976" t="s">
        <v>532</v>
      </c>
      <c r="DH17" s="977"/>
      <c r="DI17" s="977"/>
      <c r="DJ17" s="977"/>
      <c r="DK17" s="978"/>
      <c r="DL17" s="976" t="s">
        <v>532</v>
      </c>
      <c r="DM17" s="977"/>
      <c r="DN17" s="977"/>
      <c r="DO17" s="977"/>
      <c r="DP17" s="978"/>
      <c r="DQ17" s="976" t="s">
        <v>532</v>
      </c>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393</v>
      </c>
      <c r="B23" s="924" t="s">
        <v>394</v>
      </c>
      <c r="C23" s="925"/>
      <c r="D23" s="925"/>
      <c r="E23" s="925"/>
      <c r="F23" s="925"/>
      <c r="G23" s="925"/>
      <c r="H23" s="925"/>
      <c r="I23" s="925"/>
      <c r="J23" s="925"/>
      <c r="K23" s="925"/>
      <c r="L23" s="925"/>
      <c r="M23" s="925"/>
      <c r="N23" s="925"/>
      <c r="O23" s="925"/>
      <c r="P23" s="935"/>
      <c r="Q23" s="1054">
        <v>112320</v>
      </c>
      <c r="R23" s="1048"/>
      <c r="S23" s="1048"/>
      <c r="T23" s="1048"/>
      <c r="U23" s="1048"/>
      <c r="V23" s="1048">
        <v>108857</v>
      </c>
      <c r="W23" s="1048"/>
      <c r="X23" s="1048"/>
      <c r="Y23" s="1048"/>
      <c r="Z23" s="1048"/>
      <c r="AA23" s="1048">
        <v>3464</v>
      </c>
      <c r="AB23" s="1048"/>
      <c r="AC23" s="1048"/>
      <c r="AD23" s="1048"/>
      <c r="AE23" s="1055"/>
      <c r="AF23" s="1056">
        <v>2636</v>
      </c>
      <c r="AG23" s="1048"/>
      <c r="AH23" s="1048"/>
      <c r="AI23" s="1048"/>
      <c r="AJ23" s="1057"/>
      <c r="AK23" s="1058"/>
      <c r="AL23" s="1059"/>
      <c r="AM23" s="1059"/>
      <c r="AN23" s="1059"/>
      <c r="AO23" s="1059"/>
      <c r="AP23" s="1048">
        <v>111815</v>
      </c>
      <c r="AQ23" s="1048"/>
      <c r="AR23" s="1048"/>
      <c r="AS23" s="1048"/>
      <c r="AT23" s="1048"/>
      <c r="AU23" s="1049"/>
      <c r="AV23" s="1049"/>
      <c r="AW23" s="1049"/>
      <c r="AX23" s="1049"/>
      <c r="AY23" s="1050"/>
      <c r="AZ23" s="1051" t="s">
        <v>128</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4.7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370</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377</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21929</v>
      </c>
      <c r="R28" s="1038"/>
      <c r="S28" s="1038"/>
      <c r="T28" s="1038"/>
      <c r="U28" s="1038"/>
      <c r="V28" s="1038">
        <v>21490</v>
      </c>
      <c r="W28" s="1038"/>
      <c r="X28" s="1038"/>
      <c r="Y28" s="1038"/>
      <c r="Z28" s="1038"/>
      <c r="AA28" s="1038">
        <v>439</v>
      </c>
      <c r="AB28" s="1038"/>
      <c r="AC28" s="1038"/>
      <c r="AD28" s="1038"/>
      <c r="AE28" s="1039"/>
      <c r="AF28" s="1040">
        <v>439</v>
      </c>
      <c r="AG28" s="1038"/>
      <c r="AH28" s="1038"/>
      <c r="AI28" s="1038"/>
      <c r="AJ28" s="1041"/>
      <c r="AK28" s="1029">
        <v>1802</v>
      </c>
      <c r="AL28" s="1030"/>
      <c r="AM28" s="1030"/>
      <c r="AN28" s="1030"/>
      <c r="AO28" s="1030"/>
      <c r="AP28" s="1030" t="s">
        <v>532</v>
      </c>
      <c r="AQ28" s="1030"/>
      <c r="AR28" s="1030"/>
      <c r="AS28" s="1030"/>
      <c r="AT28" s="1030"/>
      <c r="AU28" s="1030" t="s">
        <v>532</v>
      </c>
      <c r="AV28" s="1030"/>
      <c r="AW28" s="1030"/>
      <c r="AX28" s="1030"/>
      <c r="AY28" s="1030"/>
      <c r="AZ28" s="1031" t="s">
        <v>532</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40</v>
      </c>
      <c r="R29" s="1026"/>
      <c r="S29" s="1026"/>
      <c r="T29" s="1026"/>
      <c r="U29" s="1026"/>
      <c r="V29" s="1026">
        <v>40</v>
      </c>
      <c r="W29" s="1026"/>
      <c r="X29" s="1026"/>
      <c r="Y29" s="1026"/>
      <c r="Z29" s="1026"/>
      <c r="AA29" s="1026">
        <v>0</v>
      </c>
      <c r="AB29" s="1026"/>
      <c r="AC29" s="1026"/>
      <c r="AD29" s="1026"/>
      <c r="AE29" s="1027"/>
      <c r="AF29" s="1022" t="s">
        <v>532</v>
      </c>
      <c r="AG29" s="1023"/>
      <c r="AH29" s="1023"/>
      <c r="AI29" s="1023"/>
      <c r="AJ29" s="1024"/>
      <c r="AK29" s="967">
        <v>36</v>
      </c>
      <c r="AL29" s="958"/>
      <c r="AM29" s="958"/>
      <c r="AN29" s="958"/>
      <c r="AO29" s="958"/>
      <c r="AP29" s="958" t="s">
        <v>532</v>
      </c>
      <c r="AQ29" s="958"/>
      <c r="AR29" s="958"/>
      <c r="AS29" s="958"/>
      <c r="AT29" s="958"/>
      <c r="AU29" s="958" t="s">
        <v>532</v>
      </c>
      <c r="AV29" s="958"/>
      <c r="AW29" s="958"/>
      <c r="AX29" s="958"/>
      <c r="AY29" s="958"/>
      <c r="AZ29" s="1028" t="s">
        <v>532</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408</v>
      </c>
      <c r="C30" s="1018"/>
      <c r="D30" s="1018"/>
      <c r="E30" s="1018"/>
      <c r="F30" s="1018"/>
      <c r="G30" s="1018"/>
      <c r="H30" s="1018"/>
      <c r="I30" s="1018"/>
      <c r="J30" s="1018"/>
      <c r="K30" s="1018"/>
      <c r="L30" s="1018"/>
      <c r="M30" s="1018"/>
      <c r="N30" s="1018"/>
      <c r="O30" s="1018"/>
      <c r="P30" s="1019"/>
      <c r="Q30" s="1025">
        <v>4203</v>
      </c>
      <c r="R30" s="1026"/>
      <c r="S30" s="1026"/>
      <c r="T30" s="1026"/>
      <c r="U30" s="1026"/>
      <c r="V30" s="1026">
        <v>4187</v>
      </c>
      <c r="W30" s="1026"/>
      <c r="X30" s="1026"/>
      <c r="Y30" s="1026"/>
      <c r="Z30" s="1026"/>
      <c r="AA30" s="1026">
        <v>16</v>
      </c>
      <c r="AB30" s="1026"/>
      <c r="AC30" s="1026"/>
      <c r="AD30" s="1026"/>
      <c r="AE30" s="1027"/>
      <c r="AF30" s="1022">
        <v>16</v>
      </c>
      <c r="AG30" s="1023"/>
      <c r="AH30" s="1023"/>
      <c r="AI30" s="1023"/>
      <c r="AJ30" s="1024"/>
      <c r="AK30" s="967">
        <v>869</v>
      </c>
      <c r="AL30" s="958"/>
      <c r="AM30" s="958"/>
      <c r="AN30" s="958"/>
      <c r="AO30" s="958"/>
      <c r="AP30" s="958" t="s">
        <v>532</v>
      </c>
      <c r="AQ30" s="958"/>
      <c r="AR30" s="958"/>
      <c r="AS30" s="958"/>
      <c r="AT30" s="958"/>
      <c r="AU30" s="958" t="s">
        <v>532</v>
      </c>
      <c r="AV30" s="958"/>
      <c r="AW30" s="958"/>
      <c r="AX30" s="958"/>
      <c r="AY30" s="958"/>
      <c r="AZ30" s="1028" t="s">
        <v>532</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409</v>
      </c>
      <c r="C31" s="1018"/>
      <c r="D31" s="1018"/>
      <c r="E31" s="1018"/>
      <c r="F31" s="1018"/>
      <c r="G31" s="1018"/>
      <c r="H31" s="1018"/>
      <c r="I31" s="1018"/>
      <c r="J31" s="1018"/>
      <c r="K31" s="1018"/>
      <c r="L31" s="1018"/>
      <c r="M31" s="1018"/>
      <c r="N31" s="1018"/>
      <c r="O31" s="1018"/>
      <c r="P31" s="1019"/>
      <c r="Q31" s="1025">
        <v>22796</v>
      </c>
      <c r="R31" s="1026"/>
      <c r="S31" s="1026"/>
      <c r="T31" s="1026"/>
      <c r="U31" s="1026"/>
      <c r="V31" s="1026">
        <v>22491</v>
      </c>
      <c r="W31" s="1026"/>
      <c r="X31" s="1026"/>
      <c r="Y31" s="1026"/>
      <c r="Z31" s="1026"/>
      <c r="AA31" s="1026">
        <v>305</v>
      </c>
      <c r="AB31" s="1026"/>
      <c r="AC31" s="1026"/>
      <c r="AD31" s="1026"/>
      <c r="AE31" s="1027"/>
      <c r="AF31" s="1022">
        <v>305</v>
      </c>
      <c r="AG31" s="1023"/>
      <c r="AH31" s="1023"/>
      <c r="AI31" s="1023"/>
      <c r="AJ31" s="1024"/>
      <c r="AK31" s="967">
        <v>3509</v>
      </c>
      <c r="AL31" s="958"/>
      <c r="AM31" s="958"/>
      <c r="AN31" s="958"/>
      <c r="AO31" s="958"/>
      <c r="AP31" s="958" t="s">
        <v>532</v>
      </c>
      <c r="AQ31" s="958"/>
      <c r="AR31" s="958"/>
      <c r="AS31" s="958"/>
      <c r="AT31" s="958"/>
      <c r="AU31" s="958" t="s">
        <v>532</v>
      </c>
      <c r="AV31" s="958"/>
      <c r="AW31" s="958"/>
      <c r="AX31" s="958"/>
      <c r="AY31" s="958"/>
      <c r="AZ31" s="1028" t="s">
        <v>532</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410</v>
      </c>
      <c r="C32" s="1018"/>
      <c r="D32" s="1018"/>
      <c r="E32" s="1018"/>
      <c r="F32" s="1018"/>
      <c r="G32" s="1018"/>
      <c r="H32" s="1018"/>
      <c r="I32" s="1018"/>
      <c r="J32" s="1018"/>
      <c r="K32" s="1018"/>
      <c r="L32" s="1018"/>
      <c r="M32" s="1018"/>
      <c r="N32" s="1018"/>
      <c r="O32" s="1018"/>
      <c r="P32" s="1019"/>
      <c r="Q32" s="1025">
        <v>70</v>
      </c>
      <c r="R32" s="1026"/>
      <c r="S32" s="1026"/>
      <c r="T32" s="1026"/>
      <c r="U32" s="1026"/>
      <c r="V32" s="1026">
        <v>70</v>
      </c>
      <c r="W32" s="1026"/>
      <c r="X32" s="1026"/>
      <c r="Y32" s="1026"/>
      <c r="Z32" s="1026"/>
      <c r="AA32" s="1026">
        <v>0</v>
      </c>
      <c r="AB32" s="1026"/>
      <c r="AC32" s="1026"/>
      <c r="AD32" s="1026"/>
      <c r="AE32" s="1027"/>
      <c r="AF32" s="1022" t="s">
        <v>532</v>
      </c>
      <c r="AG32" s="1023"/>
      <c r="AH32" s="1023"/>
      <c r="AI32" s="1023"/>
      <c r="AJ32" s="1024"/>
      <c r="AK32" s="967">
        <v>57</v>
      </c>
      <c r="AL32" s="958"/>
      <c r="AM32" s="958"/>
      <c r="AN32" s="958"/>
      <c r="AO32" s="958"/>
      <c r="AP32" s="958" t="s">
        <v>532</v>
      </c>
      <c r="AQ32" s="958"/>
      <c r="AR32" s="958"/>
      <c r="AS32" s="958"/>
      <c r="AT32" s="958"/>
      <c r="AU32" s="958" t="s">
        <v>532</v>
      </c>
      <c r="AV32" s="958"/>
      <c r="AW32" s="958"/>
      <c r="AX32" s="958"/>
      <c r="AY32" s="958"/>
      <c r="AZ32" s="1028" t="s">
        <v>532</v>
      </c>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411</v>
      </c>
      <c r="C33" s="1018"/>
      <c r="D33" s="1018"/>
      <c r="E33" s="1018"/>
      <c r="F33" s="1018"/>
      <c r="G33" s="1018"/>
      <c r="H33" s="1018"/>
      <c r="I33" s="1018"/>
      <c r="J33" s="1018"/>
      <c r="K33" s="1018"/>
      <c r="L33" s="1018"/>
      <c r="M33" s="1018"/>
      <c r="N33" s="1018"/>
      <c r="O33" s="1018"/>
      <c r="P33" s="1019"/>
      <c r="Q33" s="1025">
        <v>178</v>
      </c>
      <c r="R33" s="1026"/>
      <c r="S33" s="1026"/>
      <c r="T33" s="1026"/>
      <c r="U33" s="1026"/>
      <c r="V33" s="1026">
        <v>164</v>
      </c>
      <c r="W33" s="1026"/>
      <c r="X33" s="1026"/>
      <c r="Y33" s="1026"/>
      <c r="Z33" s="1026"/>
      <c r="AA33" s="1026">
        <v>14</v>
      </c>
      <c r="AB33" s="1026"/>
      <c r="AC33" s="1026"/>
      <c r="AD33" s="1026"/>
      <c r="AE33" s="1027"/>
      <c r="AF33" s="1022">
        <v>14</v>
      </c>
      <c r="AG33" s="1023"/>
      <c r="AH33" s="1023"/>
      <c r="AI33" s="1023"/>
      <c r="AJ33" s="1024"/>
      <c r="AK33" s="967">
        <v>11</v>
      </c>
      <c r="AL33" s="958"/>
      <c r="AM33" s="958"/>
      <c r="AN33" s="958"/>
      <c r="AO33" s="958"/>
      <c r="AP33" s="958" t="s">
        <v>532</v>
      </c>
      <c r="AQ33" s="958"/>
      <c r="AR33" s="958"/>
      <c r="AS33" s="958"/>
      <c r="AT33" s="958"/>
      <c r="AU33" s="958" t="s">
        <v>532</v>
      </c>
      <c r="AV33" s="958"/>
      <c r="AW33" s="958"/>
      <c r="AX33" s="958"/>
      <c r="AY33" s="958"/>
      <c r="AZ33" s="1028" t="s">
        <v>532</v>
      </c>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412</v>
      </c>
      <c r="C34" s="1018"/>
      <c r="D34" s="1018"/>
      <c r="E34" s="1018"/>
      <c r="F34" s="1018"/>
      <c r="G34" s="1018"/>
      <c r="H34" s="1018"/>
      <c r="I34" s="1018"/>
      <c r="J34" s="1018"/>
      <c r="K34" s="1018"/>
      <c r="L34" s="1018"/>
      <c r="M34" s="1018"/>
      <c r="N34" s="1018"/>
      <c r="O34" s="1018"/>
      <c r="P34" s="1019"/>
      <c r="Q34" s="1025">
        <v>5720</v>
      </c>
      <c r="R34" s="1026"/>
      <c r="S34" s="1026"/>
      <c r="T34" s="1026"/>
      <c r="U34" s="1026"/>
      <c r="V34" s="1026">
        <v>5600</v>
      </c>
      <c r="W34" s="1026"/>
      <c r="X34" s="1026"/>
      <c r="Y34" s="1026"/>
      <c r="Z34" s="1026"/>
      <c r="AA34" s="1026">
        <v>120</v>
      </c>
      <c r="AB34" s="1026"/>
      <c r="AC34" s="1026"/>
      <c r="AD34" s="1026"/>
      <c r="AE34" s="1027"/>
      <c r="AF34" s="1022">
        <v>2127</v>
      </c>
      <c r="AG34" s="1023"/>
      <c r="AH34" s="1023"/>
      <c r="AI34" s="1023"/>
      <c r="AJ34" s="1024"/>
      <c r="AK34" s="967">
        <v>135</v>
      </c>
      <c r="AL34" s="958"/>
      <c r="AM34" s="958"/>
      <c r="AN34" s="958"/>
      <c r="AO34" s="958"/>
      <c r="AP34" s="958">
        <v>16950</v>
      </c>
      <c r="AQ34" s="958"/>
      <c r="AR34" s="958"/>
      <c r="AS34" s="958"/>
      <c r="AT34" s="958"/>
      <c r="AU34" s="958">
        <v>864</v>
      </c>
      <c r="AV34" s="958"/>
      <c r="AW34" s="958"/>
      <c r="AX34" s="958"/>
      <c r="AY34" s="958"/>
      <c r="AZ34" s="1028" t="s">
        <v>532</v>
      </c>
      <c r="BA34" s="1028"/>
      <c r="BB34" s="1028"/>
      <c r="BC34" s="1028"/>
      <c r="BD34" s="1028"/>
      <c r="BE34" s="959" t="s">
        <v>615</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413</v>
      </c>
      <c r="C35" s="1018"/>
      <c r="D35" s="1018"/>
      <c r="E35" s="1018"/>
      <c r="F35" s="1018"/>
      <c r="G35" s="1018"/>
      <c r="H35" s="1018"/>
      <c r="I35" s="1018"/>
      <c r="J35" s="1018"/>
      <c r="K35" s="1018"/>
      <c r="L35" s="1018"/>
      <c r="M35" s="1018"/>
      <c r="N35" s="1018"/>
      <c r="O35" s="1018"/>
      <c r="P35" s="1019"/>
      <c r="Q35" s="1025">
        <v>484</v>
      </c>
      <c r="R35" s="1026"/>
      <c r="S35" s="1026"/>
      <c r="T35" s="1026"/>
      <c r="U35" s="1026"/>
      <c r="V35" s="1026">
        <v>432</v>
      </c>
      <c r="W35" s="1026"/>
      <c r="X35" s="1026"/>
      <c r="Y35" s="1026"/>
      <c r="Z35" s="1026"/>
      <c r="AA35" s="1026">
        <v>51</v>
      </c>
      <c r="AB35" s="1026"/>
      <c r="AC35" s="1026"/>
      <c r="AD35" s="1026"/>
      <c r="AE35" s="1027"/>
      <c r="AF35" s="1022">
        <v>1148</v>
      </c>
      <c r="AG35" s="1023"/>
      <c r="AH35" s="1023"/>
      <c r="AI35" s="1023"/>
      <c r="AJ35" s="1024"/>
      <c r="AK35" s="967">
        <v>0</v>
      </c>
      <c r="AL35" s="958"/>
      <c r="AM35" s="958"/>
      <c r="AN35" s="958"/>
      <c r="AO35" s="958"/>
      <c r="AP35" s="958">
        <v>1130</v>
      </c>
      <c r="AQ35" s="958"/>
      <c r="AR35" s="958"/>
      <c r="AS35" s="958"/>
      <c r="AT35" s="958"/>
      <c r="AU35" s="958">
        <v>0</v>
      </c>
      <c r="AV35" s="958"/>
      <c r="AW35" s="958"/>
      <c r="AX35" s="958"/>
      <c r="AY35" s="958"/>
      <c r="AZ35" s="1028" t="s">
        <v>532</v>
      </c>
      <c r="BA35" s="1028"/>
      <c r="BB35" s="1028"/>
      <c r="BC35" s="1028"/>
      <c r="BD35" s="1028"/>
      <c r="BE35" s="959" t="s">
        <v>615</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t="s">
        <v>414</v>
      </c>
      <c r="C36" s="1018"/>
      <c r="D36" s="1018"/>
      <c r="E36" s="1018"/>
      <c r="F36" s="1018"/>
      <c r="G36" s="1018"/>
      <c r="H36" s="1018"/>
      <c r="I36" s="1018"/>
      <c r="J36" s="1018"/>
      <c r="K36" s="1018"/>
      <c r="L36" s="1018"/>
      <c r="M36" s="1018"/>
      <c r="N36" s="1018"/>
      <c r="O36" s="1018"/>
      <c r="P36" s="1019"/>
      <c r="Q36" s="1025">
        <v>7035</v>
      </c>
      <c r="R36" s="1026"/>
      <c r="S36" s="1026"/>
      <c r="T36" s="1026"/>
      <c r="U36" s="1026"/>
      <c r="V36" s="1026">
        <v>6847</v>
      </c>
      <c r="W36" s="1026"/>
      <c r="X36" s="1026"/>
      <c r="Y36" s="1026"/>
      <c r="Z36" s="1026"/>
      <c r="AA36" s="1026">
        <v>189</v>
      </c>
      <c r="AB36" s="1026"/>
      <c r="AC36" s="1026"/>
      <c r="AD36" s="1026"/>
      <c r="AE36" s="1027"/>
      <c r="AF36" s="1022">
        <v>823</v>
      </c>
      <c r="AG36" s="1023"/>
      <c r="AH36" s="1023"/>
      <c r="AI36" s="1023"/>
      <c r="AJ36" s="1024"/>
      <c r="AK36" s="967">
        <v>1701</v>
      </c>
      <c r="AL36" s="958"/>
      <c r="AM36" s="958"/>
      <c r="AN36" s="958"/>
      <c r="AO36" s="958"/>
      <c r="AP36" s="958">
        <v>36099</v>
      </c>
      <c r="AQ36" s="958"/>
      <c r="AR36" s="958"/>
      <c r="AS36" s="958"/>
      <c r="AT36" s="958"/>
      <c r="AU36" s="958">
        <v>12960</v>
      </c>
      <c r="AV36" s="958"/>
      <c r="AW36" s="958"/>
      <c r="AX36" s="958"/>
      <c r="AY36" s="958"/>
      <c r="AZ36" s="1028" t="s">
        <v>532</v>
      </c>
      <c r="BA36" s="1028"/>
      <c r="BB36" s="1028"/>
      <c r="BC36" s="1028"/>
      <c r="BD36" s="1028"/>
      <c r="BE36" s="959" t="s">
        <v>615</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t="s">
        <v>415</v>
      </c>
      <c r="C37" s="1018"/>
      <c r="D37" s="1018"/>
      <c r="E37" s="1018"/>
      <c r="F37" s="1018"/>
      <c r="G37" s="1018"/>
      <c r="H37" s="1018"/>
      <c r="I37" s="1018"/>
      <c r="J37" s="1018"/>
      <c r="K37" s="1018"/>
      <c r="L37" s="1018"/>
      <c r="M37" s="1018"/>
      <c r="N37" s="1018"/>
      <c r="O37" s="1018"/>
      <c r="P37" s="1019"/>
      <c r="Q37" s="1025">
        <v>649</v>
      </c>
      <c r="R37" s="1026"/>
      <c r="S37" s="1026"/>
      <c r="T37" s="1026"/>
      <c r="U37" s="1026"/>
      <c r="V37" s="1026">
        <v>721</v>
      </c>
      <c r="W37" s="1026"/>
      <c r="X37" s="1026"/>
      <c r="Y37" s="1026"/>
      <c r="Z37" s="1026"/>
      <c r="AA37" s="1026">
        <v>-72</v>
      </c>
      <c r="AB37" s="1026"/>
      <c r="AC37" s="1026"/>
      <c r="AD37" s="1026"/>
      <c r="AE37" s="1027"/>
      <c r="AF37" s="1022">
        <v>60</v>
      </c>
      <c r="AG37" s="1023"/>
      <c r="AH37" s="1023"/>
      <c r="AI37" s="1023"/>
      <c r="AJ37" s="1024"/>
      <c r="AK37" s="967">
        <v>222</v>
      </c>
      <c r="AL37" s="958"/>
      <c r="AM37" s="958"/>
      <c r="AN37" s="958"/>
      <c r="AO37" s="958"/>
      <c r="AP37" s="958">
        <v>55</v>
      </c>
      <c r="AQ37" s="958"/>
      <c r="AR37" s="958"/>
      <c r="AS37" s="958"/>
      <c r="AT37" s="958"/>
      <c r="AU37" s="958">
        <v>35</v>
      </c>
      <c r="AV37" s="958"/>
      <c r="AW37" s="958"/>
      <c r="AX37" s="958"/>
      <c r="AY37" s="958"/>
      <c r="AZ37" s="1028" t="s">
        <v>532</v>
      </c>
      <c r="BA37" s="1028"/>
      <c r="BB37" s="1028"/>
      <c r="BC37" s="1028"/>
      <c r="BD37" s="1028"/>
      <c r="BE37" s="959" t="s">
        <v>615</v>
      </c>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t="s">
        <v>416</v>
      </c>
      <c r="C38" s="1018"/>
      <c r="D38" s="1018"/>
      <c r="E38" s="1018"/>
      <c r="F38" s="1018"/>
      <c r="G38" s="1018"/>
      <c r="H38" s="1018"/>
      <c r="I38" s="1018"/>
      <c r="J38" s="1018"/>
      <c r="K38" s="1018"/>
      <c r="L38" s="1018"/>
      <c r="M38" s="1018"/>
      <c r="N38" s="1018"/>
      <c r="O38" s="1018"/>
      <c r="P38" s="1019"/>
      <c r="Q38" s="1025">
        <v>590</v>
      </c>
      <c r="R38" s="1026"/>
      <c r="S38" s="1026"/>
      <c r="T38" s="1026"/>
      <c r="U38" s="1026"/>
      <c r="V38" s="1026">
        <v>590</v>
      </c>
      <c r="W38" s="1026"/>
      <c r="X38" s="1026"/>
      <c r="Y38" s="1026"/>
      <c r="Z38" s="1026"/>
      <c r="AA38" s="1026">
        <v>0</v>
      </c>
      <c r="AB38" s="1026"/>
      <c r="AC38" s="1026"/>
      <c r="AD38" s="1026"/>
      <c r="AE38" s="1027"/>
      <c r="AF38" s="1022" t="s">
        <v>532</v>
      </c>
      <c r="AG38" s="1023"/>
      <c r="AH38" s="1023"/>
      <c r="AI38" s="1023"/>
      <c r="AJ38" s="1024"/>
      <c r="AK38" s="967">
        <v>105</v>
      </c>
      <c r="AL38" s="958"/>
      <c r="AM38" s="958"/>
      <c r="AN38" s="958"/>
      <c r="AO38" s="958"/>
      <c r="AP38" s="958">
        <v>4393</v>
      </c>
      <c r="AQ38" s="958"/>
      <c r="AR38" s="958"/>
      <c r="AS38" s="958"/>
      <c r="AT38" s="958"/>
      <c r="AU38" s="958">
        <v>993</v>
      </c>
      <c r="AV38" s="958"/>
      <c r="AW38" s="958"/>
      <c r="AX38" s="958"/>
      <c r="AY38" s="958"/>
      <c r="AZ38" s="1028" t="s">
        <v>532</v>
      </c>
      <c r="BA38" s="1028"/>
      <c r="BB38" s="1028"/>
      <c r="BC38" s="1028"/>
      <c r="BD38" s="1028"/>
      <c r="BE38" s="959" t="s">
        <v>616</v>
      </c>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t="s">
        <v>417</v>
      </c>
      <c r="C39" s="1018"/>
      <c r="D39" s="1018"/>
      <c r="E39" s="1018"/>
      <c r="F39" s="1018"/>
      <c r="G39" s="1018"/>
      <c r="H39" s="1018"/>
      <c r="I39" s="1018"/>
      <c r="J39" s="1018"/>
      <c r="K39" s="1018"/>
      <c r="L39" s="1018"/>
      <c r="M39" s="1018"/>
      <c r="N39" s="1018"/>
      <c r="O39" s="1018"/>
      <c r="P39" s="1019"/>
      <c r="Q39" s="1025">
        <v>567</v>
      </c>
      <c r="R39" s="1026"/>
      <c r="S39" s="1026"/>
      <c r="T39" s="1026"/>
      <c r="U39" s="1026"/>
      <c r="V39" s="1026">
        <v>567</v>
      </c>
      <c r="W39" s="1026"/>
      <c r="X39" s="1026"/>
      <c r="Y39" s="1026"/>
      <c r="Z39" s="1026"/>
      <c r="AA39" s="1026">
        <v>0</v>
      </c>
      <c r="AB39" s="1026"/>
      <c r="AC39" s="1026"/>
      <c r="AD39" s="1026"/>
      <c r="AE39" s="1027"/>
      <c r="AF39" s="1022" t="s">
        <v>532</v>
      </c>
      <c r="AG39" s="1023"/>
      <c r="AH39" s="1023"/>
      <c r="AI39" s="1023"/>
      <c r="AJ39" s="1024"/>
      <c r="AK39" s="967">
        <v>296</v>
      </c>
      <c r="AL39" s="958"/>
      <c r="AM39" s="958"/>
      <c r="AN39" s="958"/>
      <c r="AO39" s="958"/>
      <c r="AP39" s="958">
        <v>2724</v>
      </c>
      <c r="AQ39" s="958"/>
      <c r="AR39" s="958"/>
      <c r="AS39" s="958"/>
      <c r="AT39" s="958"/>
      <c r="AU39" s="958">
        <v>2637</v>
      </c>
      <c r="AV39" s="958"/>
      <c r="AW39" s="958"/>
      <c r="AX39" s="958"/>
      <c r="AY39" s="958"/>
      <c r="AZ39" s="1028" t="s">
        <v>532</v>
      </c>
      <c r="BA39" s="1028"/>
      <c r="BB39" s="1028"/>
      <c r="BC39" s="1028"/>
      <c r="BD39" s="1028"/>
      <c r="BE39" s="959" t="s">
        <v>616</v>
      </c>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t="s">
        <v>418</v>
      </c>
      <c r="C40" s="1018"/>
      <c r="D40" s="1018"/>
      <c r="E40" s="1018"/>
      <c r="F40" s="1018"/>
      <c r="G40" s="1018"/>
      <c r="H40" s="1018"/>
      <c r="I40" s="1018"/>
      <c r="J40" s="1018"/>
      <c r="K40" s="1018"/>
      <c r="L40" s="1018"/>
      <c r="M40" s="1018"/>
      <c r="N40" s="1018"/>
      <c r="O40" s="1018"/>
      <c r="P40" s="1019"/>
      <c r="Q40" s="1025">
        <v>84</v>
      </c>
      <c r="R40" s="1026"/>
      <c r="S40" s="1026"/>
      <c r="T40" s="1026"/>
      <c r="U40" s="1026"/>
      <c r="V40" s="1026">
        <v>74</v>
      </c>
      <c r="W40" s="1026"/>
      <c r="X40" s="1026"/>
      <c r="Y40" s="1026"/>
      <c r="Z40" s="1026"/>
      <c r="AA40" s="1026">
        <v>9</v>
      </c>
      <c r="AB40" s="1026"/>
      <c r="AC40" s="1026"/>
      <c r="AD40" s="1026"/>
      <c r="AE40" s="1027"/>
      <c r="AF40" s="1022">
        <v>9</v>
      </c>
      <c r="AG40" s="1023"/>
      <c r="AH40" s="1023"/>
      <c r="AI40" s="1023"/>
      <c r="AJ40" s="1024"/>
      <c r="AK40" s="967">
        <v>5</v>
      </c>
      <c r="AL40" s="958"/>
      <c r="AM40" s="958"/>
      <c r="AN40" s="958"/>
      <c r="AO40" s="958"/>
      <c r="AP40" s="958">
        <v>17</v>
      </c>
      <c r="AQ40" s="958"/>
      <c r="AR40" s="958"/>
      <c r="AS40" s="958"/>
      <c r="AT40" s="958"/>
      <c r="AU40" s="958">
        <v>3</v>
      </c>
      <c r="AV40" s="958"/>
      <c r="AW40" s="958"/>
      <c r="AX40" s="958"/>
      <c r="AY40" s="958"/>
      <c r="AZ40" s="1028" t="s">
        <v>532</v>
      </c>
      <c r="BA40" s="1028"/>
      <c r="BB40" s="1028"/>
      <c r="BC40" s="1028"/>
      <c r="BD40" s="1028"/>
      <c r="BE40" s="959" t="s">
        <v>616</v>
      </c>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t="s">
        <v>419</v>
      </c>
      <c r="C41" s="1018"/>
      <c r="D41" s="1018"/>
      <c r="E41" s="1018"/>
      <c r="F41" s="1018"/>
      <c r="G41" s="1018"/>
      <c r="H41" s="1018"/>
      <c r="I41" s="1018"/>
      <c r="J41" s="1018"/>
      <c r="K41" s="1018"/>
      <c r="L41" s="1018"/>
      <c r="M41" s="1018"/>
      <c r="N41" s="1018"/>
      <c r="O41" s="1018"/>
      <c r="P41" s="1019"/>
      <c r="Q41" s="1025">
        <v>40</v>
      </c>
      <c r="R41" s="1026"/>
      <c r="S41" s="1026"/>
      <c r="T41" s="1026"/>
      <c r="U41" s="1026"/>
      <c r="V41" s="1026">
        <v>40</v>
      </c>
      <c r="W41" s="1026"/>
      <c r="X41" s="1026"/>
      <c r="Y41" s="1026"/>
      <c r="Z41" s="1026"/>
      <c r="AA41" s="1026">
        <v>0</v>
      </c>
      <c r="AB41" s="1026"/>
      <c r="AC41" s="1026"/>
      <c r="AD41" s="1026"/>
      <c r="AE41" s="1027"/>
      <c r="AF41" s="1022" t="s">
        <v>532</v>
      </c>
      <c r="AG41" s="1023"/>
      <c r="AH41" s="1023"/>
      <c r="AI41" s="1023"/>
      <c r="AJ41" s="1024"/>
      <c r="AK41" s="967">
        <v>40</v>
      </c>
      <c r="AL41" s="958"/>
      <c r="AM41" s="958"/>
      <c r="AN41" s="958"/>
      <c r="AO41" s="958"/>
      <c r="AP41" s="958">
        <v>0</v>
      </c>
      <c r="AQ41" s="958"/>
      <c r="AR41" s="958"/>
      <c r="AS41" s="958"/>
      <c r="AT41" s="958"/>
      <c r="AU41" s="958">
        <v>0</v>
      </c>
      <c r="AV41" s="958"/>
      <c r="AW41" s="958"/>
      <c r="AX41" s="958"/>
      <c r="AY41" s="958"/>
      <c r="AZ41" s="1028" t="s">
        <v>532</v>
      </c>
      <c r="BA41" s="1028"/>
      <c r="BB41" s="1028"/>
      <c r="BC41" s="1028"/>
      <c r="BD41" s="1028"/>
      <c r="BE41" s="959" t="s">
        <v>616</v>
      </c>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t="s">
        <v>420</v>
      </c>
      <c r="C42" s="1018"/>
      <c r="D42" s="1018"/>
      <c r="E42" s="1018"/>
      <c r="F42" s="1018"/>
      <c r="G42" s="1018"/>
      <c r="H42" s="1018"/>
      <c r="I42" s="1018"/>
      <c r="J42" s="1018"/>
      <c r="K42" s="1018"/>
      <c r="L42" s="1018"/>
      <c r="M42" s="1018"/>
      <c r="N42" s="1018"/>
      <c r="O42" s="1018"/>
      <c r="P42" s="1019"/>
      <c r="Q42" s="1025">
        <v>1007</v>
      </c>
      <c r="R42" s="1026"/>
      <c r="S42" s="1026"/>
      <c r="T42" s="1026"/>
      <c r="U42" s="1026"/>
      <c r="V42" s="1026">
        <v>1002</v>
      </c>
      <c r="W42" s="1026"/>
      <c r="X42" s="1026"/>
      <c r="Y42" s="1026"/>
      <c r="Z42" s="1026"/>
      <c r="AA42" s="1026">
        <v>5</v>
      </c>
      <c r="AB42" s="1026"/>
      <c r="AC42" s="1026"/>
      <c r="AD42" s="1026"/>
      <c r="AE42" s="1027"/>
      <c r="AF42" s="1022" t="s">
        <v>532</v>
      </c>
      <c r="AG42" s="1023"/>
      <c r="AH42" s="1023"/>
      <c r="AI42" s="1023"/>
      <c r="AJ42" s="1024"/>
      <c r="AK42" s="967">
        <v>1000</v>
      </c>
      <c r="AL42" s="958"/>
      <c r="AM42" s="958"/>
      <c r="AN42" s="958"/>
      <c r="AO42" s="958"/>
      <c r="AP42" s="958">
        <v>5690</v>
      </c>
      <c r="AQ42" s="958"/>
      <c r="AR42" s="958"/>
      <c r="AS42" s="958"/>
      <c r="AT42" s="958"/>
      <c r="AU42" s="958">
        <v>3227</v>
      </c>
      <c r="AV42" s="958"/>
      <c r="AW42" s="958"/>
      <c r="AX42" s="958"/>
      <c r="AY42" s="958"/>
      <c r="AZ42" s="1028" t="s">
        <v>532</v>
      </c>
      <c r="BA42" s="1028"/>
      <c r="BB42" s="1028"/>
      <c r="BC42" s="1028"/>
      <c r="BD42" s="1028"/>
      <c r="BE42" s="959" t="s">
        <v>616</v>
      </c>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t="s">
        <v>421</v>
      </c>
      <c r="C43" s="1018"/>
      <c r="D43" s="1018"/>
      <c r="E43" s="1018"/>
      <c r="F43" s="1018"/>
      <c r="G43" s="1018"/>
      <c r="H43" s="1018"/>
      <c r="I43" s="1018"/>
      <c r="J43" s="1018"/>
      <c r="K43" s="1018"/>
      <c r="L43" s="1018"/>
      <c r="M43" s="1018"/>
      <c r="N43" s="1018"/>
      <c r="O43" s="1018"/>
      <c r="P43" s="1019"/>
      <c r="Q43" s="1025">
        <v>1</v>
      </c>
      <c r="R43" s="1026"/>
      <c r="S43" s="1026"/>
      <c r="T43" s="1026"/>
      <c r="U43" s="1026"/>
      <c r="V43" s="1026">
        <v>1</v>
      </c>
      <c r="W43" s="1026"/>
      <c r="X43" s="1026"/>
      <c r="Y43" s="1026"/>
      <c r="Z43" s="1026"/>
      <c r="AA43" s="1026">
        <v>0</v>
      </c>
      <c r="AB43" s="1026"/>
      <c r="AC43" s="1026"/>
      <c r="AD43" s="1026"/>
      <c r="AE43" s="1027"/>
      <c r="AF43" s="1022" t="s">
        <v>532</v>
      </c>
      <c r="AG43" s="1023"/>
      <c r="AH43" s="1023"/>
      <c r="AI43" s="1023"/>
      <c r="AJ43" s="1024"/>
      <c r="AK43" s="967">
        <v>1</v>
      </c>
      <c r="AL43" s="958"/>
      <c r="AM43" s="958"/>
      <c r="AN43" s="958"/>
      <c r="AO43" s="958"/>
      <c r="AP43" s="958">
        <v>428</v>
      </c>
      <c r="AQ43" s="958"/>
      <c r="AR43" s="958"/>
      <c r="AS43" s="958"/>
      <c r="AT43" s="958"/>
      <c r="AU43" s="958">
        <v>308</v>
      </c>
      <c r="AV43" s="958"/>
      <c r="AW43" s="958"/>
      <c r="AX43" s="958"/>
      <c r="AY43" s="958"/>
      <c r="AZ43" s="1028" t="s">
        <v>532</v>
      </c>
      <c r="BA43" s="1028"/>
      <c r="BB43" s="1028"/>
      <c r="BC43" s="1028"/>
      <c r="BD43" s="1028"/>
      <c r="BE43" s="959" t="s">
        <v>616</v>
      </c>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422</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393</v>
      </c>
      <c r="B63" s="924" t="s">
        <v>423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4941</v>
      </c>
      <c r="AG63" s="946"/>
      <c r="AH63" s="946"/>
      <c r="AI63" s="946"/>
      <c r="AJ63" s="1009"/>
      <c r="AK63" s="1010"/>
      <c r="AL63" s="950"/>
      <c r="AM63" s="950"/>
      <c r="AN63" s="950"/>
      <c r="AO63" s="950"/>
      <c r="AP63" s="946">
        <v>67486</v>
      </c>
      <c r="AQ63" s="946"/>
      <c r="AR63" s="946"/>
      <c r="AS63" s="946"/>
      <c r="AT63" s="946"/>
      <c r="AU63" s="946">
        <v>21027</v>
      </c>
      <c r="AV63" s="946"/>
      <c r="AW63" s="946"/>
      <c r="AX63" s="946"/>
      <c r="AY63" s="946"/>
      <c r="AZ63" s="1004"/>
      <c r="BA63" s="1004"/>
      <c r="BB63" s="1004"/>
      <c r="BC63" s="1004"/>
      <c r="BD63" s="1004"/>
      <c r="BE63" s="947"/>
      <c r="BF63" s="947"/>
      <c r="BG63" s="947"/>
      <c r="BH63" s="947"/>
      <c r="BI63" s="948"/>
      <c r="BJ63" s="1005" t="s">
        <v>407</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425</v>
      </c>
      <c r="B66" s="983"/>
      <c r="C66" s="983"/>
      <c r="D66" s="983"/>
      <c r="E66" s="983"/>
      <c r="F66" s="983"/>
      <c r="G66" s="983"/>
      <c r="H66" s="983"/>
      <c r="I66" s="983"/>
      <c r="J66" s="983"/>
      <c r="K66" s="983"/>
      <c r="L66" s="983"/>
      <c r="M66" s="983"/>
      <c r="N66" s="983"/>
      <c r="O66" s="983"/>
      <c r="P66" s="984"/>
      <c r="Q66" s="988" t="s">
        <v>426</v>
      </c>
      <c r="R66" s="989"/>
      <c r="S66" s="989"/>
      <c r="T66" s="989"/>
      <c r="U66" s="990"/>
      <c r="V66" s="988" t="s">
        <v>427</v>
      </c>
      <c r="W66" s="989"/>
      <c r="X66" s="989"/>
      <c r="Y66" s="989"/>
      <c r="Z66" s="990"/>
      <c r="AA66" s="988" t="s">
        <v>428</v>
      </c>
      <c r="AB66" s="989"/>
      <c r="AC66" s="989"/>
      <c r="AD66" s="989"/>
      <c r="AE66" s="990"/>
      <c r="AF66" s="994" t="s">
        <v>429</v>
      </c>
      <c r="AG66" s="995"/>
      <c r="AH66" s="995"/>
      <c r="AI66" s="995"/>
      <c r="AJ66" s="996"/>
      <c r="AK66" s="988" t="s">
        <v>430</v>
      </c>
      <c r="AL66" s="983"/>
      <c r="AM66" s="983"/>
      <c r="AN66" s="983"/>
      <c r="AO66" s="984"/>
      <c r="AP66" s="988" t="s">
        <v>431</v>
      </c>
      <c r="AQ66" s="989"/>
      <c r="AR66" s="989"/>
      <c r="AS66" s="989"/>
      <c r="AT66" s="990"/>
      <c r="AU66" s="988" t="s">
        <v>432</v>
      </c>
      <c r="AV66" s="989"/>
      <c r="AW66" s="989"/>
      <c r="AX66" s="989"/>
      <c r="AY66" s="990"/>
      <c r="AZ66" s="988" t="s">
        <v>377</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608</v>
      </c>
      <c r="C68" s="973"/>
      <c r="D68" s="973"/>
      <c r="E68" s="973"/>
      <c r="F68" s="973"/>
      <c r="G68" s="973"/>
      <c r="H68" s="973"/>
      <c r="I68" s="973"/>
      <c r="J68" s="973"/>
      <c r="K68" s="973"/>
      <c r="L68" s="973"/>
      <c r="M68" s="973"/>
      <c r="N68" s="973"/>
      <c r="O68" s="973"/>
      <c r="P68" s="974"/>
      <c r="Q68" s="975">
        <v>1608</v>
      </c>
      <c r="R68" s="969"/>
      <c r="S68" s="969"/>
      <c r="T68" s="969"/>
      <c r="U68" s="969"/>
      <c r="V68" s="969">
        <v>1370</v>
      </c>
      <c r="W68" s="969"/>
      <c r="X68" s="969"/>
      <c r="Y68" s="969"/>
      <c r="Z68" s="969"/>
      <c r="AA68" s="969">
        <v>237</v>
      </c>
      <c r="AB68" s="969"/>
      <c r="AC68" s="969"/>
      <c r="AD68" s="969"/>
      <c r="AE68" s="969"/>
      <c r="AF68" s="969">
        <v>237</v>
      </c>
      <c r="AG68" s="969"/>
      <c r="AH68" s="969"/>
      <c r="AI68" s="969"/>
      <c r="AJ68" s="969"/>
      <c r="AK68" s="969" t="s">
        <v>617</v>
      </c>
      <c r="AL68" s="969"/>
      <c r="AM68" s="969"/>
      <c r="AN68" s="969"/>
      <c r="AO68" s="969"/>
      <c r="AP68" s="969" t="s">
        <v>617</v>
      </c>
      <c r="AQ68" s="969"/>
      <c r="AR68" s="969"/>
      <c r="AS68" s="969"/>
      <c r="AT68" s="969"/>
      <c r="AU68" s="969" t="s">
        <v>617</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609</v>
      </c>
      <c r="C69" s="962"/>
      <c r="D69" s="962"/>
      <c r="E69" s="962"/>
      <c r="F69" s="962"/>
      <c r="G69" s="962"/>
      <c r="H69" s="962"/>
      <c r="I69" s="962"/>
      <c r="J69" s="962"/>
      <c r="K69" s="962"/>
      <c r="L69" s="962"/>
      <c r="M69" s="962"/>
      <c r="N69" s="962"/>
      <c r="O69" s="962"/>
      <c r="P69" s="963"/>
      <c r="Q69" s="964">
        <v>435773</v>
      </c>
      <c r="R69" s="958"/>
      <c r="S69" s="958"/>
      <c r="T69" s="958"/>
      <c r="U69" s="958"/>
      <c r="V69" s="958">
        <v>433285</v>
      </c>
      <c r="W69" s="958"/>
      <c r="X69" s="958"/>
      <c r="Y69" s="958"/>
      <c r="Z69" s="958"/>
      <c r="AA69" s="958">
        <v>2487</v>
      </c>
      <c r="AB69" s="958"/>
      <c r="AC69" s="958"/>
      <c r="AD69" s="958"/>
      <c r="AE69" s="958"/>
      <c r="AF69" s="958">
        <v>2487</v>
      </c>
      <c r="AG69" s="958"/>
      <c r="AH69" s="958"/>
      <c r="AI69" s="958"/>
      <c r="AJ69" s="958"/>
      <c r="AK69" s="958">
        <v>902</v>
      </c>
      <c r="AL69" s="958"/>
      <c r="AM69" s="958"/>
      <c r="AN69" s="958"/>
      <c r="AO69" s="958"/>
      <c r="AP69" s="958" t="s">
        <v>617</v>
      </c>
      <c r="AQ69" s="958"/>
      <c r="AR69" s="958"/>
      <c r="AS69" s="958"/>
      <c r="AT69" s="958"/>
      <c r="AU69" s="958" t="s">
        <v>617</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c r="C70" s="962"/>
      <c r="D70" s="962"/>
      <c r="E70" s="962"/>
      <c r="F70" s="962"/>
      <c r="G70" s="962"/>
      <c r="H70" s="962"/>
      <c r="I70" s="962"/>
      <c r="J70" s="962"/>
      <c r="K70" s="962"/>
      <c r="L70" s="962"/>
      <c r="M70" s="962"/>
      <c r="N70" s="962"/>
      <c r="O70" s="962"/>
      <c r="P70" s="963"/>
      <c r="Q70" s="964"/>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c r="C71" s="962"/>
      <c r="D71" s="962"/>
      <c r="E71" s="962"/>
      <c r="F71" s="962"/>
      <c r="G71" s="962"/>
      <c r="H71" s="962"/>
      <c r="I71" s="962"/>
      <c r="J71" s="962"/>
      <c r="K71" s="962"/>
      <c r="L71" s="962"/>
      <c r="M71" s="962"/>
      <c r="N71" s="962"/>
      <c r="O71" s="962"/>
      <c r="P71" s="963"/>
      <c r="Q71" s="964"/>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393</v>
      </c>
      <c r="B88" s="924" t="s">
        <v>433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2724</v>
      </c>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924" t="s">
        <v>434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668</v>
      </c>
      <c r="CS102" s="940"/>
      <c r="CT102" s="940"/>
      <c r="CU102" s="940"/>
      <c r="CV102" s="941"/>
      <c r="CW102" s="939">
        <v>65</v>
      </c>
      <c r="CX102" s="940"/>
      <c r="CY102" s="940"/>
      <c r="CZ102" s="940"/>
      <c r="DA102" s="941"/>
      <c r="DB102" s="939">
        <v>57</v>
      </c>
      <c r="DC102" s="940"/>
      <c r="DD102" s="940"/>
      <c r="DE102" s="940"/>
      <c r="DF102" s="941"/>
      <c r="DG102" s="939">
        <v>200</v>
      </c>
      <c r="DH102" s="940"/>
      <c r="DI102" s="940"/>
      <c r="DJ102" s="940"/>
      <c r="DK102" s="941"/>
      <c r="DL102" s="939"/>
      <c r="DM102" s="940"/>
      <c r="DN102" s="940"/>
      <c r="DO102" s="940"/>
      <c r="DP102" s="941"/>
      <c r="DQ102" s="939">
        <v>370</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441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442</v>
      </c>
      <c r="AB109" s="883"/>
      <c r="AC109" s="883"/>
      <c r="AD109" s="883"/>
      <c r="AE109" s="884"/>
      <c r="AF109" s="885" t="s">
        <v>443</v>
      </c>
      <c r="AG109" s="883"/>
      <c r="AH109" s="883"/>
      <c r="AI109" s="883"/>
      <c r="AJ109" s="884"/>
      <c r="AK109" s="885" t="s">
        <v>307</v>
      </c>
      <c r="AL109" s="883"/>
      <c r="AM109" s="883"/>
      <c r="AN109" s="883"/>
      <c r="AO109" s="884"/>
      <c r="AP109" s="885" t="s">
        <v>444</v>
      </c>
      <c r="AQ109" s="883"/>
      <c r="AR109" s="883"/>
      <c r="AS109" s="883"/>
      <c r="AT109" s="916"/>
      <c r="AU109" s="882" t="s">
        <v>441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442</v>
      </c>
      <c r="BR109" s="883"/>
      <c r="BS109" s="883"/>
      <c r="BT109" s="883"/>
      <c r="BU109" s="884"/>
      <c r="BV109" s="885" t="s">
        <v>443</v>
      </c>
      <c r="BW109" s="883"/>
      <c r="BX109" s="883"/>
      <c r="BY109" s="883"/>
      <c r="BZ109" s="884"/>
      <c r="CA109" s="885" t="s">
        <v>307</v>
      </c>
      <c r="CB109" s="883"/>
      <c r="CC109" s="883"/>
      <c r="CD109" s="883"/>
      <c r="CE109" s="884"/>
      <c r="CF109" s="923" t="s">
        <v>444</v>
      </c>
      <c r="CG109" s="923"/>
      <c r="CH109" s="923"/>
      <c r="CI109" s="923"/>
      <c r="CJ109" s="923"/>
      <c r="CK109" s="885" t="s">
        <v>445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442</v>
      </c>
      <c r="DH109" s="883"/>
      <c r="DI109" s="883"/>
      <c r="DJ109" s="883"/>
      <c r="DK109" s="884"/>
      <c r="DL109" s="885" t="s">
        <v>443</v>
      </c>
      <c r="DM109" s="883"/>
      <c r="DN109" s="883"/>
      <c r="DO109" s="883"/>
      <c r="DP109" s="884"/>
      <c r="DQ109" s="885" t="s">
        <v>307</v>
      </c>
      <c r="DR109" s="883"/>
      <c r="DS109" s="883"/>
      <c r="DT109" s="883"/>
      <c r="DU109" s="884"/>
      <c r="DV109" s="885" t="s">
        <v>444</v>
      </c>
      <c r="DW109" s="883"/>
      <c r="DX109" s="883"/>
      <c r="DY109" s="883"/>
      <c r="DZ109" s="916"/>
    </row>
    <row r="110" spans="1:131" s="224" customFormat="1" ht="26.25" customHeight="1" x14ac:dyDescent="0.15">
      <c r="A110" s="794" t="s">
        <v>446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12915390</v>
      </c>
      <c r="AB110" s="876"/>
      <c r="AC110" s="876"/>
      <c r="AD110" s="876"/>
      <c r="AE110" s="877"/>
      <c r="AF110" s="878">
        <v>12478044</v>
      </c>
      <c r="AG110" s="876"/>
      <c r="AH110" s="876"/>
      <c r="AI110" s="876"/>
      <c r="AJ110" s="877"/>
      <c r="AK110" s="878">
        <v>12026322</v>
      </c>
      <c r="AL110" s="876"/>
      <c r="AM110" s="876"/>
      <c r="AN110" s="876"/>
      <c r="AO110" s="877"/>
      <c r="AP110" s="879">
        <v>26.1</v>
      </c>
      <c r="AQ110" s="880"/>
      <c r="AR110" s="880"/>
      <c r="AS110" s="880"/>
      <c r="AT110" s="881"/>
      <c r="AU110" s="917" t="s">
        <v>73</v>
      </c>
      <c r="AV110" s="918"/>
      <c r="AW110" s="918"/>
      <c r="AX110" s="918"/>
      <c r="AY110" s="918"/>
      <c r="AZ110" s="847" t="s">
        <v>447</v>
      </c>
      <c r="BA110" s="795"/>
      <c r="BB110" s="795"/>
      <c r="BC110" s="795"/>
      <c r="BD110" s="795"/>
      <c r="BE110" s="795"/>
      <c r="BF110" s="795"/>
      <c r="BG110" s="795"/>
      <c r="BH110" s="795"/>
      <c r="BI110" s="795"/>
      <c r="BJ110" s="795"/>
      <c r="BK110" s="795"/>
      <c r="BL110" s="795"/>
      <c r="BM110" s="795"/>
      <c r="BN110" s="795"/>
      <c r="BO110" s="795"/>
      <c r="BP110" s="796"/>
      <c r="BQ110" s="848">
        <v>119769406</v>
      </c>
      <c r="BR110" s="829"/>
      <c r="BS110" s="829"/>
      <c r="BT110" s="829"/>
      <c r="BU110" s="829"/>
      <c r="BV110" s="829">
        <v>115881931</v>
      </c>
      <c r="BW110" s="829"/>
      <c r="BX110" s="829"/>
      <c r="BY110" s="829"/>
      <c r="BZ110" s="829"/>
      <c r="CA110" s="829">
        <v>111815252</v>
      </c>
      <c r="CB110" s="829"/>
      <c r="CC110" s="829"/>
      <c r="CD110" s="829"/>
      <c r="CE110" s="829"/>
      <c r="CF110" s="853">
        <v>242.4</v>
      </c>
      <c r="CG110" s="854"/>
      <c r="CH110" s="854"/>
      <c r="CI110" s="854"/>
      <c r="CJ110" s="854"/>
      <c r="CK110" s="913" t="s">
        <v>448</v>
      </c>
      <c r="CL110" s="806"/>
      <c r="CM110" s="847" t="s">
        <v>449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447721</v>
      </c>
      <c r="DH110" s="829"/>
      <c r="DI110" s="829"/>
      <c r="DJ110" s="829"/>
      <c r="DK110" s="829"/>
      <c r="DL110" s="829">
        <v>360777</v>
      </c>
      <c r="DM110" s="829"/>
      <c r="DN110" s="829"/>
      <c r="DO110" s="829"/>
      <c r="DP110" s="829"/>
      <c r="DQ110" s="829">
        <v>272551</v>
      </c>
      <c r="DR110" s="829"/>
      <c r="DS110" s="829"/>
      <c r="DT110" s="829"/>
      <c r="DU110" s="829"/>
      <c r="DV110" s="830">
        <v>0.6</v>
      </c>
      <c r="DW110" s="830"/>
      <c r="DX110" s="830"/>
      <c r="DY110" s="830"/>
      <c r="DZ110" s="831"/>
    </row>
    <row r="111" spans="1:131" s="224" customFormat="1" ht="26.25" customHeight="1" x14ac:dyDescent="0.15">
      <c r="A111" s="761" t="s">
        <v>450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451</v>
      </c>
      <c r="AB111" s="906"/>
      <c r="AC111" s="906"/>
      <c r="AD111" s="906"/>
      <c r="AE111" s="907"/>
      <c r="AF111" s="908" t="s">
        <v>451</v>
      </c>
      <c r="AG111" s="906"/>
      <c r="AH111" s="906"/>
      <c r="AI111" s="906"/>
      <c r="AJ111" s="907"/>
      <c r="AK111" s="908" t="s">
        <v>452</v>
      </c>
      <c r="AL111" s="906"/>
      <c r="AM111" s="906"/>
      <c r="AN111" s="906"/>
      <c r="AO111" s="907"/>
      <c r="AP111" s="909" t="s">
        <v>453</v>
      </c>
      <c r="AQ111" s="910"/>
      <c r="AR111" s="910"/>
      <c r="AS111" s="910"/>
      <c r="AT111" s="911"/>
      <c r="AU111" s="919"/>
      <c r="AV111" s="920"/>
      <c r="AW111" s="920"/>
      <c r="AX111" s="920"/>
      <c r="AY111" s="920"/>
      <c r="AZ111" s="802" t="s">
        <v>454</v>
      </c>
      <c r="BA111" s="739"/>
      <c r="BB111" s="739"/>
      <c r="BC111" s="739"/>
      <c r="BD111" s="739"/>
      <c r="BE111" s="739"/>
      <c r="BF111" s="739"/>
      <c r="BG111" s="739"/>
      <c r="BH111" s="739"/>
      <c r="BI111" s="739"/>
      <c r="BJ111" s="739"/>
      <c r="BK111" s="739"/>
      <c r="BL111" s="739"/>
      <c r="BM111" s="739"/>
      <c r="BN111" s="739"/>
      <c r="BO111" s="739"/>
      <c r="BP111" s="740"/>
      <c r="BQ111" s="803">
        <v>447721</v>
      </c>
      <c r="BR111" s="804"/>
      <c r="BS111" s="804"/>
      <c r="BT111" s="804"/>
      <c r="BU111" s="804"/>
      <c r="BV111" s="804">
        <v>360777</v>
      </c>
      <c r="BW111" s="804"/>
      <c r="BX111" s="804"/>
      <c r="BY111" s="804"/>
      <c r="BZ111" s="804"/>
      <c r="CA111" s="804">
        <v>272551</v>
      </c>
      <c r="CB111" s="804"/>
      <c r="CC111" s="804"/>
      <c r="CD111" s="804"/>
      <c r="CE111" s="804"/>
      <c r="CF111" s="862">
        <v>0.6</v>
      </c>
      <c r="CG111" s="863"/>
      <c r="CH111" s="863"/>
      <c r="CI111" s="863"/>
      <c r="CJ111" s="863"/>
      <c r="CK111" s="914"/>
      <c r="CL111" s="808"/>
      <c r="CM111" s="802" t="s">
        <v>455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453</v>
      </c>
      <c r="DH111" s="804"/>
      <c r="DI111" s="804"/>
      <c r="DJ111" s="804"/>
      <c r="DK111" s="804"/>
      <c r="DL111" s="804" t="s">
        <v>456</v>
      </c>
      <c r="DM111" s="804"/>
      <c r="DN111" s="804"/>
      <c r="DO111" s="804"/>
      <c r="DP111" s="804"/>
      <c r="DQ111" s="804" t="s">
        <v>452</v>
      </c>
      <c r="DR111" s="804"/>
      <c r="DS111" s="804"/>
      <c r="DT111" s="804"/>
      <c r="DU111" s="804"/>
      <c r="DV111" s="781" t="s">
        <v>453</v>
      </c>
      <c r="DW111" s="781"/>
      <c r="DX111" s="781"/>
      <c r="DY111" s="781"/>
      <c r="DZ111" s="782"/>
    </row>
    <row r="112" spans="1:131" s="224" customFormat="1" ht="26.25" customHeight="1" x14ac:dyDescent="0.15">
      <c r="A112" s="899" t="s">
        <v>457</v>
      </c>
      <c r="B112" s="900"/>
      <c r="C112" s="739" t="s">
        <v>458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459</v>
      </c>
      <c r="AB112" s="767"/>
      <c r="AC112" s="767"/>
      <c r="AD112" s="767"/>
      <c r="AE112" s="768"/>
      <c r="AF112" s="769" t="s">
        <v>451</v>
      </c>
      <c r="AG112" s="767"/>
      <c r="AH112" s="767"/>
      <c r="AI112" s="767"/>
      <c r="AJ112" s="768"/>
      <c r="AK112" s="769" t="s">
        <v>128</v>
      </c>
      <c r="AL112" s="767"/>
      <c r="AM112" s="767"/>
      <c r="AN112" s="767"/>
      <c r="AO112" s="768"/>
      <c r="AP112" s="811" t="s">
        <v>459</v>
      </c>
      <c r="AQ112" s="812"/>
      <c r="AR112" s="812"/>
      <c r="AS112" s="812"/>
      <c r="AT112" s="813"/>
      <c r="AU112" s="919"/>
      <c r="AV112" s="920"/>
      <c r="AW112" s="920"/>
      <c r="AX112" s="920"/>
      <c r="AY112" s="920"/>
      <c r="AZ112" s="802" t="s">
        <v>460</v>
      </c>
      <c r="BA112" s="739"/>
      <c r="BB112" s="739"/>
      <c r="BC112" s="739"/>
      <c r="BD112" s="739"/>
      <c r="BE112" s="739"/>
      <c r="BF112" s="739"/>
      <c r="BG112" s="739"/>
      <c r="BH112" s="739"/>
      <c r="BI112" s="739"/>
      <c r="BJ112" s="739"/>
      <c r="BK112" s="739"/>
      <c r="BL112" s="739"/>
      <c r="BM112" s="739"/>
      <c r="BN112" s="739"/>
      <c r="BO112" s="739"/>
      <c r="BP112" s="740"/>
      <c r="BQ112" s="803">
        <v>26260346</v>
      </c>
      <c r="BR112" s="804"/>
      <c r="BS112" s="804"/>
      <c r="BT112" s="804"/>
      <c r="BU112" s="804"/>
      <c r="BV112" s="804">
        <v>24023973</v>
      </c>
      <c r="BW112" s="804"/>
      <c r="BX112" s="804"/>
      <c r="BY112" s="804"/>
      <c r="BZ112" s="804"/>
      <c r="CA112" s="804">
        <v>21443469</v>
      </c>
      <c r="CB112" s="804"/>
      <c r="CC112" s="804"/>
      <c r="CD112" s="804"/>
      <c r="CE112" s="804"/>
      <c r="CF112" s="862">
        <v>46.5</v>
      </c>
      <c r="CG112" s="863"/>
      <c r="CH112" s="863"/>
      <c r="CI112" s="863"/>
      <c r="CJ112" s="863"/>
      <c r="CK112" s="914"/>
      <c r="CL112" s="808"/>
      <c r="CM112" s="802" t="s">
        <v>461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389</v>
      </c>
      <c r="DH112" s="804"/>
      <c r="DI112" s="804"/>
      <c r="DJ112" s="804"/>
      <c r="DK112" s="804"/>
      <c r="DL112" s="804" t="s">
        <v>389</v>
      </c>
      <c r="DM112" s="804"/>
      <c r="DN112" s="804"/>
      <c r="DO112" s="804"/>
      <c r="DP112" s="804"/>
      <c r="DQ112" s="804" t="s">
        <v>389</v>
      </c>
      <c r="DR112" s="804"/>
      <c r="DS112" s="804"/>
      <c r="DT112" s="804"/>
      <c r="DU112" s="804"/>
      <c r="DV112" s="781" t="s">
        <v>456</v>
      </c>
      <c r="DW112" s="781"/>
      <c r="DX112" s="781"/>
      <c r="DY112" s="781"/>
      <c r="DZ112" s="782"/>
    </row>
    <row r="113" spans="1:130" s="224" customFormat="1" ht="26.25" customHeight="1" x14ac:dyDescent="0.15">
      <c r="A113" s="901"/>
      <c r="B113" s="902"/>
      <c r="C113" s="739" t="s">
        <v>462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1653565</v>
      </c>
      <c r="AB113" s="906"/>
      <c r="AC113" s="906"/>
      <c r="AD113" s="906"/>
      <c r="AE113" s="907"/>
      <c r="AF113" s="908">
        <v>1564729</v>
      </c>
      <c r="AG113" s="906"/>
      <c r="AH113" s="906"/>
      <c r="AI113" s="906"/>
      <c r="AJ113" s="907"/>
      <c r="AK113" s="908">
        <v>1537898</v>
      </c>
      <c r="AL113" s="906"/>
      <c r="AM113" s="906"/>
      <c r="AN113" s="906"/>
      <c r="AO113" s="907"/>
      <c r="AP113" s="909">
        <v>3.3</v>
      </c>
      <c r="AQ113" s="910"/>
      <c r="AR113" s="910"/>
      <c r="AS113" s="910"/>
      <c r="AT113" s="911"/>
      <c r="AU113" s="919"/>
      <c r="AV113" s="920"/>
      <c r="AW113" s="920"/>
      <c r="AX113" s="920"/>
      <c r="AY113" s="920"/>
      <c r="AZ113" s="802" t="s">
        <v>463</v>
      </c>
      <c r="BA113" s="739"/>
      <c r="BB113" s="739"/>
      <c r="BC113" s="739"/>
      <c r="BD113" s="739"/>
      <c r="BE113" s="739"/>
      <c r="BF113" s="739"/>
      <c r="BG113" s="739"/>
      <c r="BH113" s="739"/>
      <c r="BI113" s="739"/>
      <c r="BJ113" s="739"/>
      <c r="BK113" s="739"/>
      <c r="BL113" s="739"/>
      <c r="BM113" s="739"/>
      <c r="BN113" s="739"/>
      <c r="BO113" s="739"/>
      <c r="BP113" s="740"/>
      <c r="BQ113" s="803" t="s">
        <v>389</v>
      </c>
      <c r="BR113" s="804"/>
      <c r="BS113" s="804"/>
      <c r="BT113" s="804"/>
      <c r="BU113" s="804"/>
      <c r="BV113" s="804" t="s">
        <v>389</v>
      </c>
      <c r="BW113" s="804"/>
      <c r="BX113" s="804"/>
      <c r="BY113" s="804"/>
      <c r="BZ113" s="804"/>
      <c r="CA113" s="804" t="s">
        <v>389</v>
      </c>
      <c r="CB113" s="804"/>
      <c r="CC113" s="804"/>
      <c r="CD113" s="804"/>
      <c r="CE113" s="804"/>
      <c r="CF113" s="862" t="s">
        <v>389</v>
      </c>
      <c r="CG113" s="863"/>
      <c r="CH113" s="863"/>
      <c r="CI113" s="863"/>
      <c r="CJ113" s="863"/>
      <c r="CK113" s="914"/>
      <c r="CL113" s="808"/>
      <c r="CM113" s="802" t="s">
        <v>464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389</v>
      </c>
      <c r="DH113" s="767"/>
      <c r="DI113" s="767"/>
      <c r="DJ113" s="767"/>
      <c r="DK113" s="768"/>
      <c r="DL113" s="769" t="s">
        <v>465</v>
      </c>
      <c r="DM113" s="767"/>
      <c r="DN113" s="767"/>
      <c r="DO113" s="767"/>
      <c r="DP113" s="768"/>
      <c r="DQ113" s="769" t="s">
        <v>466</v>
      </c>
      <c r="DR113" s="767"/>
      <c r="DS113" s="767"/>
      <c r="DT113" s="767"/>
      <c r="DU113" s="768"/>
      <c r="DV113" s="811" t="s">
        <v>128</v>
      </c>
      <c r="DW113" s="812"/>
      <c r="DX113" s="812"/>
      <c r="DY113" s="812"/>
      <c r="DZ113" s="813"/>
    </row>
    <row r="114" spans="1:130" s="224" customFormat="1" ht="26.25" customHeight="1" x14ac:dyDescent="0.15">
      <c r="A114" s="901"/>
      <c r="B114" s="902"/>
      <c r="C114" s="739" t="s">
        <v>467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468</v>
      </c>
      <c r="AB114" s="767"/>
      <c r="AC114" s="767"/>
      <c r="AD114" s="767"/>
      <c r="AE114" s="768"/>
      <c r="AF114" s="769" t="s">
        <v>466</v>
      </c>
      <c r="AG114" s="767"/>
      <c r="AH114" s="767"/>
      <c r="AI114" s="767"/>
      <c r="AJ114" s="768"/>
      <c r="AK114" s="769" t="s">
        <v>389</v>
      </c>
      <c r="AL114" s="767"/>
      <c r="AM114" s="767"/>
      <c r="AN114" s="767"/>
      <c r="AO114" s="768"/>
      <c r="AP114" s="811" t="s">
        <v>453</v>
      </c>
      <c r="AQ114" s="812"/>
      <c r="AR114" s="812"/>
      <c r="AS114" s="812"/>
      <c r="AT114" s="813"/>
      <c r="AU114" s="919"/>
      <c r="AV114" s="920"/>
      <c r="AW114" s="920"/>
      <c r="AX114" s="920"/>
      <c r="AY114" s="920"/>
      <c r="AZ114" s="802" t="s">
        <v>469</v>
      </c>
      <c r="BA114" s="739"/>
      <c r="BB114" s="739"/>
      <c r="BC114" s="739"/>
      <c r="BD114" s="739"/>
      <c r="BE114" s="739"/>
      <c r="BF114" s="739"/>
      <c r="BG114" s="739"/>
      <c r="BH114" s="739"/>
      <c r="BI114" s="739"/>
      <c r="BJ114" s="739"/>
      <c r="BK114" s="739"/>
      <c r="BL114" s="739"/>
      <c r="BM114" s="739"/>
      <c r="BN114" s="739"/>
      <c r="BO114" s="739"/>
      <c r="BP114" s="740"/>
      <c r="BQ114" s="803">
        <v>15726938</v>
      </c>
      <c r="BR114" s="804"/>
      <c r="BS114" s="804"/>
      <c r="BT114" s="804"/>
      <c r="BU114" s="804"/>
      <c r="BV114" s="804">
        <v>14778477</v>
      </c>
      <c r="BW114" s="804"/>
      <c r="BX114" s="804"/>
      <c r="BY114" s="804"/>
      <c r="BZ114" s="804"/>
      <c r="CA114" s="804">
        <v>14221680</v>
      </c>
      <c r="CB114" s="804"/>
      <c r="CC114" s="804"/>
      <c r="CD114" s="804"/>
      <c r="CE114" s="804"/>
      <c r="CF114" s="862">
        <v>30.8</v>
      </c>
      <c r="CG114" s="863"/>
      <c r="CH114" s="863"/>
      <c r="CI114" s="863"/>
      <c r="CJ114" s="863"/>
      <c r="CK114" s="914"/>
      <c r="CL114" s="808"/>
      <c r="CM114" s="802" t="s">
        <v>470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389</v>
      </c>
      <c r="DH114" s="767"/>
      <c r="DI114" s="767"/>
      <c r="DJ114" s="767"/>
      <c r="DK114" s="768"/>
      <c r="DL114" s="769" t="s">
        <v>389</v>
      </c>
      <c r="DM114" s="767"/>
      <c r="DN114" s="767"/>
      <c r="DO114" s="767"/>
      <c r="DP114" s="768"/>
      <c r="DQ114" s="769" t="s">
        <v>456</v>
      </c>
      <c r="DR114" s="767"/>
      <c r="DS114" s="767"/>
      <c r="DT114" s="767"/>
      <c r="DU114" s="768"/>
      <c r="DV114" s="811" t="s">
        <v>466</v>
      </c>
      <c r="DW114" s="812"/>
      <c r="DX114" s="812"/>
      <c r="DY114" s="812"/>
      <c r="DZ114" s="813"/>
    </row>
    <row r="115" spans="1:130" s="224" customFormat="1" ht="26.25" customHeight="1" x14ac:dyDescent="0.15">
      <c r="A115" s="901"/>
      <c r="B115" s="902"/>
      <c r="C115" s="739" t="s">
        <v>471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92678</v>
      </c>
      <c r="AB115" s="906"/>
      <c r="AC115" s="906"/>
      <c r="AD115" s="906"/>
      <c r="AE115" s="907"/>
      <c r="AF115" s="908">
        <v>92738</v>
      </c>
      <c r="AG115" s="906"/>
      <c r="AH115" s="906"/>
      <c r="AI115" s="906"/>
      <c r="AJ115" s="907"/>
      <c r="AK115" s="908">
        <v>92799</v>
      </c>
      <c r="AL115" s="906"/>
      <c r="AM115" s="906"/>
      <c r="AN115" s="906"/>
      <c r="AO115" s="907"/>
      <c r="AP115" s="909">
        <v>0.2</v>
      </c>
      <c r="AQ115" s="910"/>
      <c r="AR115" s="910"/>
      <c r="AS115" s="910"/>
      <c r="AT115" s="911"/>
      <c r="AU115" s="919"/>
      <c r="AV115" s="920"/>
      <c r="AW115" s="920"/>
      <c r="AX115" s="920"/>
      <c r="AY115" s="920"/>
      <c r="AZ115" s="802" t="s">
        <v>472</v>
      </c>
      <c r="BA115" s="739"/>
      <c r="BB115" s="739"/>
      <c r="BC115" s="739"/>
      <c r="BD115" s="739"/>
      <c r="BE115" s="739"/>
      <c r="BF115" s="739"/>
      <c r="BG115" s="739"/>
      <c r="BH115" s="739"/>
      <c r="BI115" s="739"/>
      <c r="BJ115" s="739"/>
      <c r="BK115" s="739"/>
      <c r="BL115" s="739"/>
      <c r="BM115" s="739"/>
      <c r="BN115" s="739"/>
      <c r="BO115" s="739"/>
      <c r="BP115" s="740"/>
      <c r="BQ115" s="803">
        <v>698951</v>
      </c>
      <c r="BR115" s="804"/>
      <c r="BS115" s="804"/>
      <c r="BT115" s="804"/>
      <c r="BU115" s="804"/>
      <c r="BV115" s="804">
        <v>684285</v>
      </c>
      <c r="BW115" s="804"/>
      <c r="BX115" s="804"/>
      <c r="BY115" s="804"/>
      <c r="BZ115" s="804"/>
      <c r="CA115" s="804">
        <v>461004</v>
      </c>
      <c r="CB115" s="804"/>
      <c r="CC115" s="804"/>
      <c r="CD115" s="804"/>
      <c r="CE115" s="804"/>
      <c r="CF115" s="862">
        <v>1</v>
      </c>
      <c r="CG115" s="863"/>
      <c r="CH115" s="863"/>
      <c r="CI115" s="863"/>
      <c r="CJ115" s="863"/>
      <c r="CK115" s="914"/>
      <c r="CL115" s="808"/>
      <c r="CM115" s="802" t="s">
        <v>473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466</v>
      </c>
      <c r="DH115" s="767"/>
      <c r="DI115" s="767"/>
      <c r="DJ115" s="767"/>
      <c r="DK115" s="768"/>
      <c r="DL115" s="769" t="s">
        <v>456</v>
      </c>
      <c r="DM115" s="767"/>
      <c r="DN115" s="767"/>
      <c r="DO115" s="767"/>
      <c r="DP115" s="768"/>
      <c r="DQ115" s="769" t="s">
        <v>456</v>
      </c>
      <c r="DR115" s="767"/>
      <c r="DS115" s="767"/>
      <c r="DT115" s="767"/>
      <c r="DU115" s="768"/>
      <c r="DV115" s="811" t="s">
        <v>389</v>
      </c>
      <c r="DW115" s="812"/>
      <c r="DX115" s="812"/>
      <c r="DY115" s="812"/>
      <c r="DZ115" s="813"/>
    </row>
    <row r="116" spans="1:130" s="224" customFormat="1" ht="26.25" customHeight="1" x14ac:dyDescent="0.15">
      <c r="A116" s="903"/>
      <c r="B116" s="904"/>
      <c r="C116" s="826" t="s">
        <v>474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717</v>
      </c>
      <c r="AB116" s="767"/>
      <c r="AC116" s="767"/>
      <c r="AD116" s="767"/>
      <c r="AE116" s="768"/>
      <c r="AF116" s="769">
        <v>1755</v>
      </c>
      <c r="AG116" s="767"/>
      <c r="AH116" s="767"/>
      <c r="AI116" s="767"/>
      <c r="AJ116" s="768"/>
      <c r="AK116" s="769">
        <v>4371</v>
      </c>
      <c r="AL116" s="767"/>
      <c r="AM116" s="767"/>
      <c r="AN116" s="767"/>
      <c r="AO116" s="768"/>
      <c r="AP116" s="811">
        <v>0</v>
      </c>
      <c r="AQ116" s="812"/>
      <c r="AR116" s="812"/>
      <c r="AS116" s="812"/>
      <c r="AT116" s="813"/>
      <c r="AU116" s="919"/>
      <c r="AV116" s="920"/>
      <c r="AW116" s="920"/>
      <c r="AX116" s="920"/>
      <c r="AY116" s="920"/>
      <c r="AZ116" s="896" t="s">
        <v>475</v>
      </c>
      <c r="BA116" s="897"/>
      <c r="BB116" s="897"/>
      <c r="BC116" s="897"/>
      <c r="BD116" s="897"/>
      <c r="BE116" s="897"/>
      <c r="BF116" s="897"/>
      <c r="BG116" s="897"/>
      <c r="BH116" s="897"/>
      <c r="BI116" s="897"/>
      <c r="BJ116" s="897"/>
      <c r="BK116" s="897"/>
      <c r="BL116" s="897"/>
      <c r="BM116" s="897"/>
      <c r="BN116" s="897"/>
      <c r="BO116" s="897"/>
      <c r="BP116" s="898"/>
      <c r="BQ116" s="803" t="s">
        <v>456</v>
      </c>
      <c r="BR116" s="804"/>
      <c r="BS116" s="804"/>
      <c r="BT116" s="804"/>
      <c r="BU116" s="804"/>
      <c r="BV116" s="804" t="s">
        <v>466</v>
      </c>
      <c r="BW116" s="804"/>
      <c r="BX116" s="804"/>
      <c r="BY116" s="804"/>
      <c r="BZ116" s="804"/>
      <c r="CA116" s="804" t="s">
        <v>389</v>
      </c>
      <c r="CB116" s="804"/>
      <c r="CC116" s="804"/>
      <c r="CD116" s="804"/>
      <c r="CE116" s="804"/>
      <c r="CF116" s="862" t="s">
        <v>389</v>
      </c>
      <c r="CG116" s="863"/>
      <c r="CH116" s="863"/>
      <c r="CI116" s="863"/>
      <c r="CJ116" s="863"/>
      <c r="CK116" s="914"/>
      <c r="CL116" s="808"/>
      <c r="CM116" s="802" t="s">
        <v>476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466</v>
      </c>
      <c r="DH116" s="767"/>
      <c r="DI116" s="767"/>
      <c r="DJ116" s="767"/>
      <c r="DK116" s="768"/>
      <c r="DL116" s="769" t="s">
        <v>389</v>
      </c>
      <c r="DM116" s="767"/>
      <c r="DN116" s="767"/>
      <c r="DO116" s="767"/>
      <c r="DP116" s="768"/>
      <c r="DQ116" s="769" t="s">
        <v>466</v>
      </c>
      <c r="DR116" s="767"/>
      <c r="DS116" s="767"/>
      <c r="DT116" s="767"/>
      <c r="DU116" s="768"/>
      <c r="DV116" s="811" t="s">
        <v>128</v>
      </c>
      <c r="DW116" s="812"/>
      <c r="DX116" s="812"/>
      <c r="DY116" s="812"/>
      <c r="DZ116" s="813"/>
    </row>
    <row r="117" spans="1:130" s="224" customFormat="1" ht="26.25" customHeight="1" x14ac:dyDescent="0.15">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477</v>
      </c>
      <c r="Z117" s="884"/>
      <c r="AA117" s="889">
        <v>14662350</v>
      </c>
      <c r="AB117" s="890"/>
      <c r="AC117" s="890"/>
      <c r="AD117" s="890"/>
      <c r="AE117" s="891"/>
      <c r="AF117" s="892">
        <v>14137266</v>
      </c>
      <c r="AG117" s="890"/>
      <c r="AH117" s="890"/>
      <c r="AI117" s="890"/>
      <c r="AJ117" s="891"/>
      <c r="AK117" s="892">
        <v>13661390</v>
      </c>
      <c r="AL117" s="890"/>
      <c r="AM117" s="890"/>
      <c r="AN117" s="890"/>
      <c r="AO117" s="891"/>
      <c r="AP117" s="893"/>
      <c r="AQ117" s="894"/>
      <c r="AR117" s="894"/>
      <c r="AS117" s="894"/>
      <c r="AT117" s="895"/>
      <c r="AU117" s="919"/>
      <c r="AV117" s="920"/>
      <c r="AW117" s="920"/>
      <c r="AX117" s="920"/>
      <c r="AY117" s="920"/>
      <c r="AZ117" s="850" t="s">
        <v>478</v>
      </c>
      <c r="BA117" s="851"/>
      <c r="BB117" s="851"/>
      <c r="BC117" s="851"/>
      <c r="BD117" s="851"/>
      <c r="BE117" s="851"/>
      <c r="BF117" s="851"/>
      <c r="BG117" s="851"/>
      <c r="BH117" s="851"/>
      <c r="BI117" s="851"/>
      <c r="BJ117" s="851"/>
      <c r="BK117" s="851"/>
      <c r="BL117" s="851"/>
      <c r="BM117" s="851"/>
      <c r="BN117" s="851"/>
      <c r="BO117" s="851"/>
      <c r="BP117" s="852"/>
      <c r="BQ117" s="803" t="s">
        <v>389</v>
      </c>
      <c r="BR117" s="804"/>
      <c r="BS117" s="804"/>
      <c r="BT117" s="804"/>
      <c r="BU117" s="804"/>
      <c r="BV117" s="804" t="s">
        <v>456</v>
      </c>
      <c r="BW117" s="804"/>
      <c r="BX117" s="804"/>
      <c r="BY117" s="804"/>
      <c r="BZ117" s="804"/>
      <c r="CA117" s="804" t="s">
        <v>128</v>
      </c>
      <c r="CB117" s="804"/>
      <c r="CC117" s="804"/>
      <c r="CD117" s="804"/>
      <c r="CE117" s="804"/>
      <c r="CF117" s="862" t="s">
        <v>453</v>
      </c>
      <c r="CG117" s="863"/>
      <c r="CH117" s="863"/>
      <c r="CI117" s="863"/>
      <c r="CJ117" s="863"/>
      <c r="CK117" s="914"/>
      <c r="CL117" s="808"/>
      <c r="CM117" s="802" t="s">
        <v>479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452</v>
      </c>
      <c r="DH117" s="767"/>
      <c r="DI117" s="767"/>
      <c r="DJ117" s="767"/>
      <c r="DK117" s="768"/>
      <c r="DL117" s="769" t="s">
        <v>453</v>
      </c>
      <c r="DM117" s="767"/>
      <c r="DN117" s="767"/>
      <c r="DO117" s="767"/>
      <c r="DP117" s="768"/>
      <c r="DQ117" s="769" t="s">
        <v>456</v>
      </c>
      <c r="DR117" s="767"/>
      <c r="DS117" s="767"/>
      <c r="DT117" s="767"/>
      <c r="DU117" s="768"/>
      <c r="DV117" s="811" t="s">
        <v>389</v>
      </c>
      <c r="DW117" s="812"/>
      <c r="DX117" s="812"/>
      <c r="DY117" s="812"/>
      <c r="DZ117" s="813"/>
    </row>
    <row r="118" spans="1:130" s="224" customFormat="1" ht="26.25" customHeight="1" x14ac:dyDescent="0.15">
      <c r="A118" s="882" t="s">
        <v>445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442</v>
      </c>
      <c r="AB118" s="883"/>
      <c r="AC118" s="883"/>
      <c r="AD118" s="883"/>
      <c r="AE118" s="884"/>
      <c r="AF118" s="885" t="s">
        <v>443</v>
      </c>
      <c r="AG118" s="883"/>
      <c r="AH118" s="883"/>
      <c r="AI118" s="883"/>
      <c r="AJ118" s="884"/>
      <c r="AK118" s="885" t="s">
        <v>307</v>
      </c>
      <c r="AL118" s="883"/>
      <c r="AM118" s="883"/>
      <c r="AN118" s="883"/>
      <c r="AO118" s="884"/>
      <c r="AP118" s="886" t="s">
        <v>444</v>
      </c>
      <c r="AQ118" s="887"/>
      <c r="AR118" s="887"/>
      <c r="AS118" s="887"/>
      <c r="AT118" s="888"/>
      <c r="AU118" s="919"/>
      <c r="AV118" s="920"/>
      <c r="AW118" s="920"/>
      <c r="AX118" s="920"/>
      <c r="AY118" s="920"/>
      <c r="AZ118" s="825" t="s">
        <v>480</v>
      </c>
      <c r="BA118" s="826"/>
      <c r="BB118" s="826"/>
      <c r="BC118" s="826"/>
      <c r="BD118" s="826"/>
      <c r="BE118" s="826"/>
      <c r="BF118" s="826"/>
      <c r="BG118" s="826"/>
      <c r="BH118" s="826"/>
      <c r="BI118" s="826"/>
      <c r="BJ118" s="826"/>
      <c r="BK118" s="826"/>
      <c r="BL118" s="826"/>
      <c r="BM118" s="826"/>
      <c r="BN118" s="826"/>
      <c r="BO118" s="826"/>
      <c r="BP118" s="827"/>
      <c r="BQ118" s="866" t="s">
        <v>389</v>
      </c>
      <c r="BR118" s="832"/>
      <c r="BS118" s="832"/>
      <c r="BT118" s="832"/>
      <c r="BU118" s="832"/>
      <c r="BV118" s="832" t="s">
        <v>389</v>
      </c>
      <c r="BW118" s="832"/>
      <c r="BX118" s="832"/>
      <c r="BY118" s="832"/>
      <c r="BZ118" s="832"/>
      <c r="CA118" s="832" t="s">
        <v>456</v>
      </c>
      <c r="CB118" s="832"/>
      <c r="CC118" s="832"/>
      <c r="CD118" s="832"/>
      <c r="CE118" s="832"/>
      <c r="CF118" s="862" t="s">
        <v>466</v>
      </c>
      <c r="CG118" s="863"/>
      <c r="CH118" s="863"/>
      <c r="CI118" s="863"/>
      <c r="CJ118" s="863"/>
      <c r="CK118" s="914"/>
      <c r="CL118" s="808"/>
      <c r="CM118" s="802" t="s">
        <v>481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389</v>
      </c>
      <c r="DH118" s="767"/>
      <c r="DI118" s="767"/>
      <c r="DJ118" s="767"/>
      <c r="DK118" s="768"/>
      <c r="DL118" s="769" t="s">
        <v>482</v>
      </c>
      <c r="DM118" s="767"/>
      <c r="DN118" s="767"/>
      <c r="DO118" s="767"/>
      <c r="DP118" s="768"/>
      <c r="DQ118" s="769" t="s">
        <v>482</v>
      </c>
      <c r="DR118" s="767"/>
      <c r="DS118" s="767"/>
      <c r="DT118" s="767"/>
      <c r="DU118" s="768"/>
      <c r="DV118" s="811" t="s">
        <v>451</v>
      </c>
      <c r="DW118" s="812"/>
      <c r="DX118" s="812"/>
      <c r="DY118" s="812"/>
      <c r="DZ118" s="813"/>
    </row>
    <row r="119" spans="1:130" s="224" customFormat="1" ht="26.25" customHeight="1" x14ac:dyDescent="0.15">
      <c r="A119" s="805" t="s">
        <v>448</v>
      </c>
      <c r="B119" s="806"/>
      <c r="C119" s="847" t="s">
        <v>449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92678</v>
      </c>
      <c r="AB119" s="876"/>
      <c r="AC119" s="876"/>
      <c r="AD119" s="876"/>
      <c r="AE119" s="877"/>
      <c r="AF119" s="878">
        <v>92738</v>
      </c>
      <c r="AG119" s="876"/>
      <c r="AH119" s="876"/>
      <c r="AI119" s="876"/>
      <c r="AJ119" s="877"/>
      <c r="AK119" s="878">
        <v>92799</v>
      </c>
      <c r="AL119" s="876"/>
      <c r="AM119" s="876"/>
      <c r="AN119" s="876"/>
      <c r="AO119" s="877"/>
      <c r="AP119" s="879">
        <v>0.2</v>
      </c>
      <c r="AQ119" s="880"/>
      <c r="AR119" s="880"/>
      <c r="AS119" s="880"/>
      <c r="AT119" s="881"/>
      <c r="AU119" s="921"/>
      <c r="AV119" s="922"/>
      <c r="AW119" s="922"/>
      <c r="AX119" s="922"/>
      <c r="AY119" s="922"/>
      <c r="AZ119" s="245" t="s">
        <v>187</v>
      </c>
      <c r="BA119" s="245"/>
      <c r="BB119" s="245"/>
      <c r="BC119" s="245"/>
      <c r="BD119" s="245"/>
      <c r="BE119" s="245"/>
      <c r="BF119" s="245"/>
      <c r="BG119" s="245"/>
      <c r="BH119" s="245"/>
      <c r="BI119" s="245"/>
      <c r="BJ119" s="245"/>
      <c r="BK119" s="245"/>
      <c r="BL119" s="245"/>
      <c r="BM119" s="245"/>
      <c r="BN119" s="245"/>
      <c r="BO119" s="864" t="s">
        <v>483</v>
      </c>
      <c r="BP119" s="865"/>
      <c r="BQ119" s="866">
        <v>162903362</v>
      </c>
      <c r="BR119" s="832"/>
      <c r="BS119" s="832"/>
      <c r="BT119" s="832"/>
      <c r="BU119" s="832"/>
      <c r="BV119" s="832">
        <v>155729443</v>
      </c>
      <c r="BW119" s="832"/>
      <c r="BX119" s="832"/>
      <c r="BY119" s="832"/>
      <c r="BZ119" s="832"/>
      <c r="CA119" s="832">
        <v>148213956</v>
      </c>
      <c r="CB119" s="832"/>
      <c r="CC119" s="832"/>
      <c r="CD119" s="832"/>
      <c r="CE119" s="832"/>
      <c r="CF119" s="735"/>
      <c r="CG119" s="736"/>
      <c r="CH119" s="736"/>
      <c r="CI119" s="736"/>
      <c r="CJ119" s="821"/>
      <c r="CK119" s="915"/>
      <c r="CL119" s="810"/>
      <c r="CM119" s="825" t="s">
        <v>484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389</v>
      </c>
      <c r="DH119" s="751"/>
      <c r="DI119" s="751"/>
      <c r="DJ119" s="751"/>
      <c r="DK119" s="752"/>
      <c r="DL119" s="753" t="s">
        <v>453</v>
      </c>
      <c r="DM119" s="751"/>
      <c r="DN119" s="751"/>
      <c r="DO119" s="751"/>
      <c r="DP119" s="752"/>
      <c r="DQ119" s="753" t="s">
        <v>459</v>
      </c>
      <c r="DR119" s="751"/>
      <c r="DS119" s="751"/>
      <c r="DT119" s="751"/>
      <c r="DU119" s="752"/>
      <c r="DV119" s="835" t="s">
        <v>459</v>
      </c>
      <c r="DW119" s="836"/>
      <c r="DX119" s="836"/>
      <c r="DY119" s="836"/>
      <c r="DZ119" s="837"/>
    </row>
    <row r="120" spans="1:130" s="224" customFormat="1" ht="26.25" customHeight="1" x14ac:dyDescent="0.15">
      <c r="A120" s="807"/>
      <c r="B120" s="808"/>
      <c r="C120" s="802" t="s">
        <v>455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456</v>
      </c>
      <c r="AB120" s="767"/>
      <c r="AC120" s="767"/>
      <c r="AD120" s="767"/>
      <c r="AE120" s="768"/>
      <c r="AF120" s="769" t="s">
        <v>456</v>
      </c>
      <c r="AG120" s="767"/>
      <c r="AH120" s="767"/>
      <c r="AI120" s="767"/>
      <c r="AJ120" s="768"/>
      <c r="AK120" s="769" t="s">
        <v>389</v>
      </c>
      <c r="AL120" s="767"/>
      <c r="AM120" s="767"/>
      <c r="AN120" s="767"/>
      <c r="AO120" s="768"/>
      <c r="AP120" s="811" t="s">
        <v>389</v>
      </c>
      <c r="AQ120" s="812"/>
      <c r="AR120" s="812"/>
      <c r="AS120" s="812"/>
      <c r="AT120" s="813"/>
      <c r="AU120" s="867" t="s">
        <v>485</v>
      </c>
      <c r="AV120" s="868"/>
      <c r="AW120" s="868"/>
      <c r="AX120" s="868"/>
      <c r="AY120" s="869"/>
      <c r="AZ120" s="847" t="s">
        <v>486</v>
      </c>
      <c r="BA120" s="795"/>
      <c r="BB120" s="795"/>
      <c r="BC120" s="795"/>
      <c r="BD120" s="795"/>
      <c r="BE120" s="795"/>
      <c r="BF120" s="795"/>
      <c r="BG120" s="795"/>
      <c r="BH120" s="795"/>
      <c r="BI120" s="795"/>
      <c r="BJ120" s="795"/>
      <c r="BK120" s="795"/>
      <c r="BL120" s="795"/>
      <c r="BM120" s="795"/>
      <c r="BN120" s="795"/>
      <c r="BO120" s="795"/>
      <c r="BP120" s="796"/>
      <c r="BQ120" s="848">
        <v>12178179</v>
      </c>
      <c r="BR120" s="829"/>
      <c r="BS120" s="829"/>
      <c r="BT120" s="829"/>
      <c r="BU120" s="829"/>
      <c r="BV120" s="829">
        <v>13347714</v>
      </c>
      <c r="BW120" s="829"/>
      <c r="BX120" s="829"/>
      <c r="BY120" s="829"/>
      <c r="BZ120" s="829"/>
      <c r="CA120" s="829">
        <v>16084323</v>
      </c>
      <c r="CB120" s="829"/>
      <c r="CC120" s="829"/>
      <c r="CD120" s="829"/>
      <c r="CE120" s="829"/>
      <c r="CF120" s="853">
        <v>34.9</v>
      </c>
      <c r="CG120" s="854"/>
      <c r="CH120" s="854"/>
      <c r="CI120" s="854"/>
      <c r="CJ120" s="854"/>
      <c r="CK120" s="855" t="s">
        <v>487</v>
      </c>
      <c r="CL120" s="839"/>
      <c r="CM120" s="839"/>
      <c r="CN120" s="839"/>
      <c r="CO120" s="840"/>
      <c r="CP120" s="859" t="s">
        <v>414</v>
      </c>
      <c r="CQ120" s="860"/>
      <c r="CR120" s="860"/>
      <c r="CS120" s="860"/>
      <c r="CT120" s="860"/>
      <c r="CU120" s="860"/>
      <c r="CV120" s="860"/>
      <c r="CW120" s="860"/>
      <c r="CX120" s="860"/>
      <c r="CY120" s="860"/>
      <c r="CZ120" s="860"/>
      <c r="DA120" s="860"/>
      <c r="DB120" s="860"/>
      <c r="DC120" s="860"/>
      <c r="DD120" s="860"/>
      <c r="DE120" s="860"/>
      <c r="DF120" s="861"/>
      <c r="DG120" s="848">
        <v>15026730</v>
      </c>
      <c r="DH120" s="829"/>
      <c r="DI120" s="829"/>
      <c r="DJ120" s="829"/>
      <c r="DK120" s="829"/>
      <c r="DL120" s="829">
        <v>14246692</v>
      </c>
      <c r="DM120" s="829"/>
      <c r="DN120" s="829"/>
      <c r="DO120" s="829"/>
      <c r="DP120" s="829"/>
      <c r="DQ120" s="829">
        <v>12959583</v>
      </c>
      <c r="DR120" s="829"/>
      <c r="DS120" s="829"/>
      <c r="DT120" s="829"/>
      <c r="DU120" s="829"/>
      <c r="DV120" s="830">
        <v>28.1</v>
      </c>
      <c r="DW120" s="830"/>
      <c r="DX120" s="830"/>
      <c r="DY120" s="830"/>
      <c r="DZ120" s="831"/>
    </row>
    <row r="121" spans="1:130" s="224" customFormat="1" ht="26.25" customHeight="1" x14ac:dyDescent="0.15">
      <c r="A121" s="807"/>
      <c r="B121" s="808"/>
      <c r="C121" s="850" t="s">
        <v>488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466</v>
      </c>
      <c r="AB121" s="767"/>
      <c r="AC121" s="767"/>
      <c r="AD121" s="767"/>
      <c r="AE121" s="768"/>
      <c r="AF121" s="769" t="s">
        <v>451</v>
      </c>
      <c r="AG121" s="767"/>
      <c r="AH121" s="767"/>
      <c r="AI121" s="767"/>
      <c r="AJ121" s="768"/>
      <c r="AK121" s="769" t="s">
        <v>389</v>
      </c>
      <c r="AL121" s="767"/>
      <c r="AM121" s="767"/>
      <c r="AN121" s="767"/>
      <c r="AO121" s="768"/>
      <c r="AP121" s="811" t="s">
        <v>459</v>
      </c>
      <c r="AQ121" s="812"/>
      <c r="AR121" s="812"/>
      <c r="AS121" s="812"/>
      <c r="AT121" s="813"/>
      <c r="AU121" s="870"/>
      <c r="AV121" s="871"/>
      <c r="AW121" s="871"/>
      <c r="AX121" s="871"/>
      <c r="AY121" s="872"/>
      <c r="AZ121" s="802" t="s">
        <v>489</v>
      </c>
      <c r="BA121" s="739"/>
      <c r="BB121" s="739"/>
      <c r="BC121" s="739"/>
      <c r="BD121" s="739"/>
      <c r="BE121" s="739"/>
      <c r="BF121" s="739"/>
      <c r="BG121" s="739"/>
      <c r="BH121" s="739"/>
      <c r="BI121" s="739"/>
      <c r="BJ121" s="739"/>
      <c r="BK121" s="739"/>
      <c r="BL121" s="739"/>
      <c r="BM121" s="739"/>
      <c r="BN121" s="739"/>
      <c r="BO121" s="739"/>
      <c r="BP121" s="740"/>
      <c r="BQ121" s="803">
        <v>13961898</v>
      </c>
      <c r="BR121" s="804"/>
      <c r="BS121" s="804"/>
      <c r="BT121" s="804"/>
      <c r="BU121" s="804"/>
      <c r="BV121" s="804">
        <v>13291686</v>
      </c>
      <c r="BW121" s="804"/>
      <c r="BX121" s="804"/>
      <c r="BY121" s="804"/>
      <c r="BZ121" s="804"/>
      <c r="CA121" s="804">
        <v>12353168</v>
      </c>
      <c r="CB121" s="804"/>
      <c r="CC121" s="804"/>
      <c r="CD121" s="804"/>
      <c r="CE121" s="804"/>
      <c r="CF121" s="862">
        <v>26.8</v>
      </c>
      <c r="CG121" s="863"/>
      <c r="CH121" s="863"/>
      <c r="CI121" s="863"/>
      <c r="CJ121" s="863"/>
      <c r="CK121" s="856"/>
      <c r="CL121" s="842"/>
      <c r="CM121" s="842"/>
      <c r="CN121" s="842"/>
      <c r="CO121" s="843"/>
      <c r="CP121" s="822" t="s">
        <v>490</v>
      </c>
      <c r="CQ121" s="823"/>
      <c r="CR121" s="823"/>
      <c r="CS121" s="823"/>
      <c r="CT121" s="823"/>
      <c r="CU121" s="823"/>
      <c r="CV121" s="823"/>
      <c r="CW121" s="823"/>
      <c r="CX121" s="823"/>
      <c r="CY121" s="823"/>
      <c r="CZ121" s="823"/>
      <c r="DA121" s="823"/>
      <c r="DB121" s="823"/>
      <c r="DC121" s="823"/>
      <c r="DD121" s="823"/>
      <c r="DE121" s="823"/>
      <c r="DF121" s="824"/>
      <c r="DG121" s="803">
        <v>5111265</v>
      </c>
      <c r="DH121" s="804"/>
      <c r="DI121" s="804"/>
      <c r="DJ121" s="804"/>
      <c r="DK121" s="804"/>
      <c r="DL121" s="804">
        <v>4174484</v>
      </c>
      <c r="DM121" s="804"/>
      <c r="DN121" s="804"/>
      <c r="DO121" s="804"/>
      <c r="DP121" s="804"/>
      <c r="DQ121" s="804">
        <v>3227351</v>
      </c>
      <c r="DR121" s="804"/>
      <c r="DS121" s="804"/>
      <c r="DT121" s="804"/>
      <c r="DU121" s="804"/>
      <c r="DV121" s="781">
        <v>7</v>
      </c>
      <c r="DW121" s="781"/>
      <c r="DX121" s="781"/>
      <c r="DY121" s="781"/>
      <c r="DZ121" s="782"/>
    </row>
    <row r="122" spans="1:130" s="224" customFormat="1" ht="26.25" customHeight="1" x14ac:dyDescent="0.15">
      <c r="A122" s="807"/>
      <c r="B122" s="808"/>
      <c r="C122" s="802" t="s">
        <v>470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459</v>
      </c>
      <c r="AB122" s="767"/>
      <c r="AC122" s="767"/>
      <c r="AD122" s="767"/>
      <c r="AE122" s="768"/>
      <c r="AF122" s="769" t="s">
        <v>451</v>
      </c>
      <c r="AG122" s="767"/>
      <c r="AH122" s="767"/>
      <c r="AI122" s="767"/>
      <c r="AJ122" s="768"/>
      <c r="AK122" s="769" t="s">
        <v>128</v>
      </c>
      <c r="AL122" s="767"/>
      <c r="AM122" s="767"/>
      <c r="AN122" s="767"/>
      <c r="AO122" s="768"/>
      <c r="AP122" s="811" t="s">
        <v>459</v>
      </c>
      <c r="AQ122" s="812"/>
      <c r="AR122" s="812"/>
      <c r="AS122" s="812"/>
      <c r="AT122" s="813"/>
      <c r="AU122" s="870"/>
      <c r="AV122" s="871"/>
      <c r="AW122" s="871"/>
      <c r="AX122" s="871"/>
      <c r="AY122" s="872"/>
      <c r="AZ122" s="825" t="s">
        <v>491</v>
      </c>
      <c r="BA122" s="826"/>
      <c r="BB122" s="826"/>
      <c r="BC122" s="826"/>
      <c r="BD122" s="826"/>
      <c r="BE122" s="826"/>
      <c r="BF122" s="826"/>
      <c r="BG122" s="826"/>
      <c r="BH122" s="826"/>
      <c r="BI122" s="826"/>
      <c r="BJ122" s="826"/>
      <c r="BK122" s="826"/>
      <c r="BL122" s="826"/>
      <c r="BM122" s="826"/>
      <c r="BN122" s="826"/>
      <c r="BO122" s="826"/>
      <c r="BP122" s="827"/>
      <c r="BQ122" s="866">
        <v>105726892</v>
      </c>
      <c r="BR122" s="832"/>
      <c r="BS122" s="832"/>
      <c r="BT122" s="832"/>
      <c r="BU122" s="832"/>
      <c r="BV122" s="832">
        <v>102260567</v>
      </c>
      <c r="BW122" s="832"/>
      <c r="BX122" s="832"/>
      <c r="BY122" s="832"/>
      <c r="BZ122" s="832"/>
      <c r="CA122" s="832">
        <v>99584251</v>
      </c>
      <c r="CB122" s="832"/>
      <c r="CC122" s="832"/>
      <c r="CD122" s="832"/>
      <c r="CE122" s="832"/>
      <c r="CF122" s="833">
        <v>215.9</v>
      </c>
      <c r="CG122" s="834"/>
      <c r="CH122" s="834"/>
      <c r="CI122" s="834"/>
      <c r="CJ122" s="834"/>
      <c r="CK122" s="856"/>
      <c r="CL122" s="842"/>
      <c r="CM122" s="842"/>
      <c r="CN122" s="842"/>
      <c r="CO122" s="843"/>
      <c r="CP122" s="822" t="s">
        <v>492</v>
      </c>
      <c r="CQ122" s="823"/>
      <c r="CR122" s="823"/>
      <c r="CS122" s="823"/>
      <c r="CT122" s="823"/>
      <c r="CU122" s="823"/>
      <c r="CV122" s="823"/>
      <c r="CW122" s="823"/>
      <c r="CX122" s="823"/>
      <c r="CY122" s="823"/>
      <c r="CZ122" s="823"/>
      <c r="DA122" s="823"/>
      <c r="DB122" s="823"/>
      <c r="DC122" s="823"/>
      <c r="DD122" s="823"/>
      <c r="DE122" s="823"/>
      <c r="DF122" s="824"/>
      <c r="DG122" s="803">
        <v>2777732</v>
      </c>
      <c r="DH122" s="804"/>
      <c r="DI122" s="804"/>
      <c r="DJ122" s="804"/>
      <c r="DK122" s="804"/>
      <c r="DL122" s="804">
        <v>2645248</v>
      </c>
      <c r="DM122" s="804"/>
      <c r="DN122" s="804"/>
      <c r="DO122" s="804"/>
      <c r="DP122" s="804"/>
      <c r="DQ122" s="804">
        <v>2637135</v>
      </c>
      <c r="DR122" s="804"/>
      <c r="DS122" s="804"/>
      <c r="DT122" s="804"/>
      <c r="DU122" s="804"/>
      <c r="DV122" s="781">
        <v>5.7</v>
      </c>
      <c r="DW122" s="781"/>
      <c r="DX122" s="781"/>
      <c r="DY122" s="781"/>
      <c r="DZ122" s="782"/>
    </row>
    <row r="123" spans="1:130" s="224" customFormat="1" ht="26.25" customHeight="1" x14ac:dyDescent="0.15">
      <c r="A123" s="807"/>
      <c r="B123" s="808"/>
      <c r="C123" s="802" t="s">
        <v>476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389</v>
      </c>
      <c r="AB123" s="767"/>
      <c r="AC123" s="767"/>
      <c r="AD123" s="767"/>
      <c r="AE123" s="768"/>
      <c r="AF123" s="769" t="s">
        <v>389</v>
      </c>
      <c r="AG123" s="767"/>
      <c r="AH123" s="767"/>
      <c r="AI123" s="767"/>
      <c r="AJ123" s="768"/>
      <c r="AK123" s="769" t="s">
        <v>456</v>
      </c>
      <c r="AL123" s="767"/>
      <c r="AM123" s="767"/>
      <c r="AN123" s="767"/>
      <c r="AO123" s="768"/>
      <c r="AP123" s="811" t="s">
        <v>452</v>
      </c>
      <c r="AQ123" s="812"/>
      <c r="AR123" s="812"/>
      <c r="AS123" s="812"/>
      <c r="AT123" s="813"/>
      <c r="AU123" s="873"/>
      <c r="AV123" s="874"/>
      <c r="AW123" s="874"/>
      <c r="AX123" s="874"/>
      <c r="AY123" s="874"/>
      <c r="AZ123" s="245" t="s">
        <v>187</v>
      </c>
      <c r="BA123" s="245"/>
      <c r="BB123" s="245"/>
      <c r="BC123" s="245"/>
      <c r="BD123" s="245"/>
      <c r="BE123" s="245"/>
      <c r="BF123" s="245"/>
      <c r="BG123" s="245"/>
      <c r="BH123" s="245"/>
      <c r="BI123" s="245"/>
      <c r="BJ123" s="245"/>
      <c r="BK123" s="245"/>
      <c r="BL123" s="245"/>
      <c r="BM123" s="245"/>
      <c r="BN123" s="245"/>
      <c r="BO123" s="864" t="s">
        <v>493</v>
      </c>
      <c r="BP123" s="865"/>
      <c r="BQ123" s="819">
        <v>131866969</v>
      </c>
      <c r="BR123" s="820"/>
      <c r="BS123" s="820"/>
      <c r="BT123" s="820"/>
      <c r="BU123" s="820"/>
      <c r="BV123" s="820">
        <v>128899967</v>
      </c>
      <c r="BW123" s="820"/>
      <c r="BX123" s="820"/>
      <c r="BY123" s="820"/>
      <c r="BZ123" s="820"/>
      <c r="CA123" s="820">
        <v>128021742</v>
      </c>
      <c r="CB123" s="820"/>
      <c r="CC123" s="820"/>
      <c r="CD123" s="820"/>
      <c r="CE123" s="820"/>
      <c r="CF123" s="735"/>
      <c r="CG123" s="736"/>
      <c r="CH123" s="736"/>
      <c r="CI123" s="736"/>
      <c r="CJ123" s="821"/>
      <c r="CK123" s="856"/>
      <c r="CL123" s="842"/>
      <c r="CM123" s="842"/>
      <c r="CN123" s="842"/>
      <c r="CO123" s="843"/>
      <c r="CP123" s="822" t="s">
        <v>494</v>
      </c>
      <c r="CQ123" s="823"/>
      <c r="CR123" s="823"/>
      <c r="CS123" s="823"/>
      <c r="CT123" s="823"/>
      <c r="CU123" s="823"/>
      <c r="CV123" s="823"/>
      <c r="CW123" s="823"/>
      <c r="CX123" s="823"/>
      <c r="CY123" s="823"/>
      <c r="CZ123" s="823"/>
      <c r="DA123" s="823"/>
      <c r="DB123" s="823"/>
      <c r="DC123" s="823"/>
      <c r="DD123" s="823"/>
      <c r="DE123" s="823"/>
      <c r="DF123" s="824"/>
      <c r="DG123" s="766">
        <v>1349531</v>
      </c>
      <c r="DH123" s="767"/>
      <c r="DI123" s="767"/>
      <c r="DJ123" s="767"/>
      <c r="DK123" s="768"/>
      <c r="DL123" s="769">
        <v>1174556</v>
      </c>
      <c r="DM123" s="767"/>
      <c r="DN123" s="767"/>
      <c r="DO123" s="767"/>
      <c r="DP123" s="768"/>
      <c r="DQ123" s="769">
        <v>992895</v>
      </c>
      <c r="DR123" s="767"/>
      <c r="DS123" s="767"/>
      <c r="DT123" s="767"/>
      <c r="DU123" s="768"/>
      <c r="DV123" s="811">
        <v>2.2000000000000002</v>
      </c>
      <c r="DW123" s="812"/>
      <c r="DX123" s="812"/>
      <c r="DY123" s="812"/>
      <c r="DZ123" s="813"/>
    </row>
    <row r="124" spans="1:130" s="224" customFormat="1" ht="26.25" customHeight="1" thickBot="1" x14ac:dyDescent="0.2">
      <c r="A124" s="807"/>
      <c r="B124" s="808"/>
      <c r="C124" s="802" t="s">
        <v>479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389</v>
      </c>
      <c r="AB124" s="767"/>
      <c r="AC124" s="767"/>
      <c r="AD124" s="767"/>
      <c r="AE124" s="768"/>
      <c r="AF124" s="769" t="s">
        <v>466</v>
      </c>
      <c r="AG124" s="767"/>
      <c r="AH124" s="767"/>
      <c r="AI124" s="767"/>
      <c r="AJ124" s="768"/>
      <c r="AK124" s="769" t="s">
        <v>482</v>
      </c>
      <c r="AL124" s="767"/>
      <c r="AM124" s="767"/>
      <c r="AN124" s="767"/>
      <c r="AO124" s="768"/>
      <c r="AP124" s="811" t="s">
        <v>456</v>
      </c>
      <c r="AQ124" s="812"/>
      <c r="AR124" s="812"/>
      <c r="AS124" s="812"/>
      <c r="AT124" s="813"/>
      <c r="AU124" s="814" t="s">
        <v>495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66.7</v>
      </c>
      <c r="BR124" s="818"/>
      <c r="BS124" s="818"/>
      <c r="BT124" s="818"/>
      <c r="BU124" s="818"/>
      <c r="BV124" s="818">
        <v>56</v>
      </c>
      <c r="BW124" s="818"/>
      <c r="BX124" s="818"/>
      <c r="BY124" s="818"/>
      <c r="BZ124" s="818"/>
      <c r="CA124" s="818">
        <v>43.7</v>
      </c>
      <c r="CB124" s="818"/>
      <c r="CC124" s="818"/>
      <c r="CD124" s="818"/>
      <c r="CE124" s="818"/>
      <c r="CF124" s="713"/>
      <c r="CG124" s="714"/>
      <c r="CH124" s="714"/>
      <c r="CI124" s="714"/>
      <c r="CJ124" s="849"/>
      <c r="CK124" s="857"/>
      <c r="CL124" s="857"/>
      <c r="CM124" s="857"/>
      <c r="CN124" s="857"/>
      <c r="CO124" s="858"/>
      <c r="CP124" s="822" t="s">
        <v>496</v>
      </c>
      <c r="CQ124" s="823"/>
      <c r="CR124" s="823"/>
      <c r="CS124" s="823"/>
      <c r="CT124" s="823"/>
      <c r="CU124" s="823"/>
      <c r="CV124" s="823"/>
      <c r="CW124" s="823"/>
      <c r="CX124" s="823"/>
      <c r="CY124" s="823"/>
      <c r="CZ124" s="823"/>
      <c r="DA124" s="823"/>
      <c r="DB124" s="823"/>
      <c r="DC124" s="823"/>
      <c r="DD124" s="823"/>
      <c r="DE124" s="823"/>
      <c r="DF124" s="824"/>
      <c r="DG124" s="750">
        <v>1995088</v>
      </c>
      <c r="DH124" s="751"/>
      <c r="DI124" s="751"/>
      <c r="DJ124" s="751"/>
      <c r="DK124" s="752"/>
      <c r="DL124" s="753">
        <v>1782993</v>
      </c>
      <c r="DM124" s="751"/>
      <c r="DN124" s="751"/>
      <c r="DO124" s="751"/>
      <c r="DP124" s="752"/>
      <c r="DQ124" s="753">
        <v>1626505</v>
      </c>
      <c r="DR124" s="751"/>
      <c r="DS124" s="751"/>
      <c r="DT124" s="751"/>
      <c r="DU124" s="752"/>
      <c r="DV124" s="835">
        <v>3.5</v>
      </c>
      <c r="DW124" s="836"/>
      <c r="DX124" s="836"/>
      <c r="DY124" s="836"/>
      <c r="DZ124" s="837"/>
    </row>
    <row r="125" spans="1:130" s="224" customFormat="1" ht="26.25" customHeight="1" x14ac:dyDescent="0.15">
      <c r="A125" s="807"/>
      <c r="B125" s="808"/>
      <c r="C125" s="802" t="s">
        <v>481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453</v>
      </c>
      <c r="AB125" s="767"/>
      <c r="AC125" s="767"/>
      <c r="AD125" s="767"/>
      <c r="AE125" s="768"/>
      <c r="AF125" s="769" t="s">
        <v>466</v>
      </c>
      <c r="AG125" s="767"/>
      <c r="AH125" s="767"/>
      <c r="AI125" s="767"/>
      <c r="AJ125" s="768"/>
      <c r="AK125" s="769" t="s">
        <v>389</v>
      </c>
      <c r="AL125" s="767"/>
      <c r="AM125" s="767"/>
      <c r="AN125" s="767"/>
      <c r="AO125" s="768"/>
      <c r="AP125" s="811" t="s">
        <v>451</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497</v>
      </c>
      <c r="CL125" s="839"/>
      <c r="CM125" s="839"/>
      <c r="CN125" s="839"/>
      <c r="CO125" s="840"/>
      <c r="CP125" s="847" t="s">
        <v>498</v>
      </c>
      <c r="CQ125" s="795"/>
      <c r="CR125" s="795"/>
      <c r="CS125" s="795"/>
      <c r="CT125" s="795"/>
      <c r="CU125" s="795"/>
      <c r="CV125" s="795"/>
      <c r="CW125" s="795"/>
      <c r="CX125" s="795"/>
      <c r="CY125" s="795"/>
      <c r="CZ125" s="795"/>
      <c r="DA125" s="795"/>
      <c r="DB125" s="795"/>
      <c r="DC125" s="795"/>
      <c r="DD125" s="795"/>
      <c r="DE125" s="795"/>
      <c r="DF125" s="796"/>
      <c r="DG125" s="848" t="s">
        <v>453</v>
      </c>
      <c r="DH125" s="829"/>
      <c r="DI125" s="829"/>
      <c r="DJ125" s="829"/>
      <c r="DK125" s="829"/>
      <c r="DL125" s="829" t="s">
        <v>453</v>
      </c>
      <c r="DM125" s="829"/>
      <c r="DN125" s="829"/>
      <c r="DO125" s="829"/>
      <c r="DP125" s="829"/>
      <c r="DQ125" s="829" t="s">
        <v>453</v>
      </c>
      <c r="DR125" s="829"/>
      <c r="DS125" s="829"/>
      <c r="DT125" s="829"/>
      <c r="DU125" s="829"/>
      <c r="DV125" s="830" t="s">
        <v>389</v>
      </c>
      <c r="DW125" s="830"/>
      <c r="DX125" s="830"/>
      <c r="DY125" s="830"/>
      <c r="DZ125" s="831"/>
    </row>
    <row r="126" spans="1:130" s="224" customFormat="1" ht="26.25" customHeight="1" thickBot="1" x14ac:dyDescent="0.2">
      <c r="A126" s="807"/>
      <c r="B126" s="808"/>
      <c r="C126" s="802" t="s">
        <v>484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466</v>
      </c>
      <c r="AB126" s="767"/>
      <c r="AC126" s="767"/>
      <c r="AD126" s="767"/>
      <c r="AE126" s="768"/>
      <c r="AF126" s="769" t="s">
        <v>452</v>
      </c>
      <c r="AG126" s="767"/>
      <c r="AH126" s="767"/>
      <c r="AI126" s="767"/>
      <c r="AJ126" s="768"/>
      <c r="AK126" s="769" t="s">
        <v>466</v>
      </c>
      <c r="AL126" s="767"/>
      <c r="AM126" s="767"/>
      <c r="AN126" s="767"/>
      <c r="AO126" s="768"/>
      <c r="AP126" s="811" t="s">
        <v>389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499</v>
      </c>
      <c r="CQ126" s="739"/>
      <c r="CR126" s="739"/>
      <c r="CS126" s="739"/>
      <c r="CT126" s="739"/>
      <c r="CU126" s="739"/>
      <c r="CV126" s="739"/>
      <c r="CW126" s="739"/>
      <c r="CX126" s="739"/>
      <c r="CY126" s="739"/>
      <c r="CZ126" s="739"/>
      <c r="DA126" s="739"/>
      <c r="DB126" s="739"/>
      <c r="DC126" s="739"/>
      <c r="DD126" s="739"/>
      <c r="DE126" s="739"/>
      <c r="DF126" s="740"/>
      <c r="DG126" s="803">
        <v>625561</v>
      </c>
      <c r="DH126" s="804"/>
      <c r="DI126" s="804"/>
      <c r="DJ126" s="804"/>
      <c r="DK126" s="804"/>
      <c r="DL126" s="804">
        <v>609095</v>
      </c>
      <c r="DM126" s="804"/>
      <c r="DN126" s="804"/>
      <c r="DO126" s="804"/>
      <c r="DP126" s="804"/>
      <c r="DQ126" s="804">
        <v>369614</v>
      </c>
      <c r="DR126" s="804"/>
      <c r="DS126" s="804"/>
      <c r="DT126" s="804"/>
      <c r="DU126" s="804"/>
      <c r="DV126" s="781">
        <v>0.8</v>
      </c>
      <c r="DW126" s="781"/>
      <c r="DX126" s="781"/>
      <c r="DY126" s="781"/>
      <c r="DZ126" s="782"/>
    </row>
    <row r="127" spans="1:130" s="224" customFormat="1" ht="26.25" customHeight="1" x14ac:dyDescent="0.15">
      <c r="A127" s="809"/>
      <c r="B127" s="810"/>
      <c r="C127" s="825" t="s">
        <v>500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453</v>
      </c>
      <c r="AB127" s="767"/>
      <c r="AC127" s="767"/>
      <c r="AD127" s="767"/>
      <c r="AE127" s="768"/>
      <c r="AF127" s="769" t="s">
        <v>389</v>
      </c>
      <c r="AG127" s="767"/>
      <c r="AH127" s="767"/>
      <c r="AI127" s="767"/>
      <c r="AJ127" s="768"/>
      <c r="AK127" s="769" t="s">
        <v>456</v>
      </c>
      <c r="AL127" s="767"/>
      <c r="AM127" s="767"/>
      <c r="AN127" s="767"/>
      <c r="AO127" s="768"/>
      <c r="AP127" s="811" t="s">
        <v>466</v>
      </c>
      <c r="AQ127" s="812"/>
      <c r="AR127" s="812"/>
      <c r="AS127" s="812"/>
      <c r="AT127" s="813"/>
      <c r="AU127" s="226"/>
      <c r="AV127" s="226"/>
      <c r="AW127" s="226"/>
      <c r="AX127" s="828" t="s">
        <v>501</v>
      </c>
      <c r="AY127" s="799"/>
      <c r="AZ127" s="799"/>
      <c r="BA127" s="799"/>
      <c r="BB127" s="799"/>
      <c r="BC127" s="799"/>
      <c r="BD127" s="799"/>
      <c r="BE127" s="800"/>
      <c r="BF127" s="798" t="s">
        <v>502</v>
      </c>
      <c r="BG127" s="799"/>
      <c r="BH127" s="799"/>
      <c r="BI127" s="799"/>
      <c r="BJ127" s="799"/>
      <c r="BK127" s="799"/>
      <c r="BL127" s="800"/>
      <c r="BM127" s="798" t="s">
        <v>503</v>
      </c>
      <c r="BN127" s="799"/>
      <c r="BO127" s="799"/>
      <c r="BP127" s="799"/>
      <c r="BQ127" s="799"/>
      <c r="BR127" s="799"/>
      <c r="BS127" s="800"/>
      <c r="BT127" s="798" t="s">
        <v>504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505</v>
      </c>
      <c r="CQ127" s="739"/>
      <c r="CR127" s="739"/>
      <c r="CS127" s="739"/>
      <c r="CT127" s="739"/>
      <c r="CU127" s="739"/>
      <c r="CV127" s="739"/>
      <c r="CW127" s="739"/>
      <c r="CX127" s="739"/>
      <c r="CY127" s="739"/>
      <c r="CZ127" s="739"/>
      <c r="DA127" s="739"/>
      <c r="DB127" s="739"/>
      <c r="DC127" s="739"/>
      <c r="DD127" s="739"/>
      <c r="DE127" s="739"/>
      <c r="DF127" s="740"/>
      <c r="DG127" s="803" t="s">
        <v>453</v>
      </c>
      <c r="DH127" s="804"/>
      <c r="DI127" s="804"/>
      <c r="DJ127" s="804"/>
      <c r="DK127" s="804"/>
      <c r="DL127" s="804" t="s">
        <v>453</v>
      </c>
      <c r="DM127" s="804"/>
      <c r="DN127" s="804"/>
      <c r="DO127" s="804"/>
      <c r="DP127" s="804"/>
      <c r="DQ127" s="804" t="s">
        <v>389</v>
      </c>
      <c r="DR127" s="804"/>
      <c r="DS127" s="804"/>
      <c r="DT127" s="804"/>
      <c r="DU127" s="804"/>
      <c r="DV127" s="781" t="s">
        <v>451</v>
      </c>
      <c r="DW127" s="781"/>
      <c r="DX127" s="781"/>
      <c r="DY127" s="781"/>
      <c r="DZ127" s="782"/>
    </row>
    <row r="128" spans="1:130" s="224" customFormat="1" ht="26.25" customHeight="1" thickBot="1" x14ac:dyDescent="0.2">
      <c r="A128" s="783" t="s">
        <v>506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507</v>
      </c>
      <c r="X128" s="785"/>
      <c r="Y128" s="785"/>
      <c r="Z128" s="786"/>
      <c r="AA128" s="787">
        <v>1968870</v>
      </c>
      <c r="AB128" s="788"/>
      <c r="AC128" s="788"/>
      <c r="AD128" s="788"/>
      <c r="AE128" s="789"/>
      <c r="AF128" s="790">
        <v>2029298</v>
      </c>
      <c r="AG128" s="788"/>
      <c r="AH128" s="788"/>
      <c r="AI128" s="788"/>
      <c r="AJ128" s="789"/>
      <c r="AK128" s="790">
        <v>1960714</v>
      </c>
      <c r="AL128" s="788"/>
      <c r="AM128" s="788"/>
      <c r="AN128" s="788"/>
      <c r="AO128" s="789"/>
      <c r="AP128" s="791"/>
      <c r="AQ128" s="792"/>
      <c r="AR128" s="792"/>
      <c r="AS128" s="792"/>
      <c r="AT128" s="793"/>
      <c r="AU128" s="226"/>
      <c r="AV128" s="226"/>
      <c r="AW128" s="226"/>
      <c r="AX128" s="794" t="s">
        <v>508</v>
      </c>
      <c r="AY128" s="795"/>
      <c r="AZ128" s="795"/>
      <c r="BA128" s="795"/>
      <c r="BB128" s="795"/>
      <c r="BC128" s="795"/>
      <c r="BD128" s="795"/>
      <c r="BE128" s="796"/>
      <c r="BF128" s="773" t="s">
        <v>466</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509</v>
      </c>
      <c r="CQ128" s="717"/>
      <c r="CR128" s="717"/>
      <c r="CS128" s="717"/>
      <c r="CT128" s="717"/>
      <c r="CU128" s="717"/>
      <c r="CV128" s="717"/>
      <c r="CW128" s="717"/>
      <c r="CX128" s="717"/>
      <c r="CY128" s="717"/>
      <c r="CZ128" s="717"/>
      <c r="DA128" s="717"/>
      <c r="DB128" s="717"/>
      <c r="DC128" s="717"/>
      <c r="DD128" s="717"/>
      <c r="DE128" s="717"/>
      <c r="DF128" s="718"/>
      <c r="DG128" s="777">
        <v>73390</v>
      </c>
      <c r="DH128" s="778"/>
      <c r="DI128" s="778"/>
      <c r="DJ128" s="778"/>
      <c r="DK128" s="778"/>
      <c r="DL128" s="778">
        <v>75190</v>
      </c>
      <c r="DM128" s="778"/>
      <c r="DN128" s="778"/>
      <c r="DO128" s="778"/>
      <c r="DP128" s="778"/>
      <c r="DQ128" s="778">
        <v>91390</v>
      </c>
      <c r="DR128" s="778"/>
      <c r="DS128" s="778"/>
      <c r="DT128" s="778"/>
      <c r="DU128" s="778"/>
      <c r="DV128" s="779">
        <v>0.2</v>
      </c>
      <c r="DW128" s="779"/>
      <c r="DX128" s="779"/>
      <c r="DY128" s="779"/>
      <c r="DZ128" s="780"/>
    </row>
    <row r="129" spans="1:131" s="224" customFormat="1" ht="26.25" customHeight="1" x14ac:dyDescent="0.15">
      <c r="A129" s="761" t="s">
        <v>106</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510</v>
      </c>
      <c r="X129" s="764"/>
      <c r="Y129" s="764"/>
      <c r="Z129" s="765"/>
      <c r="AA129" s="766">
        <v>56049651</v>
      </c>
      <c r="AB129" s="767"/>
      <c r="AC129" s="767"/>
      <c r="AD129" s="767"/>
      <c r="AE129" s="768"/>
      <c r="AF129" s="769">
        <v>56955693</v>
      </c>
      <c r="AG129" s="767"/>
      <c r="AH129" s="767"/>
      <c r="AI129" s="767"/>
      <c r="AJ129" s="768"/>
      <c r="AK129" s="769">
        <v>55391653</v>
      </c>
      <c r="AL129" s="767"/>
      <c r="AM129" s="767"/>
      <c r="AN129" s="767"/>
      <c r="AO129" s="768"/>
      <c r="AP129" s="770"/>
      <c r="AQ129" s="771"/>
      <c r="AR129" s="771"/>
      <c r="AS129" s="771"/>
      <c r="AT129" s="772"/>
      <c r="AU129" s="227"/>
      <c r="AV129" s="227"/>
      <c r="AW129" s="227"/>
      <c r="AX129" s="738" t="s">
        <v>511</v>
      </c>
      <c r="AY129" s="739"/>
      <c r="AZ129" s="739"/>
      <c r="BA129" s="739"/>
      <c r="BB129" s="739"/>
      <c r="BC129" s="739"/>
      <c r="BD129" s="739"/>
      <c r="BE129" s="740"/>
      <c r="BF129" s="757" t="s">
        <v>456</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513</v>
      </c>
      <c r="X130" s="764"/>
      <c r="Y130" s="764"/>
      <c r="Z130" s="765"/>
      <c r="AA130" s="766">
        <v>9551796</v>
      </c>
      <c r="AB130" s="767"/>
      <c r="AC130" s="767"/>
      <c r="AD130" s="767"/>
      <c r="AE130" s="768"/>
      <c r="AF130" s="769">
        <v>9126260</v>
      </c>
      <c r="AG130" s="767"/>
      <c r="AH130" s="767"/>
      <c r="AI130" s="767"/>
      <c r="AJ130" s="768"/>
      <c r="AK130" s="769">
        <v>9258544</v>
      </c>
      <c r="AL130" s="767"/>
      <c r="AM130" s="767"/>
      <c r="AN130" s="767"/>
      <c r="AO130" s="768"/>
      <c r="AP130" s="770"/>
      <c r="AQ130" s="771"/>
      <c r="AR130" s="771"/>
      <c r="AS130" s="771"/>
      <c r="AT130" s="772"/>
      <c r="AU130" s="227"/>
      <c r="AV130" s="227"/>
      <c r="AW130" s="227"/>
      <c r="AX130" s="738" t="s">
        <v>514</v>
      </c>
      <c r="AY130" s="739"/>
      <c r="AZ130" s="739"/>
      <c r="BA130" s="739"/>
      <c r="BB130" s="739"/>
      <c r="BC130" s="739"/>
      <c r="BD130" s="739"/>
      <c r="BE130" s="740"/>
      <c r="BF130" s="741">
        <v>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515</v>
      </c>
      <c r="X131" s="748"/>
      <c r="Y131" s="748"/>
      <c r="Z131" s="749"/>
      <c r="AA131" s="750">
        <v>46497855</v>
      </c>
      <c r="AB131" s="751"/>
      <c r="AC131" s="751"/>
      <c r="AD131" s="751"/>
      <c r="AE131" s="752"/>
      <c r="AF131" s="753">
        <v>47829433</v>
      </c>
      <c r="AG131" s="751"/>
      <c r="AH131" s="751"/>
      <c r="AI131" s="751"/>
      <c r="AJ131" s="752"/>
      <c r="AK131" s="753">
        <v>46133109</v>
      </c>
      <c r="AL131" s="751"/>
      <c r="AM131" s="751"/>
      <c r="AN131" s="751"/>
      <c r="AO131" s="752"/>
      <c r="AP131" s="754"/>
      <c r="AQ131" s="755"/>
      <c r="AR131" s="755"/>
      <c r="AS131" s="755"/>
      <c r="AT131" s="756"/>
      <c r="AU131" s="227"/>
      <c r="AV131" s="227"/>
      <c r="AW131" s="227"/>
      <c r="AX131" s="716" t="s">
        <v>516</v>
      </c>
      <c r="AY131" s="717"/>
      <c r="AZ131" s="717"/>
      <c r="BA131" s="717"/>
      <c r="BB131" s="717"/>
      <c r="BC131" s="717"/>
      <c r="BD131" s="717"/>
      <c r="BE131" s="718"/>
      <c r="BF131" s="719">
        <v>43.7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518</v>
      </c>
      <c r="W132" s="729"/>
      <c r="X132" s="729"/>
      <c r="Y132" s="729"/>
      <c r="Z132" s="730"/>
      <c r="AA132" s="731">
        <v>6.756621354</v>
      </c>
      <c r="AB132" s="732"/>
      <c r="AC132" s="732"/>
      <c r="AD132" s="732"/>
      <c r="AE132" s="733"/>
      <c r="AF132" s="734">
        <v>6.2340442129999998</v>
      </c>
      <c r="AG132" s="732"/>
      <c r="AH132" s="732"/>
      <c r="AI132" s="732"/>
      <c r="AJ132" s="733"/>
      <c r="AK132" s="734">
        <v>5.2936644700000004</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519</v>
      </c>
      <c r="W133" s="708"/>
      <c r="X133" s="708"/>
      <c r="Y133" s="708"/>
      <c r="Z133" s="709"/>
      <c r="AA133" s="710">
        <v>8.1</v>
      </c>
      <c r="AB133" s="711"/>
      <c r="AC133" s="711"/>
      <c r="AD133" s="711"/>
      <c r="AE133" s="712"/>
      <c r="AF133" s="710">
        <v>6.9</v>
      </c>
      <c r="AG133" s="711"/>
      <c r="AH133" s="711"/>
      <c r="AI133" s="711"/>
      <c r="AJ133" s="712"/>
      <c r="AK133" s="710">
        <v>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Ul3bY5dpiB7aUtjQQOdTmIIvZPn6/cSf5s3xv6MhSY34+u9/hvXhE+wf95+an5MsmuRPbQKpzNx402cZrRkuQQ==" saltValue="Vphjowf/tSdFcoXaoxrf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6D30A-9E81-4BF4-AB1B-66CCE0B6B996}">
  <sheetPr>
    <pageSetUpPr fitToPage="1"/>
  </sheetPr>
  <dimension ref="A1:DQ105"/>
  <sheetViews>
    <sheetView showGridLines="0" view="pageBreakPreview" zoomScaleNormal="85" zoomScaleSheetLayoutView="100" workbookViewId="0">
      <selection activeCell="AG30" sqref="AG30"/>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cENyUOOLwT2zJImx9VE7fxa3Z1aneTSpJYYcgwXsPvPCwH3zAHW32gYt9l26XBctqLe+TO8SEQ2hal//DtUqWQ==" saltValue="gep8djYSk19p6JFinv8F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AE70-53FE-49BB-B2B9-2F2B633491A4}">
  <sheetPr>
    <pageSetUpPr fitToPage="1"/>
  </sheetPr>
  <dimension ref="A1:DL89"/>
  <sheetViews>
    <sheetView showGridLines="0" topLeftCell="Q1" zoomScale="80" zoomScaleNormal="80" zoomScaleSheetLayoutView="55" workbookViewId="0">
      <selection activeCell="AG30" sqref="AG30"/>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Fee9i4t5Pe5tYvK0iWaXZZt2YX3Lb0r/EilB6iBIO0WTlBG2cNhzZVYjyuibdAsbMrlbiwN2ygj+sFmA84uMQ==" saltValue="4xIkYoCT1axMZlBHgJS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77E06-E28E-4293-91A0-0CC97B16B4CB}">
  <sheetPr>
    <pageSetUpPr fitToPage="1"/>
  </sheetPr>
  <dimension ref="A1:AZ73"/>
  <sheetViews>
    <sheetView showGridLines="0" view="pageBreakPreview" workbookViewId="0">
      <selection activeCell="AG30" sqref="AG30"/>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522</v>
      </c>
      <c r="AL6" s="260"/>
      <c r="AM6" s="260"/>
      <c r="AN6" s="260"/>
    </row>
    <row r="7" spans="1:46" ht="13.5" customHeight="1" x14ac:dyDescent="0.15">
      <c r="A7" s="259"/>
      <c r="AK7" s="262"/>
      <c r="AL7" s="263"/>
      <c r="AM7" s="263"/>
      <c r="AN7" s="264"/>
      <c r="AO7" s="1101" t="s">
        <v>523</v>
      </c>
      <c r="AP7" s="265"/>
      <c r="AQ7" s="266" t="s">
        <v>524</v>
      </c>
      <c r="AR7" s="267"/>
    </row>
    <row r="8" spans="1:46" x14ac:dyDescent="0.15">
      <c r="A8" s="259"/>
      <c r="AK8" s="268"/>
      <c r="AL8" s="269"/>
      <c r="AM8" s="269"/>
      <c r="AN8" s="270"/>
      <c r="AO8" s="1102"/>
      <c r="AP8" s="271" t="s">
        <v>525</v>
      </c>
      <c r="AQ8" s="272" t="s">
        <v>526</v>
      </c>
      <c r="AR8" s="273" t="s">
        <v>527</v>
      </c>
    </row>
    <row r="9" spans="1:46" x14ac:dyDescent="0.15">
      <c r="A9" s="259"/>
      <c r="AK9" s="1103" t="s">
        <v>528</v>
      </c>
      <c r="AL9" s="1104"/>
      <c r="AM9" s="1104"/>
      <c r="AN9" s="1105"/>
      <c r="AO9" s="274">
        <v>17020813</v>
      </c>
      <c r="AP9" s="274">
        <v>81345</v>
      </c>
      <c r="AQ9" s="275">
        <v>63571</v>
      </c>
      <c r="AR9" s="276">
        <v>28</v>
      </c>
    </row>
    <row r="10" spans="1:46" ht="13.5" customHeight="1" x14ac:dyDescent="0.15">
      <c r="A10" s="259"/>
      <c r="AK10" s="1103" t="s">
        <v>529</v>
      </c>
      <c r="AL10" s="1104"/>
      <c r="AM10" s="1104"/>
      <c r="AN10" s="1105"/>
      <c r="AO10" s="277">
        <v>397</v>
      </c>
      <c r="AP10" s="277">
        <v>2</v>
      </c>
      <c r="AQ10" s="278">
        <v>1690</v>
      </c>
      <c r="AR10" s="279">
        <v>-99.9</v>
      </c>
    </row>
    <row r="11" spans="1:46" ht="13.5" customHeight="1" x14ac:dyDescent="0.15">
      <c r="A11" s="259"/>
      <c r="AK11" s="1103" t="s">
        <v>530</v>
      </c>
      <c r="AL11" s="1104"/>
      <c r="AM11" s="1104"/>
      <c r="AN11" s="1105"/>
      <c r="AO11" s="277">
        <v>207661</v>
      </c>
      <c r="AP11" s="277">
        <v>992</v>
      </c>
      <c r="AQ11" s="278">
        <v>679</v>
      </c>
      <c r="AR11" s="279">
        <v>46.1</v>
      </c>
    </row>
    <row r="12" spans="1:46" ht="13.5" customHeight="1" x14ac:dyDescent="0.15">
      <c r="A12" s="259"/>
      <c r="AK12" s="1103" t="s">
        <v>531</v>
      </c>
      <c r="AL12" s="1104"/>
      <c r="AM12" s="1104"/>
      <c r="AN12" s="1105"/>
      <c r="AO12" s="277" t="s">
        <v>532</v>
      </c>
      <c r="AP12" s="277" t="s">
        <v>532</v>
      </c>
      <c r="AQ12" s="278">
        <v>23</v>
      </c>
      <c r="AR12" s="279" t="s">
        <v>532</v>
      </c>
    </row>
    <row r="13" spans="1:46" ht="13.5" customHeight="1" x14ac:dyDescent="0.15">
      <c r="A13" s="259"/>
      <c r="AK13" s="1103" t="s">
        <v>533</v>
      </c>
      <c r="AL13" s="1104"/>
      <c r="AM13" s="1104"/>
      <c r="AN13" s="1105"/>
      <c r="AO13" s="277">
        <v>428733</v>
      </c>
      <c r="AP13" s="277">
        <v>2049</v>
      </c>
      <c r="AQ13" s="278">
        <v>1992</v>
      </c>
      <c r="AR13" s="279">
        <v>2.9</v>
      </c>
    </row>
    <row r="14" spans="1:46" ht="13.5" customHeight="1" x14ac:dyDescent="0.15">
      <c r="A14" s="259"/>
      <c r="AK14" s="1103" t="s">
        <v>534</v>
      </c>
      <c r="AL14" s="1104"/>
      <c r="AM14" s="1104"/>
      <c r="AN14" s="1105"/>
      <c r="AO14" s="277">
        <v>437256</v>
      </c>
      <c r="AP14" s="277">
        <v>2090</v>
      </c>
      <c r="AQ14" s="278">
        <v>1254</v>
      </c>
      <c r="AR14" s="279">
        <v>66.7</v>
      </c>
    </row>
    <row r="15" spans="1:46" ht="13.5" customHeight="1" x14ac:dyDescent="0.15">
      <c r="A15" s="259"/>
      <c r="AK15" s="1106" t="s">
        <v>535</v>
      </c>
      <c r="AL15" s="1107"/>
      <c r="AM15" s="1107"/>
      <c r="AN15" s="1108"/>
      <c r="AO15" s="277">
        <v>-1720355</v>
      </c>
      <c r="AP15" s="277">
        <v>-8222</v>
      </c>
      <c r="AQ15" s="278">
        <v>-3845</v>
      </c>
      <c r="AR15" s="279">
        <v>113.8</v>
      </c>
    </row>
    <row r="16" spans="1:46" x14ac:dyDescent="0.15">
      <c r="A16" s="259"/>
      <c r="AK16" s="1106" t="s">
        <v>187</v>
      </c>
      <c r="AL16" s="1107"/>
      <c r="AM16" s="1107"/>
      <c r="AN16" s="1108"/>
      <c r="AO16" s="277">
        <v>16374505</v>
      </c>
      <c r="AP16" s="277">
        <v>78257</v>
      </c>
      <c r="AQ16" s="278">
        <v>65365</v>
      </c>
      <c r="AR16" s="279">
        <v>19.7</v>
      </c>
    </row>
    <row r="17" spans="1:46" x14ac:dyDescent="0.15">
      <c r="A17" s="259"/>
    </row>
    <row r="18" spans="1:46" x14ac:dyDescent="0.15">
      <c r="A18" s="259"/>
      <c r="AQ18" s="280"/>
      <c r="AR18" s="280"/>
    </row>
    <row r="19" spans="1:46" x14ac:dyDescent="0.15">
      <c r="A19" s="259"/>
      <c r="AK19" s="255" t="s">
        <v>536</v>
      </c>
    </row>
    <row r="20" spans="1:46" x14ac:dyDescent="0.15">
      <c r="A20" s="259"/>
      <c r="AK20" s="281"/>
      <c r="AL20" s="282"/>
      <c r="AM20" s="282"/>
      <c r="AN20" s="283"/>
      <c r="AO20" s="284" t="s">
        <v>537</v>
      </c>
      <c r="AP20" s="285" t="s">
        <v>538</v>
      </c>
      <c r="AQ20" s="286" t="s">
        <v>539</v>
      </c>
      <c r="AR20" s="287"/>
    </row>
    <row r="21" spans="1:46" s="260" customFormat="1" x14ac:dyDescent="0.15">
      <c r="A21" s="288"/>
      <c r="AK21" s="1109" t="s">
        <v>540</v>
      </c>
      <c r="AL21" s="1110"/>
      <c r="AM21" s="1110"/>
      <c r="AN21" s="1111"/>
      <c r="AO21" s="289">
        <v>7.34</v>
      </c>
      <c r="AP21" s="290">
        <v>6.46</v>
      </c>
      <c r="AQ21" s="291">
        <v>0.88</v>
      </c>
      <c r="AS21" s="292"/>
      <c r="AT21" s="288"/>
    </row>
    <row r="22" spans="1:46" s="260" customFormat="1" x14ac:dyDescent="0.15">
      <c r="A22" s="288"/>
      <c r="AK22" s="1109" t="s">
        <v>541</v>
      </c>
      <c r="AL22" s="1110"/>
      <c r="AM22" s="1110"/>
      <c r="AN22" s="1111"/>
      <c r="AO22" s="293">
        <v>98.3</v>
      </c>
      <c r="AP22" s="294">
        <v>99.4</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544</v>
      </c>
      <c r="AL29" s="260"/>
      <c r="AM29" s="260"/>
      <c r="AN29" s="260"/>
      <c r="AS29" s="302"/>
    </row>
    <row r="30" spans="1:46" ht="13.5" customHeight="1" x14ac:dyDescent="0.15">
      <c r="A30" s="259"/>
      <c r="AK30" s="262"/>
      <c r="AL30" s="263"/>
      <c r="AM30" s="263"/>
      <c r="AN30" s="264"/>
      <c r="AO30" s="1101" t="s">
        <v>523</v>
      </c>
      <c r="AP30" s="265"/>
      <c r="AQ30" s="266" t="s">
        <v>524</v>
      </c>
      <c r="AR30" s="267"/>
    </row>
    <row r="31" spans="1:46" x14ac:dyDescent="0.15">
      <c r="A31" s="259"/>
      <c r="AK31" s="268"/>
      <c r="AL31" s="269"/>
      <c r="AM31" s="269"/>
      <c r="AN31" s="270"/>
      <c r="AO31" s="1102"/>
      <c r="AP31" s="271" t="s">
        <v>525</v>
      </c>
      <c r="AQ31" s="272" t="s">
        <v>526</v>
      </c>
      <c r="AR31" s="273" t="s">
        <v>527</v>
      </c>
    </row>
    <row r="32" spans="1:46" ht="27" customHeight="1" x14ac:dyDescent="0.15">
      <c r="A32" s="259"/>
      <c r="AK32" s="1117" t="s">
        <v>545</v>
      </c>
      <c r="AL32" s="1118"/>
      <c r="AM32" s="1118"/>
      <c r="AN32" s="1119"/>
      <c r="AO32" s="303">
        <v>12026322</v>
      </c>
      <c r="AP32" s="303">
        <v>57476</v>
      </c>
      <c r="AQ32" s="304">
        <v>37452</v>
      </c>
      <c r="AR32" s="305">
        <v>53.5</v>
      </c>
    </row>
    <row r="33" spans="1:46" ht="13.5" customHeight="1" x14ac:dyDescent="0.15">
      <c r="A33" s="259"/>
      <c r="AK33" s="1117" t="s">
        <v>546</v>
      </c>
      <c r="AL33" s="1118"/>
      <c r="AM33" s="1118"/>
      <c r="AN33" s="1119"/>
      <c r="AO33" s="303" t="s">
        <v>532</v>
      </c>
      <c r="AP33" s="303" t="s">
        <v>532</v>
      </c>
      <c r="AQ33" s="304" t="s">
        <v>532</v>
      </c>
      <c r="AR33" s="305" t="s">
        <v>532</v>
      </c>
    </row>
    <row r="34" spans="1:46" ht="27" customHeight="1" x14ac:dyDescent="0.15">
      <c r="A34" s="259"/>
      <c r="AK34" s="1117" t="s">
        <v>547</v>
      </c>
      <c r="AL34" s="1118"/>
      <c r="AM34" s="1118"/>
      <c r="AN34" s="1119"/>
      <c r="AO34" s="303" t="s">
        <v>532</v>
      </c>
      <c r="AP34" s="303" t="s">
        <v>532</v>
      </c>
      <c r="AQ34" s="304">
        <v>45</v>
      </c>
      <c r="AR34" s="305" t="s">
        <v>532</v>
      </c>
    </row>
    <row r="35" spans="1:46" ht="27" customHeight="1" x14ac:dyDescent="0.15">
      <c r="A35" s="259"/>
      <c r="AK35" s="1117" t="s">
        <v>548</v>
      </c>
      <c r="AL35" s="1118"/>
      <c r="AM35" s="1118"/>
      <c r="AN35" s="1119"/>
      <c r="AO35" s="303">
        <v>1537898</v>
      </c>
      <c r="AP35" s="303">
        <v>7350</v>
      </c>
      <c r="AQ35" s="304">
        <v>8356</v>
      </c>
      <c r="AR35" s="305">
        <v>-12</v>
      </c>
    </row>
    <row r="36" spans="1:46" ht="27" customHeight="1" x14ac:dyDescent="0.15">
      <c r="A36" s="259"/>
      <c r="AK36" s="1117" t="s">
        <v>549</v>
      </c>
      <c r="AL36" s="1118"/>
      <c r="AM36" s="1118"/>
      <c r="AN36" s="1119"/>
      <c r="AO36" s="303" t="s">
        <v>532</v>
      </c>
      <c r="AP36" s="303" t="s">
        <v>532</v>
      </c>
      <c r="AQ36" s="304">
        <v>443</v>
      </c>
      <c r="AR36" s="305" t="s">
        <v>532</v>
      </c>
    </row>
    <row r="37" spans="1:46" ht="13.5" customHeight="1" x14ac:dyDescent="0.15">
      <c r="A37" s="259"/>
      <c r="AK37" s="1117" t="s">
        <v>550</v>
      </c>
      <c r="AL37" s="1118"/>
      <c r="AM37" s="1118"/>
      <c r="AN37" s="1119"/>
      <c r="AO37" s="303">
        <v>92799</v>
      </c>
      <c r="AP37" s="303">
        <v>444</v>
      </c>
      <c r="AQ37" s="304">
        <v>649</v>
      </c>
      <c r="AR37" s="305">
        <v>-31.6</v>
      </c>
    </row>
    <row r="38" spans="1:46" ht="27" customHeight="1" x14ac:dyDescent="0.15">
      <c r="A38" s="259"/>
      <c r="AK38" s="1120" t="s">
        <v>551</v>
      </c>
      <c r="AL38" s="1121"/>
      <c r="AM38" s="1121"/>
      <c r="AN38" s="1122"/>
      <c r="AO38" s="306">
        <v>4371</v>
      </c>
      <c r="AP38" s="306">
        <v>21</v>
      </c>
      <c r="AQ38" s="307">
        <v>1</v>
      </c>
      <c r="AR38" s="295">
        <v>2000</v>
      </c>
      <c r="AS38" s="302"/>
    </row>
    <row r="39" spans="1:46" x14ac:dyDescent="0.15">
      <c r="A39" s="259"/>
      <c r="AK39" s="1120" t="s">
        <v>552</v>
      </c>
      <c r="AL39" s="1121"/>
      <c r="AM39" s="1121"/>
      <c r="AN39" s="1122"/>
      <c r="AO39" s="303">
        <v>-1960714</v>
      </c>
      <c r="AP39" s="303">
        <v>-9371</v>
      </c>
      <c r="AQ39" s="304">
        <v>-7867</v>
      </c>
      <c r="AR39" s="305">
        <v>19.100000000000001</v>
      </c>
      <c r="AS39" s="302"/>
    </row>
    <row r="40" spans="1:46" ht="27" customHeight="1" x14ac:dyDescent="0.15">
      <c r="A40" s="259"/>
      <c r="AK40" s="1117" t="s">
        <v>553</v>
      </c>
      <c r="AL40" s="1118"/>
      <c r="AM40" s="1118"/>
      <c r="AN40" s="1119"/>
      <c r="AO40" s="303">
        <v>-9258544</v>
      </c>
      <c r="AP40" s="303">
        <v>-44248</v>
      </c>
      <c r="AQ40" s="304">
        <v>-28343</v>
      </c>
      <c r="AR40" s="305">
        <v>56.1</v>
      </c>
      <c r="AS40" s="302"/>
    </row>
    <row r="41" spans="1:46" x14ac:dyDescent="0.15">
      <c r="A41" s="259"/>
      <c r="AK41" s="1123" t="s">
        <v>299</v>
      </c>
      <c r="AL41" s="1124"/>
      <c r="AM41" s="1124"/>
      <c r="AN41" s="1125"/>
      <c r="AO41" s="303">
        <v>2442132</v>
      </c>
      <c r="AP41" s="303">
        <v>11671</v>
      </c>
      <c r="AQ41" s="304">
        <v>10736</v>
      </c>
      <c r="AR41" s="305">
        <v>8.6999999999999993</v>
      </c>
      <c r="AS41" s="302"/>
    </row>
    <row r="42" spans="1:46" x14ac:dyDescent="0.15">
      <c r="A42" s="259"/>
      <c r="AK42" s="308" t="s">
        <v>554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555</v>
      </c>
    </row>
    <row r="48" spans="1:46" x14ac:dyDescent="0.15">
      <c r="A48" s="259"/>
      <c r="AK48" s="313" t="s">
        <v>556</v>
      </c>
      <c r="AL48" s="313"/>
      <c r="AM48" s="313"/>
      <c r="AN48" s="313"/>
      <c r="AO48" s="313"/>
      <c r="AP48" s="313"/>
      <c r="AQ48" s="314"/>
      <c r="AR48" s="313"/>
    </row>
    <row r="49" spans="1:44" ht="13.5" customHeight="1" x14ac:dyDescent="0.15">
      <c r="A49" s="259"/>
      <c r="AK49" s="315"/>
      <c r="AL49" s="316"/>
      <c r="AM49" s="1112" t="s">
        <v>523</v>
      </c>
      <c r="AN49" s="1114" t="s">
        <v>557</v>
      </c>
      <c r="AO49" s="1115"/>
      <c r="AP49" s="1115"/>
      <c r="AQ49" s="1115"/>
      <c r="AR49" s="1116"/>
    </row>
    <row r="50" spans="1:44" x14ac:dyDescent="0.15">
      <c r="A50" s="259"/>
      <c r="AK50" s="317"/>
      <c r="AL50" s="318"/>
      <c r="AM50" s="1113"/>
      <c r="AN50" s="319" t="s">
        <v>558</v>
      </c>
      <c r="AO50" s="320" t="s">
        <v>559</v>
      </c>
      <c r="AP50" s="321" t="s">
        <v>560</v>
      </c>
      <c r="AQ50" s="322" t="s">
        <v>561</v>
      </c>
      <c r="AR50" s="323" t="s">
        <v>562</v>
      </c>
    </row>
    <row r="51" spans="1:44" x14ac:dyDescent="0.15">
      <c r="A51" s="259"/>
      <c r="AK51" s="315" t="s">
        <v>563</v>
      </c>
      <c r="AL51" s="316"/>
      <c r="AM51" s="324">
        <v>13120291</v>
      </c>
      <c r="AN51" s="325">
        <v>58333</v>
      </c>
      <c r="AO51" s="326">
        <v>38.299999999999997</v>
      </c>
      <c r="AP51" s="327">
        <v>46457</v>
      </c>
      <c r="AQ51" s="328">
        <v>-3.4</v>
      </c>
      <c r="AR51" s="329">
        <v>41.7</v>
      </c>
    </row>
    <row r="52" spans="1:44" x14ac:dyDescent="0.15">
      <c r="A52" s="259"/>
      <c r="AK52" s="330"/>
      <c r="AL52" s="331" t="s">
        <v>564</v>
      </c>
      <c r="AM52" s="332">
        <v>8836013</v>
      </c>
      <c r="AN52" s="333">
        <v>39285</v>
      </c>
      <c r="AO52" s="334">
        <v>36.1</v>
      </c>
      <c r="AP52" s="335">
        <v>24020</v>
      </c>
      <c r="AQ52" s="336">
        <v>-4.5999999999999996</v>
      </c>
      <c r="AR52" s="337">
        <v>40.700000000000003</v>
      </c>
    </row>
    <row r="53" spans="1:44" x14ac:dyDescent="0.15">
      <c r="A53" s="259"/>
      <c r="AK53" s="315" t="s">
        <v>565</v>
      </c>
      <c r="AL53" s="316"/>
      <c r="AM53" s="324">
        <v>13653428</v>
      </c>
      <c r="AN53" s="325">
        <v>61640</v>
      </c>
      <c r="AO53" s="326">
        <v>5.7</v>
      </c>
      <c r="AP53" s="327">
        <v>51849</v>
      </c>
      <c r="AQ53" s="328">
        <v>11.6</v>
      </c>
      <c r="AR53" s="329">
        <v>-5.9</v>
      </c>
    </row>
    <row r="54" spans="1:44" x14ac:dyDescent="0.15">
      <c r="A54" s="259"/>
      <c r="AK54" s="330"/>
      <c r="AL54" s="331" t="s">
        <v>564</v>
      </c>
      <c r="AM54" s="332">
        <v>3031478</v>
      </c>
      <c r="AN54" s="333">
        <v>13686</v>
      </c>
      <c r="AO54" s="334">
        <v>-65.2</v>
      </c>
      <c r="AP54" s="335">
        <v>26326</v>
      </c>
      <c r="AQ54" s="336">
        <v>9.6</v>
      </c>
      <c r="AR54" s="337">
        <v>-74.8</v>
      </c>
    </row>
    <row r="55" spans="1:44" x14ac:dyDescent="0.15">
      <c r="A55" s="259"/>
      <c r="AK55" s="315" t="s">
        <v>566</v>
      </c>
      <c r="AL55" s="316"/>
      <c r="AM55" s="324">
        <v>10425125</v>
      </c>
      <c r="AN55" s="325">
        <v>47890</v>
      </c>
      <c r="AO55" s="326">
        <v>-22.3</v>
      </c>
      <c r="AP55" s="327">
        <v>52191</v>
      </c>
      <c r="AQ55" s="328">
        <v>0.7</v>
      </c>
      <c r="AR55" s="329">
        <v>-23</v>
      </c>
    </row>
    <row r="56" spans="1:44" x14ac:dyDescent="0.15">
      <c r="A56" s="259"/>
      <c r="AK56" s="330"/>
      <c r="AL56" s="331" t="s">
        <v>564</v>
      </c>
      <c r="AM56" s="332">
        <v>5435961</v>
      </c>
      <c r="AN56" s="333">
        <v>24971</v>
      </c>
      <c r="AO56" s="334">
        <v>82.5</v>
      </c>
      <c r="AP56" s="335">
        <v>26807</v>
      </c>
      <c r="AQ56" s="336">
        <v>1.8</v>
      </c>
      <c r="AR56" s="337">
        <v>80.7</v>
      </c>
    </row>
    <row r="57" spans="1:44" x14ac:dyDescent="0.15">
      <c r="A57" s="259"/>
      <c r="AK57" s="315" t="s">
        <v>567</v>
      </c>
      <c r="AL57" s="316"/>
      <c r="AM57" s="324">
        <v>9461291</v>
      </c>
      <c r="AN57" s="325">
        <v>44418</v>
      </c>
      <c r="AO57" s="326">
        <v>-7.2</v>
      </c>
      <c r="AP57" s="327">
        <v>48105</v>
      </c>
      <c r="AQ57" s="328">
        <v>-7.8</v>
      </c>
      <c r="AR57" s="329">
        <v>0.6</v>
      </c>
    </row>
    <row r="58" spans="1:44" x14ac:dyDescent="0.15">
      <c r="A58" s="259"/>
      <c r="AK58" s="330"/>
      <c r="AL58" s="331" t="s">
        <v>564</v>
      </c>
      <c r="AM58" s="332">
        <v>4789757</v>
      </c>
      <c r="AN58" s="333">
        <v>22486</v>
      </c>
      <c r="AO58" s="334">
        <v>-10</v>
      </c>
      <c r="AP58" s="335">
        <v>24072</v>
      </c>
      <c r="AQ58" s="336">
        <v>-10.199999999999999</v>
      </c>
      <c r="AR58" s="337">
        <v>0.2</v>
      </c>
    </row>
    <row r="59" spans="1:44" x14ac:dyDescent="0.15">
      <c r="A59" s="259"/>
      <c r="AK59" s="315" t="s">
        <v>568</v>
      </c>
      <c r="AL59" s="316"/>
      <c r="AM59" s="324">
        <v>10387442</v>
      </c>
      <c r="AN59" s="325">
        <v>49643</v>
      </c>
      <c r="AO59" s="326">
        <v>11.8</v>
      </c>
      <c r="AP59" s="327">
        <v>47446</v>
      </c>
      <c r="AQ59" s="328">
        <v>-1.4</v>
      </c>
      <c r="AR59" s="329">
        <v>13.2</v>
      </c>
    </row>
    <row r="60" spans="1:44" x14ac:dyDescent="0.15">
      <c r="A60" s="259"/>
      <c r="AK60" s="330"/>
      <c r="AL60" s="331" t="s">
        <v>564</v>
      </c>
      <c r="AM60" s="332">
        <v>6466131</v>
      </c>
      <c r="AN60" s="333">
        <v>30903</v>
      </c>
      <c r="AO60" s="334">
        <v>37.4</v>
      </c>
      <c r="AP60" s="335">
        <v>24371</v>
      </c>
      <c r="AQ60" s="336">
        <v>1.2</v>
      </c>
      <c r="AR60" s="337">
        <v>36.200000000000003</v>
      </c>
    </row>
    <row r="61" spans="1:44" x14ac:dyDescent="0.15">
      <c r="A61" s="259"/>
      <c r="AK61" s="315" t="s">
        <v>569</v>
      </c>
      <c r="AL61" s="338"/>
      <c r="AM61" s="324">
        <v>11409515</v>
      </c>
      <c r="AN61" s="325">
        <v>52385</v>
      </c>
      <c r="AO61" s="326">
        <v>5.3</v>
      </c>
      <c r="AP61" s="327">
        <v>49210</v>
      </c>
      <c r="AQ61" s="339">
        <v>-0.1</v>
      </c>
      <c r="AR61" s="329">
        <v>5.4</v>
      </c>
    </row>
    <row r="62" spans="1:44" x14ac:dyDescent="0.15">
      <c r="A62" s="259"/>
      <c r="AK62" s="330"/>
      <c r="AL62" s="331" t="s">
        <v>564</v>
      </c>
      <c r="AM62" s="332">
        <v>5711868</v>
      </c>
      <c r="AN62" s="333">
        <v>26266</v>
      </c>
      <c r="AO62" s="334">
        <v>16.2</v>
      </c>
      <c r="AP62" s="335">
        <v>25119</v>
      </c>
      <c r="AQ62" s="336">
        <v>-0.4</v>
      </c>
      <c r="AR62" s="337">
        <v>16.600000000000001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xdRcIyhVT4pCg17jwNvY/UyVMU7RXAR0U2XQShjBPVOx8trMenejk4/oGTwIXIKK+V+wIeeAELyawkYVYg7q3w==" saltValue="cDEFdsJxgdfN0TF4/Pmc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18B72-E141-4237-B267-8D2936C0FF40}">
  <sheetPr>
    <pageSetUpPr fitToPage="1"/>
  </sheetPr>
  <dimension ref="A1:DU121"/>
  <sheetViews>
    <sheetView showGridLines="0" zoomScaleNormal="100" zoomScaleSheetLayoutView="55" workbookViewId="0">
      <selection activeCell="AG30" sqref="AG30"/>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520</v>
      </c>
    </row>
    <row r="121" spans="125:125" ht="13.5" hidden="1" customHeight="1" x14ac:dyDescent="0.15">
      <c r="DU121" s="253"/>
    </row>
  </sheetData>
  <sheetProtection algorithmName="SHA-512" hashValue="l6GEImqklRNLYNDW2AihlnjSKup3oxRNIYtTc4fnUQXHblnCmw5/4YDvvAjA37wpW6ChlCNTu44FXNJJDWyYlw==" saltValue="4Ji/CAZcUR+H9S7UG8V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F4FD-294D-44B2-ADA6-7C31506F6868}">
  <sheetPr>
    <pageSetUpPr fitToPage="1"/>
  </sheetPr>
  <dimension ref="A1:EL116"/>
  <sheetViews>
    <sheetView showGridLines="0" zoomScaleNormal="100" zoomScaleSheetLayoutView="55" workbookViewId="0">
      <selection activeCell="AG30" sqref="AG30"/>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520</v>
      </c>
    </row>
  </sheetData>
  <sheetProtection algorithmName="SHA-512" hashValue="X9ydavQELqqswYRdFn0wYxOS1wtSWVCYB1l2w1l1D8fAxmQIQeY0x1O0FZcgDgcja3BUFev2AIuiSzEybYPqgA==" saltValue="dUeldqq3wpBuc6kTMS0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FF42-596F-4587-9DCC-D23DC63E9F40}">
  <sheetPr>
    <pageSetUpPr fitToPage="1"/>
  </sheetPr>
  <dimension ref="B1:J50"/>
  <sheetViews>
    <sheetView showGridLines="0" zoomScale="80" zoomScaleNormal="80" zoomScaleSheetLayoutView="100" workbookViewId="0">
      <selection activeCell="AG30" sqref="AG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9.68</v>
      </c>
      <c r="G47" s="12">
        <v>10.76</v>
      </c>
      <c r="H47" s="12">
        <v>7.21</v>
      </c>
      <c r="I47" s="12">
        <v>9.2799999999999994</v>
      </c>
      <c r="J47" s="13">
        <v>13.59</v>
      </c>
    </row>
    <row r="48" spans="2:10" ht="57.75" customHeight="1" x14ac:dyDescent="0.15">
      <c r="B48" s="14"/>
      <c r="C48" s="1128" t="s">
        <v>4</v>
      </c>
      <c r="D48" s="1128"/>
      <c r="E48" s="1129"/>
      <c r="F48" s="15">
        <v>4.92</v>
      </c>
      <c r="G48" s="16">
        <v>1.76</v>
      </c>
      <c r="H48" s="16">
        <v>4.4400000000000004</v>
      </c>
      <c r="I48" s="16">
        <v>7.85</v>
      </c>
      <c r="J48" s="17">
        <v>4.76</v>
      </c>
    </row>
    <row r="49" spans="2:10" ht="57.75" customHeight="1" thickBot="1" x14ac:dyDescent="0.2">
      <c r="B49" s="18"/>
      <c r="C49" s="1130" t="s">
        <v>5</v>
      </c>
      <c r="D49" s="1130"/>
      <c r="E49" s="1131"/>
      <c r="F49" s="19" t="s">
        <v>576</v>
      </c>
      <c r="G49" s="20" t="s">
        <v>577</v>
      </c>
      <c r="H49" s="20" t="s">
        <v>578</v>
      </c>
      <c r="I49" s="20">
        <v>5.93</v>
      </c>
      <c r="J49" s="21">
        <v>0.73</v>
      </c>
    </row>
    <row r="50" spans="2:10" x14ac:dyDescent="0.15"/>
  </sheetData>
  <sheetProtection algorithmName="SHA-512" hashValue="WZfBtBM3TybfB1gvh5lLx4pvYPhpNTKLHZcKA0gb8OQmaOcZKMi2lJMAgnhJ5soj9ZOwpOjKd9FQxaIrj4K9UQ==" saltValue="QRHLfB8b5D+wHFCw2/sg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2024-03-18T05:24:17Z</dcterms:created>
  <dcterms:modified xsi:type="dcterms:W3CDTF">2024-03-25T07:58:54Z</dcterms:modified>
  <cp:category/>
</cp:coreProperties>
</file>