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S-joho001-20fs\各部署フォルダ\kansei\01_総務G\21_環境啓発\01_環境啓発全般\CO2算定シート（家庭・事業者向け）\R5\"/>
    </mc:Choice>
  </mc:AlternateContent>
  <xr:revisionPtr revIDLastSave="0" documentId="13_ncr:1_{28464B1D-0F04-473B-A51D-ED3584FAFF89}" xr6:coauthVersionLast="36" xr6:coauthVersionMax="36" xr10:uidLastSave="{00000000-0000-0000-0000-000000000000}"/>
  <bookViews>
    <workbookView xWindow="0" yWindow="0" windowWidth="28800" windowHeight="11085" xr2:uid="{00000000-000D-0000-FFFF-FFFF00000000}"/>
  </bookViews>
  <sheets>
    <sheet name="ご利用にあたって" sheetId="3" r:id="rId1"/>
    <sheet name="計算表" sheetId="1" r:id="rId2"/>
    <sheet name="記入例" sheetId="7" r:id="rId3"/>
  </sheets>
  <definedNames>
    <definedName name="_xlnm.Print_Area" localSheetId="0">ご利用にあたって!$A$1:$I$53</definedName>
    <definedName name="_xlnm.Print_Area" localSheetId="2">記入例!$A$1:$N$71,記入例!$P$1:$AC$71</definedName>
    <definedName name="_xlnm.Print_Area" localSheetId="1">計算表!$A$1:$N$71,計算表!$P$1:$AC$71</definedName>
    <definedName name="_xlnm.Print_Titles" localSheetId="2">記入例!$2:$2</definedName>
    <definedName name="_xlnm.Print_Titles" localSheetId="1">計算表!$2:$2</definedName>
  </definedNames>
  <calcPr calcId="191029"/>
</workbook>
</file>

<file path=xl/calcChain.xml><?xml version="1.0" encoding="utf-8"?>
<calcChain xmlns="http://schemas.openxmlformats.org/spreadsheetml/2006/main">
  <c r="AA60" i="7" l="1"/>
  <c r="V60" i="7"/>
  <c r="AB60" i="7" s="1"/>
  <c r="G60" i="7"/>
  <c r="M60" i="7" s="1"/>
  <c r="AB58" i="7"/>
  <c r="X62" i="7" s="1"/>
  <c r="AA58" i="7"/>
  <c r="AA59" i="7" s="1"/>
  <c r="AB59" i="7" s="1"/>
  <c r="L58" i="7"/>
  <c r="L60" i="7" s="1"/>
  <c r="AB49" i="7"/>
  <c r="M49" i="7"/>
  <c r="AB48" i="7"/>
  <c r="M48" i="7"/>
  <c r="AB47" i="7"/>
  <c r="M47" i="7"/>
  <c r="AB44" i="7"/>
  <c r="M44" i="7"/>
  <c r="AB43" i="7"/>
  <c r="M43" i="7"/>
  <c r="AB42" i="7"/>
  <c r="M42" i="7"/>
  <c r="AB41" i="7"/>
  <c r="M41" i="7"/>
  <c r="AB40" i="7"/>
  <c r="M40" i="7"/>
  <c r="Z36" i="7"/>
  <c r="AB36" i="7" s="1"/>
  <c r="K36" i="7"/>
  <c r="M36" i="7" s="1"/>
  <c r="Z35" i="7"/>
  <c r="AB35" i="7" s="1"/>
  <c r="K35" i="7"/>
  <c r="M35" i="7" s="1"/>
  <c r="Z34" i="7"/>
  <c r="AB34" i="7" s="1"/>
  <c r="K34" i="7"/>
  <c r="M34" i="7" s="1"/>
  <c r="Z33" i="7"/>
  <c r="AB33" i="7" s="1"/>
  <c r="K33" i="7"/>
  <c r="M33" i="7" s="1"/>
  <c r="Z32" i="7"/>
  <c r="AB32" i="7" s="1"/>
  <c r="K32" i="7"/>
  <c r="M32" i="7" s="1"/>
  <c r="Z31" i="7"/>
  <c r="AB31" i="7" s="1"/>
  <c r="K31" i="7"/>
  <c r="M31" i="7" s="1"/>
  <c r="Z30" i="7"/>
  <c r="AB30" i="7" s="1"/>
  <c r="K30" i="7"/>
  <c r="M30" i="7" s="1"/>
  <c r="Z29" i="7"/>
  <c r="AB29" i="7" s="1"/>
  <c r="K29" i="7"/>
  <c r="M29" i="7" s="1"/>
  <c r="Z28" i="7"/>
  <c r="AB28" i="7" s="1"/>
  <c r="K28" i="7"/>
  <c r="M28" i="7" s="1"/>
  <c r="Z27" i="7"/>
  <c r="AB27" i="7" s="1"/>
  <c r="K27" i="7"/>
  <c r="M27" i="7" s="1"/>
  <c r="Z26" i="7"/>
  <c r="AB26" i="7" s="1"/>
  <c r="K26" i="7"/>
  <c r="M26" i="7" s="1"/>
  <c r="Z25" i="7"/>
  <c r="AB25" i="7" s="1"/>
  <c r="K25" i="7"/>
  <c r="M25" i="7" s="1"/>
  <c r="Z24" i="7"/>
  <c r="AB24" i="7" s="1"/>
  <c r="K24" i="7"/>
  <c r="M24" i="7" s="1"/>
  <c r="Z23" i="7"/>
  <c r="AB23" i="7" s="1"/>
  <c r="K23" i="7"/>
  <c r="M23" i="7" s="1"/>
  <c r="Z22" i="7"/>
  <c r="AB22" i="7" s="1"/>
  <c r="K22" i="7"/>
  <c r="M22" i="7" s="1"/>
  <c r="Z21" i="7"/>
  <c r="AB21" i="7" s="1"/>
  <c r="K21" i="7"/>
  <c r="M21" i="7" s="1"/>
  <c r="Z20" i="7"/>
  <c r="AB20" i="7" s="1"/>
  <c r="K20" i="7"/>
  <c r="M20" i="7" s="1"/>
  <c r="Z19" i="7"/>
  <c r="AB19" i="7" s="1"/>
  <c r="K19" i="7"/>
  <c r="M19" i="7" s="1"/>
  <c r="Z18" i="7"/>
  <c r="AB18" i="7" s="1"/>
  <c r="K18" i="7"/>
  <c r="M18" i="7" s="1"/>
  <c r="Z17" i="7"/>
  <c r="AB17" i="7" s="1"/>
  <c r="K17" i="7"/>
  <c r="M17" i="7" s="1"/>
  <c r="Z16" i="7"/>
  <c r="AB16" i="7" s="1"/>
  <c r="K16" i="7"/>
  <c r="M16" i="7" s="1"/>
  <c r="Z15" i="7"/>
  <c r="AB15" i="7" s="1"/>
  <c r="K15" i="7"/>
  <c r="M15" i="7" s="1"/>
  <c r="Z14" i="7"/>
  <c r="AB14" i="7" s="1"/>
  <c r="K14" i="7"/>
  <c r="M14" i="7" s="1"/>
  <c r="Z13" i="7"/>
  <c r="AB13" i="7" s="1"/>
  <c r="K13" i="7"/>
  <c r="M13" i="7" s="1"/>
  <c r="Z12" i="7"/>
  <c r="AB12" i="7" s="1"/>
  <c r="K12" i="7"/>
  <c r="M12" i="7" s="1"/>
  <c r="Z2" i="7"/>
  <c r="U2" i="7"/>
  <c r="X53" i="7" l="1"/>
  <c r="I53" i="7"/>
  <c r="L59" i="7"/>
  <c r="M59" i="7" s="1"/>
  <c r="M58" i="7"/>
  <c r="I62" i="7" s="1"/>
  <c r="X65" i="7" l="1"/>
  <c r="I62" i="1"/>
  <c r="AB60" i="1"/>
  <c r="AA59" i="1"/>
  <c r="AB59" i="1" s="1"/>
  <c r="AA58" i="1"/>
  <c r="AB58" i="1" s="1"/>
  <c r="X62" i="1" s="1"/>
  <c r="L60" i="1"/>
  <c r="M60" i="1" s="1"/>
  <c r="L59" i="1"/>
  <c r="M59" i="1" s="1"/>
  <c r="X65" i="1"/>
  <c r="M58" i="1"/>
  <c r="L58" i="1"/>
  <c r="AA60" i="1" l="1"/>
  <c r="V60" i="1"/>
  <c r="G60" i="1"/>
  <c r="AB47" i="1" l="1"/>
  <c r="Z2" i="1" l="1"/>
  <c r="U2" i="1"/>
  <c r="AB49" i="1"/>
  <c r="AB48" i="1"/>
  <c r="AB44" i="1"/>
  <c r="AB43" i="1"/>
  <c r="AB42" i="1"/>
  <c r="AB41" i="1"/>
  <c r="AB40" i="1"/>
  <c r="Z36" i="1"/>
  <c r="AB36" i="1" s="1"/>
  <c r="Z35" i="1"/>
  <c r="AB35" i="1" s="1"/>
  <c r="Z34" i="1"/>
  <c r="AB34" i="1" s="1"/>
  <c r="Z33" i="1"/>
  <c r="AB33" i="1" s="1"/>
  <c r="Z32" i="1"/>
  <c r="AB32" i="1" s="1"/>
  <c r="Z31" i="1"/>
  <c r="AB31" i="1" s="1"/>
  <c r="Z30" i="1"/>
  <c r="AB30" i="1" s="1"/>
  <c r="Z29" i="1"/>
  <c r="AB29" i="1" s="1"/>
  <c r="Z28" i="1"/>
  <c r="AB28" i="1" s="1"/>
  <c r="Z27" i="1"/>
  <c r="AB27" i="1" s="1"/>
  <c r="Z26" i="1"/>
  <c r="AB26" i="1" s="1"/>
  <c r="Z25" i="1"/>
  <c r="AB25" i="1" s="1"/>
  <c r="Z24" i="1"/>
  <c r="AB24" i="1" s="1"/>
  <c r="Z23" i="1"/>
  <c r="AB23" i="1" s="1"/>
  <c r="Z22" i="1"/>
  <c r="AB22" i="1" s="1"/>
  <c r="Z21" i="1"/>
  <c r="AB21" i="1" s="1"/>
  <c r="Z20" i="1"/>
  <c r="AB20" i="1" s="1"/>
  <c r="Z19" i="1"/>
  <c r="AB19" i="1" s="1"/>
  <c r="Z18" i="1"/>
  <c r="AB18" i="1" s="1"/>
  <c r="Z17" i="1"/>
  <c r="AB17" i="1" s="1"/>
  <c r="Z16" i="1"/>
  <c r="AB16" i="1" s="1"/>
  <c r="Z15" i="1"/>
  <c r="AB15" i="1" s="1"/>
  <c r="Z14" i="1"/>
  <c r="AB14" i="1" s="1"/>
  <c r="Z13" i="1"/>
  <c r="AB13" i="1" s="1"/>
  <c r="Z12" i="1"/>
  <c r="AB12" i="1" s="1"/>
  <c r="X53" i="1" l="1"/>
  <c r="K26" i="1"/>
  <c r="K36" i="1"/>
  <c r="M49" i="1"/>
  <c r="M44" i="1" l="1"/>
  <c r="M48" i="1"/>
  <c r="M47" i="1"/>
  <c r="M43" i="1"/>
  <c r="M42" i="1"/>
  <c r="M41" i="1"/>
  <c r="M40" i="1"/>
  <c r="K12" i="1"/>
  <c r="K13" i="1"/>
  <c r="M13" i="1" s="1"/>
  <c r="K14" i="1"/>
  <c r="M14" i="1" s="1"/>
  <c r="K15" i="1"/>
  <c r="M15" i="1" s="1"/>
  <c r="K16" i="1"/>
  <c r="M16" i="1" s="1"/>
  <c r="K17" i="1"/>
  <c r="M17" i="1" s="1"/>
  <c r="K18" i="1"/>
  <c r="M18" i="1" s="1"/>
  <c r="K19" i="1"/>
  <c r="M19" i="1" s="1"/>
  <c r="K20" i="1"/>
  <c r="M20" i="1" s="1"/>
  <c r="K21" i="1"/>
  <c r="M21" i="1" s="1"/>
  <c r="K22" i="1"/>
  <c r="K23" i="1"/>
  <c r="M23" i="1" s="1"/>
  <c r="K24" i="1"/>
  <c r="M24" i="1" s="1"/>
  <c r="K25" i="1"/>
  <c r="M25" i="1" s="1"/>
  <c r="M26" i="1"/>
  <c r="K27" i="1"/>
  <c r="M27" i="1" s="1"/>
  <c r="K28" i="1"/>
  <c r="M28" i="1" s="1"/>
  <c r="K29" i="1"/>
  <c r="M29" i="1" s="1"/>
  <c r="K30" i="1"/>
  <c r="M30" i="1" s="1"/>
  <c r="K31" i="1"/>
  <c r="M31" i="1" s="1"/>
  <c r="K32" i="1"/>
  <c r="M32" i="1" s="1"/>
  <c r="K33" i="1"/>
  <c r="M33" i="1" s="1"/>
  <c r="K34" i="1"/>
  <c r="M34" i="1" s="1"/>
  <c r="K35" i="1"/>
  <c r="M35" i="1" s="1"/>
  <c r="M36" i="1"/>
  <c r="M12" i="1" l="1"/>
  <c r="M22" i="1"/>
  <c r="I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温対室</author>
  </authors>
  <commentList>
    <comment ref="G47" authorId="0" shapeId="0" xr:uid="{00000000-0006-0000-0000-000004000000}">
      <text>
        <r>
          <rPr>
            <sz val="9"/>
            <color indexed="81"/>
            <rFont val="ＭＳ Ｐゴシック"/>
            <family val="3"/>
            <charset val="128"/>
          </rPr>
          <t>千kWhではなく、kWhでの入力になりますのでご注意下さい。</t>
        </r>
      </text>
    </comment>
    <comment ref="V47" authorId="0" shapeId="0" xr:uid="{C3339A49-ABA9-4A4D-B9AF-7CB15DA07C6A}">
      <text>
        <r>
          <rPr>
            <sz val="9"/>
            <color indexed="81"/>
            <rFont val="ＭＳ Ｐゴシック"/>
            <family val="3"/>
            <charset val="128"/>
          </rPr>
          <t>千kWhではなく、kWhでの入力になりますのでご注意下さい。</t>
        </r>
      </text>
    </comment>
    <comment ref="G48" authorId="0" shapeId="0" xr:uid="{00000000-0006-0000-0000-000005000000}">
      <text>
        <r>
          <rPr>
            <sz val="9"/>
            <color indexed="81"/>
            <rFont val="ＭＳ Ｐゴシック"/>
            <family val="3"/>
            <charset val="128"/>
          </rPr>
          <t>千kWhではなく、kWhでの入力になりますのでご注意下さい。</t>
        </r>
      </text>
    </comment>
    <comment ref="V48" authorId="0" shapeId="0" xr:uid="{ABC946B2-4760-4E1B-9EBA-46CCD96C2153}">
      <text>
        <r>
          <rPr>
            <sz val="9"/>
            <color indexed="81"/>
            <rFont val="ＭＳ Ｐゴシック"/>
            <family val="3"/>
            <charset val="128"/>
          </rPr>
          <t>千kWhではなく、kWhでの入力になりますのでご注意下さい。</t>
        </r>
      </text>
    </comment>
    <comment ref="G49" authorId="0" shapeId="0" xr:uid="{00000000-0006-0000-0000-000006000000}">
      <text>
        <r>
          <rPr>
            <sz val="9"/>
            <color indexed="81"/>
            <rFont val="ＭＳ Ｐゴシック"/>
            <family val="3"/>
            <charset val="128"/>
          </rPr>
          <t>千kWhではなく、kWhでの入力になりますのでご注意下さい。</t>
        </r>
      </text>
    </comment>
    <comment ref="V49" authorId="0" shapeId="0" xr:uid="{77727A45-F1F2-4C41-AB11-B73DBBC75146}">
      <text>
        <r>
          <rPr>
            <sz val="9"/>
            <color indexed="81"/>
            <rFont val="ＭＳ Ｐゴシック"/>
            <family val="3"/>
            <charset val="128"/>
          </rPr>
          <t>千kWhではなく、kWhでの入力になりますのでご注意下さい。</t>
        </r>
      </text>
    </comment>
    <comment ref="G58" authorId="0" shapeId="0" xr:uid="{45FB03A5-7D92-4BA5-A92C-FD3A97D1256D}">
      <text>
        <r>
          <rPr>
            <sz val="9"/>
            <color indexed="81"/>
            <rFont val="ＭＳ Ｐゴシック"/>
            <family val="3"/>
            <charset val="128"/>
          </rPr>
          <t>千kWhではなく、kWhでの入力になりますのでご注意下さい。</t>
        </r>
      </text>
    </comment>
    <comment ref="V58" authorId="0" shapeId="0" xr:uid="{039D1BDD-C8DB-4E2F-A1D6-71B1324D2EB0}">
      <text>
        <r>
          <rPr>
            <sz val="9"/>
            <color indexed="81"/>
            <rFont val="ＭＳ Ｐゴシック"/>
            <family val="3"/>
            <charset val="128"/>
          </rPr>
          <t>千kWhではなく、kWhでの入力になりますのでご注意下さい。</t>
        </r>
      </text>
    </comment>
    <comment ref="G59" authorId="0" shapeId="0" xr:uid="{8E41B561-4693-4825-BF37-8C470ED883FC}">
      <text>
        <r>
          <rPr>
            <sz val="9"/>
            <color indexed="81"/>
            <rFont val="ＭＳ Ｐゴシック"/>
            <family val="3"/>
            <charset val="128"/>
          </rPr>
          <t>千kWhではなく、kWhでの入力になりますのでご注意下さい。</t>
        </r>
      </text>
    </comment>
    <comment ref="V59" authorId="0" shapeId="0" xr:uid="{EE33AC66-3FCE-49D7-A959-BB800967AD05}">
      <text>
        <r>
          <rPr>
            <sz val="9"/>
            <color indexed="81"/>
            <rFont val="ＭＳ Ｐゴシック"/>
            <family val="3"/>
            <charset val="128"/>
          </rPr>
          <t>千kWhではなく、kWhでの入力になりますのでご注意下さい。</t>
        </r>
      </text>
    </comment>
    <comment ref="G60" authorId="0" shapeId="0" xr:uid="{691D20BE-5A35-4E6F-971D-06A169449680}">
      <text>
        <r>
          <rPr>
            <sz val="9"/>
            <color indexed="81"/>
            <rFont val="ＭＳ Ｐゴシック"/>
            <family val="3"/>
            <charset val="128"/>
          </rPr>
          <t>千kWhではなく、kWhでの入力になりますのでご注意下さい。
※発電量-売電量で計算されます。</t>
        </r>
      </text>
    </comment>
    <comment ref="V60" authorId="0" shapeId="0" xr:uid="{028659CE-B522-4F6A-8E2B-08CF0CC082EA}">
      <text>
        <r>
          <rPr>
            <sz val="9"/>
            <color indexed="81"/>
            <rFont val="ＭＳ Ｐゴシック"/>
            <family val="3"/>
            <charset val="128"/>
          </rPr>
          <t>千kWhではなく、kWhでの入力になりますのでご注意下さい。
※発電量-売電量で計算されます。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温対室</author>
  </authors>
  <commentList>
    <comment ref="G47" authorId="0" shapeId="0" xr:uid="{109DFB78-F97A-4AFC-9EC2-B331D3E3C7E2}">
      <text>
        <r>
          <rPr>
            <sz val="9"/>
            <color indexed="81"/>
            <rFont val="ＭＳ Ｐゴシック"/>
            <family val="3"/>
            <charset val="128"/>
          </rPr>
          <t>千kWhではなく、kWhでの入力になりますのでご注意下さい。</t>
        </r>
      </text>
    </comment>
    <comment ref="V47" authorId="0" shapeId="0" xr:uid="{3836D469-53CF-44E3-8EE2-2F3995A36B23}">
      <text>
        <r>
          <rPr>
            <sz val="9"/>
            <color indexed="81"/>
            <rFont val="ＭＳ Ｐゴシック"/>
            <family val="3"/>
            <charset val="128"/>
          </rPr>
          <t>千kWhではなく、kWhでの入力になりますのでご注意下さい。</t>
        </r>
      </text>
    </comment>
    <comment ref="G48" authorId="0" shapeId="0" xr:uid="{7E919FC3-A8AE-44D5-A8C5-D31C5AFA5B30}">
      <text>
        <r>
          <rPr>
            <sz val="9"/>
            <color indexed="81"/>
            <rFont val="ＭＳ Ｐゴシック"/>
            <family val="3"/>
            <charset val="128"/>
          </rPr>
          <t>千kWhではなく、kWhでの入力になりますのでご注意下さい。</t>
        </r>
      </text>
    </comment>
    <comment ref="V48" authorId="0" shapeId="0" xr:uid="{4F33B49C-3603-4F62-BAE4-DD996D190EF2}">
      <text>
        <r>
          <rPr>
            <sz val="9"/>
            <color indexed="81"/>
            <rFont val="ＭＳ Ｐゴシック"/>
            <family val="3"/>
            <charset val="128"/>
          </rPr>
          <t>千kWhではなく、kWhでの入力になりますのでご注意下さい。</t>
        </r>
      </text>
    </comment>
    <comment ref="G49" authorId="0" shapeId="0" xr:uid="{91FB076C-508A-4D33-BCBE-2B66382B50B1}">
      <text>
        <r>
          <rPr>
            <sz val="9"/>
            <color indexed="81"/>
            <rFont val="ＭＳ Ｐゴシック"/>
            <family val="3"/>
            <charset val="128"/>
          </rPr>
          <t>千kWhではなく、kWhでの入力になりますのでご注意下さい。</t>
        </r>
      </text>
    </comment>
    <comment ref="V49" authorId="0" shapeId="0" xr:uid="{41F49ABE-FCEB-41FB-BCE8-E9CCEDD530DC}">
      <text>
        <r>
          <rPr>
            <sz val="9"/>
            <color indexed="81"/>
            <rFont val="ＭＳ Ｐゴシック"/>
            <family val="3"/>
            <charset val="128"/>
          </rPr>
          <t>千kWhではなく、kWhでの入力になりますのでご注意下さい。</t>
        </r>
      </text>
    </comment>
    <comment ref="G58" authorId="0" shapeId="0" xr:uid="{5921CC3C-75CD-46EF-ACCE-71A91729A66A}">
      <text>
        <r>
          <rPr>
            <sz val="9"/>
            <color indexed="81"/>
            <rFont val="ＭＳ Ｐゴシック"/>
            <family val="3"/>
            <charset val="128"/>
          </rPr>
          <t>千kWhではなく、kWhでの入力になりますのでご注意下さい。</t>
        </r>
      </text>
    </comment>
    <comment ref="V58" authorId="0" shapeId="0" xr:uid="{83FE526E-BB4E-41C6-8FD1-D151FAF5FEC9}">
      <text>
        <r>
          <rPr>
            <sz val="9"/>
            <color indexed="81"/>
            <rFont val="ＭＳ Ｐゴシック"/>
            <family val="3"/>
            <charset val="128"/>
          </rPr>
          <t>千kWhではなく、kWhでの入力になりますのでご注意下さい。</t>
        </r>
      </text>
    </comment>
    <comment ref="G59" authorId="0" shapeId="0" xr:uid="{A5401620-F347-402D-841C-26BA71AFFA2E}">
      <text>
        <r>
          <rPr>
            <sz val="9"/>
            <color indexed="81"/>
            <rFont val="ＭＳ Ｐゴシック"/>
            <family val="3"/>
            <charset val="128"/>
          </rPr>
          <t>千kWhではなく、kWhでの入力になりますのでご注意下さい。</t>
        </r>
      </text>
    </comment>
    <comment ref="V59" authorId="0" shapeId="0" xr:uid="{568BCC7B-2010-4651-B3D9-BC3F2BA411E2}">
      <text>
        <r>
          <rPr>
            <sz val="9"/>
            <color indexed="81"/>
            <rFont val="ＭＳ Ｐゴシック"/>
            <family val="3"/>
            <charset val="128"/>
          </rPr>
          <t>千kWhではなく、kWhでの入力になりますのでご注意下さい。</t>
        </r>
      </text>
    </comment>
    <comment ref="G60" authorId="0" shapeId="0" xr:uid="{A8732E8A-BE25-445E-8118-9151F423785D}">
      <text>
        <r>
          <rPr>
            <sz val="9"/>
            <color indexed="81"/>
            <rFont val="ＭＳ Ｐゴシック"/>
            <family val="3"/>
            <charset val="128"/>
          </rPr>
          <t>千kWhではなく、kWhでの入力になりますのでご注意下さい。
※発電量-売電量で計算されます。</t>
        </r>
      </text>
    </comment>
    <comment ref="V60" authorId="0" shapeId="0" xr:uid="{4425257A-DA70-482B-967F-A894D2BE039F}">
      <text>
        <r>
          <rPr>
            <sz val="9"/>
            <color indexed="81"/>
            <rFont val="ＭＳ Ｐゴシック"/>
            <family val="3"/>
            <charset val="128"/>
          </rPr>
          <t>千kWhではなく、kWhでの入力になりますのでご注意下さい。
※発電量-売電量で計算されます。</t>
        </r>
      </text>
    </comment>
  </commentList>
</comments>
</file>

<file path=xl/sharedStrings.xml><?xml version="1.0" encoding="utf-8"?>
<sst xmlns="http://schemas.openxmlformats.org/spreadsheetml/2006/main" count="588" uniqueCount="103">
  <si>
    <t>単位</t>
  </si>
  <si>
    <t>ｋｌ</t>
  </si>
  <si>
    <t>原油のうちコンデンセート（ＮＧＬ）</t>
    <rPh sb="0" eb="2">
      <t>ゲンユ</t>
    </rPh>
    <phoneticPr fontId="2"/>
  </si>
  <si>
    <t>揮発油（ガソリン）</t>
    <phoneticPr fontId="2"/>
  </si>
  <si>
    <t>ナフサ</t>
  </si>
  <si>
    <t>灯油</t>
  </si>
  <si>
    <t>軽油</t>
  </si>
  <si>
    <t>Ａ重油</t>
  </si>
  <si>
    <t>Ｂ・Ｃ重油</t>
  </si>
  <si>
    <t>石油アスファルト</t>
  </si>
  <si>
    <t>ｔ</t>
  </si>
  <si>
    <t>石油コークス</t>
  </si>
  <si>
    <t>石油ガス</t>
  </si>
  <si>
    <t>液化石油ガス(ＬＰＧ)</t>
  </si>
  <si>
    <t>石油系炭化水素ガス</t>
  </si>
  <si>
    <t>可燃性
天然ガス</t>
    <phoneticPr fontId="2"/>
  </si>
  <si>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</si>
  <si>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</si>
  <si>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</si>
  <si>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</si>
  <si>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</si>
  <si>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</si>
  <si>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</si>
  <si>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</si>
  <si>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</si>
  <si>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</si>
  <si>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</si>
  <si>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rPh sb="5" eb="7">
      <t>ネンリョウ</t>
    </rPh>
    <phoneticPr fontId="2"/>
  </si>
  <si>
    <t>都市ガス　１３A</t>
    <phoneticPr fontId="2"/>
  </si>
  <si>
    <t>※</t>
    <phoneticPr fontId="2"/>
  </si>
  <si>
    <t>*</t>
    <phoneticPr fontId="2"/>
  </si>
  <si>
    <t>**</t>
    <phoneticPr fontId="2"/>
  </si>
  <si>
    <t>産業用蒸気</t>
    <rPh sb="0" eb="3">
      <t>サンギョウヨウ</t>
    </rPh>
    <phoneticPr fontId="2"/>
  </si>
  <si>
    <t>産業用以外の蒸気</t>
    <rPh sb="0" eb="3">
      <t>サンギョウヨウ</t>
    </rPh>
    <rPh sb="3" eb="5">
      <t>イガイ</t>
    </rPh>
    <rPh sb="6" eb="8">
      <t>ジョウキ</t>
    </rPh>
    <phoneticPr fontId="2"/>
  </si>
  <si>
    <t>温水</t>
  </si>
  <si>
    <t>冷水</t>
    <phoneticPr fontId="2"/>
  </si>
  <si>
    <t>昼間買電</t>
  </si>
  <si>
    <t>夜間買電</t>
    <rPh sb="2" eb="3">
      <t>カ</t>
    </rPh>
    <phoneticPr fontId="2"/>
  </si>
  <si>
    <t>その他</t>
  </si>
  <si>
    <t>上記以外の買電</t>
  </si>
  <si>
    <t>換算係数（Ｂ）</t>
    <rPh sb="0" eb="2">
      <t>カンザン</t>
    </rPh>
    <rPh sb="2" eb="4">
      <t>ケイスウ</t>
    </rPh>
    <phoneticPr fontId="2"/>
  </si>
  <si>
    <t>GJ/*</t>
    <phoneticPr fontId="2"/>
  </si>
  <si>
    <t>GJ/**</t>
    <phoneticPr fontId="2"/>
  </si>
  <si>
    <t>排出係数</t>
    <rPh sb="0" eb="2">
      <t>ハイシュツ</t>
    </rPh>
    <rPh sb="2" eb="4">
      <t>ケイスウ</t>
    </rPh>
    <phoneticPr fontId="2"/>
  </si>
  <si>
    <t>原油（コンデンセート（NGL）を除く。）</t>
    <phoneticPr fontId="2"/>
  </si>
  <si>
    <t>(tC/GJ)</t>
  </si>
  <si>
    <t>発熱量</t>
    <rPh sb="0" eb="1">
      <t>ハツ</t>
    </rPh>
    <rPh sb="1" eb="3">
      <t>ネツリョウ</t>
    </rPh>
    <phoneticPr fontId="2"/>
  </si>
  <si>
    <t>使用量</t>
    <rPh sb="0" eb="3">
      <t>シヨウリョウ</t>
    </rPh>
    <phoneticPr fontId="2"/>
  </si>
  <si>
    <t>（イ）</t>
  </si>
  <si>
    <t>（A)×（B)
（ア）</t>
    <phoneticPr fontId="2"/>
  </si>
  <si>
    <t>(A)</t>
    <phoneticPr fontId="2"/>
  </si>
  <si>
    <t>単位</t>
    <rPh sb="0" eb="2">
      <t>タンイ</t>
    </rPh>
    <phoneticPr fontId="2"/>
  </si>
  <si>
    <t>熱</t>
    <rPh sb="0" eb="1">
      <t>ネツ</t>
    </rPh>
    <phoneticPr fontId="2"/>
  </si>
  <si>
    <t>燃　　　　料</t>
    <rPh sb="0" eb="1">
      <t>ネン</t>
    </rPh>
    <rPh sb="5" eb="6">
      <t>リョウ</t>
    </rPh>
    <phoneticPr fontId="2"/>
  </si>
  <si>
    <t>自家発電</t>
    <rPh sb="0" eb="2">
      <t>ジカ</t>
    </rPh>
    <rPh sb="2" eb="4">
      <t>ハツデン</t>
    </rPh>
    <phoneticPr fontId="2"/>
  </si>
  <si>
    <t>GJ</t>
    <phoneticPr fontId="2"/>
  </si>
  <si>
    <t>種　別</t>
    <rPh sb="0" eb="1">
      <t>タネ</t>
    </rPh>
    <rPh sb="2" eb="3">
      <t>ベツ</t>
    </rPh>
    <phoneticPr fontId="2"/>
  </si>
  <si>
    <t>使用量(カ)</t>
    <rPh sb="0" eb="3">
      <t>シヨウリョウ</t>
    </rPh>
    <phoneticPr fontId="2"/>
  </si>
  <si>
    <t>(ｶ)×(ｷ)
（ｔCO2)
（ク）</t>
    <phoneticPr fontId="2"/>
  </si>
  <si>
    <t>ｋWh</t>
    <phoneticPr fontId="2"/>
  </si>
  <si>
    <t>使用量(ケ)</t>
    <rPh sb="0" eb="3">
      <t>シヨウリョウ</t>
    </rPh>
    <phoneticPr fontId="2"/>
  </si>
  <si>
    <t>(ｹ)×(ｺ)
（ｔCO2)
（サ）</t>
    <phoneticPr fontId="2"/>
  </si>
  <si>
    <t>エネルギーの種類</t>
    <phoneticPr fontId="2"/>
  </si>
  <si>
    <t>電　気</t>
    <phoneticPr fontId="2"/>
  </si>
  <si>
    <t>ｔCO2</t>
    <phoneticPr fontId="2"/>
  </si>
  <si>
    <t>事業者名</t>
    <rPh sb="0" eb="3">
      <t>ジギョウシャ</t>
    </rPh>
    <rPh sb="3" eb="4">
      <t>メイ</t>
    </rPh>
    <phoneticPr fontId="2"/>
  </si>
  <si>
    <t>事業所名</t>
    <rPh sb="0" eb="3">
      <t>ジギョウショ</t>
    </rPh>
    <rPh sb="3" eb="4">
      <t>メイ</t>
    </rPh>
    <phoneticPr fontId="2"/>
  </si>
  <si>
    <t>【使用方法】</t>
    <rPh sb="1" eb="3">
      <t>シヨウ</t>
    </rPh>
    <rPh sb="3" eb="5">
      <t>ホウホウ</t>
    </rPh>
    <phoneticPr fontId="2"/>
  </si>
  <si>
    <t>①　黄色のセルに，指定単位でエネルギー使用量を入力してください。</t>
    <rPh sb="2" eb="4">
      <t>キイロ</t>
    </rPh>
    <rPh sb="9" eb="11">
      <t>シテイ</t>
    </rPh>
    <rPh sb="11" eb="13">
      <t>タンイ</t>
    </rPh>
    <rPh sb="19" eb="22">
      <t>シヨウリョウ</t>
    </rPh>
    <rPh sb="23" eb="25">
      <t>ニュウリョク</t>
    </rPh>
    <phoneticPr fontId="2"/>
  </si>
  <si>
    <t>②　二酸化炭素排出量が自動で表示されます。</t>
    <rPh sb="2" eb="5">
      <t>ニサンカ</t>
    </rPh>
    <rPh sb="5" eb="7">
      <t>タンソ</t>
    </rPh>
    <rPh sb="7" eb="10">
      <t>ハイシュツリョウ</t>
    </rPh>
    <rPh sb="11" eb="13">
      <t>ジドウ</t>
    </rPh>
    <rPh sb="14" eb="16">
      <t>ヒョウジ</t>
    </rPh>
    <phoneticPr fontId="2"/>
  </si>
  <si>
    <t>本計算シートのご利用にあたって</t>
    <rPh sb="0" eb="3">
      <t>ホンケイサン</t>
    </rPh>
    <rPh sb="8" eb="10">
      <t>リヨウ</t>
    </rPh>
    <phoneticPr fontId="2"/>
  </si>
  <si>
    <t>（2013年度との比較をしない場合，この表は入力不要です。）</t>
    <rPh sb="20" eb="21">
      <t>ヒョウ</t>
    </rPh>
    <phoneticPr fontId="2"/>
  </si>
  <si>
    <r>
      <t xml:space="preserve">ア×イ
×(44/12)
</t>
    </r>
    <r>
      <rPr>
        <b/>
        <sz val="12"/>
        <rFont val="ＭＳ Ｐゴシック"/>
        <family val="3"/>
        <charset val="128"/>
      </rPr>
      <t>（ｔCO2)</t>
    </r>
    <r>
      <rPr>
        <b/>
        <sz val="11"/>
        <rFont val="ＭＳ Ｐゴシック"/>
        <family val="3"/>
        <charset val="128"/>
      </rPr>
      <t xml:space="preserve">
（ウ）</t>
    </r>
    <phoneticPr fontId="2"/>
  </si>
  <si>
    <r>
      <t>GＪ/</t>
    </r>
    <r>
      <rPr>
        <b/>
        <sz val="12"/>
        <rFont val="ＭＳ Ｐゴシック"/>
        <family val="3"/>
        <charset val="128"/>
      </rPr>
      <t>ｋｌ</t>
    </r>
  </si>
  <si>
    <r>
      <t>GＪ/</t>
    </r>
    <r>
      <rPr>
        <b/>
        <sz val="12"/>
        <rFont val="ＭＳ Ｐゴシック"/>
        <family val="3"/>
        <charset val="128"/>
      </rPr>
      <t>ｔ</t>
    </r>
  </si>
  <si>
    <r>
      <t>千ｍ</t>
    </r>
    <r>
      <rPr>
        <b/>
        <sz val="8"/>
        <rFont val="ＭＳ Ｐゴシック"/>
        <family val="3"/>
        <charset val="128"/>
      </rPr>
      <t>３</t>
    </r>
  </si>
  <si>
    <r>
      <t>GＪ/千ｍ</t>
    </r>
    <r>
      <rPr>
        <b/>
        <sz val="8"/>
        <rFont val="ＭＳ Ｐゴシック"/>
        <family val="3"/>
        <charset val="128"/>
      </rPr>
      <t>３</t>
    </r>
    <phoneticPr fontId="2"/>
  </si>
  <si>
    <r>
      <t>GＪ/千ｍ</t>
    </r>
    <r>
      <rPr>
        <b/>
        <sz val="8"/>
        <rFont val="ＭＳ Ｐゴシック"/>
        <family val="3"/>
        <charset val="128"/>
      </rPr>
      <t>３</t>
    </r>
  </si>
  <si>
    <r>
      <t>千ｍ</t>
    </r>
    <r>
      <rPr>
        <b/>
        <sz val="8"/>
        <color theme="1"/>
        <rFont val="ＭＳ Ｐゴシック"/>
        <family val="3"/>
        <charset val="128"/>
      </rPr>
      <t>３</t>
    </r>
  </si>
  <si>
    <r>
      <t>GＪ/千ｍ</t>
    </r>
    <r>
      <rPr>
        <b/>
        <sz val="8"/>
        <color theme="1"/>
        <rFont val="ＭＳ Ｐゴシック"/>
        <family val="3"/>
        <charset val="128"/>
      </rPr>
      <t>３</t>
    </r>
    <phoneticPr fontId="2"/>
  </si>
  <si>
    <r>
      <t xml:space="preserve">排出係数
</t>
    </r>
    <r>
      <rPr>
        <b/>
        <sz val="9"/>
        <rFont val="ＭＳ Ｐゴシック"/>
        <family val="3"/>
        <charset val="128"/>
      </rPr>
      <t>(tCO2/GJ)</t>
    </r>
    <r>
      <rPr>
        <b/>
        <sz val="12"/>
        <rFont val="ＭＳ Ｐゴシック"/>
        <family val="3"/>
        <charset val="128"/>
      </rPr>
      <t xml:space="preserve">
（キ）</t>
    </r>
    <rPh sb="0" eb="2">
      <t>ハイシュツ</t>
    </rPh>
    <rPh sb="2" eb="4">
      <t>ケイスウ</t>
    </rPh>
    <phoneticPr fontId="2"/>
  </si>
  <si>
    <r>
      <t xml:space="preserve">排出係数
</t>
    </r>
    <r>
      <rPr>
        <b/>
        <sz val="9"/>
        <rFont val="ＭＳ Ｐゴシック"/>
        <family val="3"/>
        <charset val="128"/>
      </rPr>
      <t>(tCO2/kWh)</t>
    </r>
    <r>
      <rPr>
        <b/>
        <sz val="12"/>
        <rFont val="ＭＳ Ｐゴシック"/>
        <family val="3"/>
        <charset val="128"/>
      </rPr>
      <t xml:space="preserve">
（コ）</t>
    </r>
    <rPh sb="0" eb="2">
      <t>ハイシュツ</t>
    </rPh>
    <rPh sb="2" eb="4">
      <t>ケイスウ</t>
    </rPh>
    <phoneticPr fontId="2"/>
  </si>
  <si>
    <r>
      <t xml:space="preserve">二酸化炭素排出量合計
</t>
    </r>
    <r>
      <rPr>
        <b/>
        <sz val="11"/>
        <rFont val="ＭＳ Ｐゴシック"/>
        <family val="3"/>
        <charset val="128"/>
      </rPr>
      <t>（ウ）、（ク）、（サ）欄の合計　　　（シ）</t>
    </r>
    <rPh sb="0" eb="3">
      <t>ニサンカ</t>
    </rPh>
    <rPh sb="3" eb="5">
      <t>タンソ</t>
    </rPh>
    <rPh sb="5" eb="8">
      <t>ハイシュツリョウ</t>
    </rPh>
    <rPh sb="8" eb="10">
      <t>ゴウケイ</t>
    </rPh>
    <phoneticPr fontId="2"/>
  </si>
  <si>
    <r>
      <t xml:space="preserve">2013年度の二酸化炭素排出量合計
</t>
    </r>
    <r>
      <rPr>
        <b/>
        <sz val="11"/>
        <rFont val="ＭＳ Ｐゴシック"/>
        <family val="3"/>
        <charset val="128"/>
      </rPr>
      <t>（ウ）、（ク）、（サ）欄の合計　　　（シ）</t>
    </r>
    <rPh sb="4" eb="6">
      <t>ネンド</t>
    </rPh>
    <rPh sb="7" eb="10">
      <t>ニサンカ</t>
    </rPh>
    <rPh sb="10" eb="12">
      <t>タンソ</t>
    </rPh>
    <rPh sb="12" eb="15">
      <t>ハイシュツリョウ</t>
    </rPh>
    <rPh sb="15" eb="17">
      <t>ゴウケイ</t>
    </rPh>
    <phoneticPr fontId="2"/>
  </si>
  <si>
    <t>中国電力</t>
    <rPh sb="0" eb="2">
      <t>チュウゴク</t>
    </rPh>
    <rPh sb="2" eb="4">
      <t>デンリョク</t>
    </rPh>
    <phoneticPr fontId="2"/>
  </si>
  <si>
    <r>
      <t>　　</t>
    </r>
    <r>
      <rPr>
        <b/>
        <sz val="18"/>
        <rFont val="ＭＳ Ｐゴシック"/>
        <family val="3"/>
        <charset val="128"/>
      </rPr>
      <t>2013年度</t>
    </r>
    <r>
      <rPr>
        <b/>
        <sz val="14"/>
        <rFont val="ＭＳ Ｐゴシック"/>
        <family val="3"/>
        <charset val="128"/>
      </rPr>
      <t xml:space="preserve"> </t>
    </r>
    <r>
      <rPr>
        <b/>
        <sz val="16"/>
        <rFont val="ＭＳ Ｐゴシック"/>
        <family val="3"/>
        <charset val="128"/>
      </rPr>
      <t>CO2排出量 計算シート（基準年度）</t>
    </r>
    <rPh sb="6" eb="8">
      <t>ネンド</t>
    </rPh>
    <rPh sb="12" eb="15">
      <t>ハイシュツリョウ</t>
    </rPh>
    <rPh sb="16" eb="18">
      <t>ケイサン</t>
    </rPh>
    <rPh sb="22" eb="24">
      <t>キジュン</t>
    </rPh>
    <rPh sb="24" eb="26">
      <t>ネンド</t>
    </rPh>
    <phoneticPr fontId="2"/>
  </si>
  <si>
    <t>③　2013年度と現在のCO2排出量と比較する場合は，右の計算シートに2013年度のエネルギー使用量を入力してください。</t>
    <rPh sb="6" eb="8">
      <t>ネンド</t>
    </rPh>
    <rPh sb="9" eb="11">
      <t>ゲンザイ</t>
    </rPh>
    <rPh sb="15" eb="18">
      <t>ハイシュツリョウ</t>
    </rPh>
    <rPh sb="19" eb="21">
      <t>ヒカク</t>
    </rPh>
    <rPh sb="23" eb="25">
      <t>バアイ</t>
    </rPh>
    <rPh sb="27" eb="28">
      <t>ミギ</t>
    </rPh>
    <rPh sb="29" eb="31">
      <t>ケイサン</t>
    </rPh>
    <rPh sb="39" eb="41">
      <t>ネンド</t>
    </rPh>
    <rPh sb="47" eb="50">
      <t>シヨウリョウ</t>
    </rPh>
    <rPh sb="51" eb="53">
      <t>ニュウリョク</t>
    </rPh>
    <phoneticPr fontId="2"/>
  </si>
  <si>
    <t>①　2013年度のCO2排出量と比較する場合は，この計算シートに2013年度のエネルギー使用量を入力してください。</t>
    <rPh sb="6" eb="8">
      <t>ネンド</t>
    </rPh>
    <rPh sb="12" eb="15">
      <t>ハイシュツリョウ</t>
    </rPh>
    <rPh sb="16" eb="18">
      <t>ヒカク</t>
    </rPh>
    <rPh sb="20" eb="22">
      <t>バアイ</t>
    </rPh>
    <rPh sb="26" eb="28">
      <t>ケイサン</t>
    </rPh>
    <rPh sb="36" eb="38">
      <t>ネンド</t>
    </rPh>
    <rPh sb="44" eb="47">
      <t>シヨウリョウ</t>
    </rPh>
    <rPh sb="48" eb="50">
      <t>ニュウリョク</t>
    </rPh>
    <phoneticPr fontId="2"/>
  </si>
  <si>
    <t>【こちらの計算シートの使用方法】</t>
    <rPh sb="5" eb="7">
      <t>ケイサン</t>
    </rPh>
    <rPh sb="11" eb="13">
      <t>シヨウ</t>
    </rPh>
    <rPh sb="13" eb="15">
      <t>ホウホウ</t>
    </rPh>
    <phoneticPr fontId="2"/>
  </si>
  <si>
    <t>年　</t>
    <rPh sb="0" eb="1">
      <t>ネン</t>
    </rPh>
    <phoneticPr fontId="2"/>
  </si>
  <si>
    <t>　　事業者向け CO2排出量 計算シート（現年）</t>
    <rPh sb="2" eb="5">
      <t>ジギョウシャ</t>
    </rPh>
    <rPh sb="5" eb="6">
      <t>ム</t>
    </rPh>
    <rPh sb="11" eb="14">
      <t>ハイシュツリョウ</t>
    </rPh>
    <rPh sb="15" eb="17">
      <t>ケイサン</t>
    </rPh>
    <rPh sb="21" eb="23">
      <t>ゲンネン</t>
    </rPh>
    <phoneticPr fontId="2"/>
  </si>
  <si>
    <t>現年度と2013年度との増減比率</t>
    <rPh sb="0" eb="2">
      <t>ゲンネン</t>
    </rPh>
    <rPh sb="2" eb="3">
      <t>ド</t>
    </rPh>
    <rPh sb="8" eb="10">
      <t>ネンド</t>
    </rPh>
    <rPh sb="12" eb="14">
      <t>ゾウゲン</t>
    </rPh>
    <rPh sb="14" eb="16">
      <t>ヒリツ</t>
    </rPh>
    <phoneticPr fontId="2"/>
  </si>
  <si>
    <t>③　2013年度CO2排出量との比較が表示されます。</t>
    <rPh sb="19" eb="21">
      <t>ヒョウジ</t>
    </rPh>
    <phoneticPr fontId="2"/>
  </si>
  <si>
    <t>②　2013年度の二酸化炭素排出量が表示されます。</t>
    <rPh sb="6" eb="8">
      <t>ネンド</t>
    </rPh>
    <rPh sb="9" eb="12">
      <t>ニサンカ</t>
    </rPh>
    <rPh sb="12" eb="14">
      <t>タンソ</t>
    </rPh>
    <rPh sb="14" eb="17">
      <t>ハイシュツリョウ</t>
    </rPh>
    <rPh sb="18" eb="20">
      <t>ヒョウジ</t>
    </rPh>
    <phoneticPr fontId="2"/>
  </si>
  <si>
    <t>再エネ設備</t>
    <rPh sb="0" eb="1">
      <t>サイ</t>
    </rPh>
    <rPh sb="3" eb="5">
      <t>セツビ</t>
    </rPh>
    <phoneticPr fontId="2"/>
  </si>
  <si>
    <t>発電量</t>
    <rPh sb="0" eb="3">
      <t>ハツデンリョウ</t>
    </rPh>
    <phoneticPr fontId="2"/>
  </si>
  <si>
    <t>自家消費量</t>
    <rPh sb="0" eb="2">
      <t>ジカ</t>
    </rPh>
    <rPh sb="2" eb="5">
      <t>ショウヒリョウ</t>
    </rPh>
    <phoneticPr fontId="2"/>
  </si>
  <si>
    <r>
      <t xml:space="preserve">排出係数
</t>
    </r>
    <r>
      <rPr>
        <b/>
        <sz val="9"/>
        <rFont val="ＭＳ Ｐゴシック"/>
        <family val="3"/>
        <charset val="128"/>
      </rPr>
      <t>(tCO2/kWh)</t>
    </r>
    <r>
      <rPr>
        <b/>
        <sz val="12"/>
        <rFont val="ＭＳ Ｐゴシック"/>
        <family val="3"/>
        <charset val="128"/>
      </rPr>
      <t xml:space="preserve">
（セ）</t>
    </r>
    <rPh sb="0" eb="2">
      <t>ハイシュツ</t>
    </rPh>
    <rPh sb="2" eb="4">
      <t>ケイスウ</t>
    </rPh>
    <phoneticPr fontId="2"/>
  </si>
  <si>
    <t>(ｽ)×(ｾ)
（ｔCO2)
（ソ）</t>
    <phoneticPr fontId="2"/>
  </si>
  <si>
    <t>発電量等(ス)</t>
    <rPh sb="0" eb="3">
      <t>ハツデンリョウ</t>
    </rPh>
    <rPh sb="3" eb="4">
      <t>トウ</t>
    </rPh>
    <phoneticPr fontId="2"/>
  </si>
  <si>
    <t>売電量</t>
    <rPh sb="0" eb="2">
      <t>バイデン</t>
    </rPh>
    <rPh sb="2" eb="3">
      <t>リョウ</t>
    </rPh>
    <phoneticPr fontId="2"/>
  </si>
  <si>
    <r>
      <t xml:space="preserve">再エネ設備による二酸化炭素削減貢献量
</t>
    </r>
    <r>
      <rPr>
        <b/>
        <sz val="11"/>
        <rFont val="ＭＳ Ｐゴシック"/>
        <family val="3"/>
        <charset val="128"/>
      </rPr>
      <t>（ソ）欄の合計　　　（タ）　　　</t>
    </r>
    <rPh sb="0" eb="1">
      <t>サイ</t>
    </rPh>
    <rPh sb="3" eb="5">
      <t>セツビ</t>
    </rPh>
    <rPh sb="8" eb="11">
      <t>ニサンカ</t>
    </rPh>
    <rPh sb="11" eb="13">
      <t>タンソ</t>
    </rPh>
    <rPh sb="13" eb="15">
      <t>サクゲン</t>
    </rPh>
    <rPh sb="15" eb="17">
      <t>コウケン</t>
    </rPh>
    <rPh sb="17" eb="18">
      <t>リョウ</t>
    </rPh>
    <phoneticPr fontId="2"/>
  </si>
  <si>
    <r>
      <t xml:space="preserve">　本計算シートでは，事業所からのCO2排出量を簡単に算出することができます。
　本計算シートの計算結果は，必ずしも正確なCO2排出量ではありませんのでご了承ください。
</t>
    </r>
    <r>
      <rPr>
        <b/>
        <sz val="12"/>
        <rFont val="BIZ UDP明朝 Medium"/>
        <family val="1"/>
        <charset val="128"/>
      </rPr>
      <t>　【基準年度について】</t>
    </r>
    <r>
      <rPr>
        <sz val="12"/>
        <rFont val="BIZ UDP明朝 Medium"/>
        <family val="1"/>
        <charset val="128"/>
      </rPr>
      <t xml:space="preserve">
　国は，2021年4月に，2030年度までに2013年度比で温室効果ガス46%削減を目指すこと，さらに50%の高みに向けて挑戦を続けることを表明しました。
　本計算シートでは，2013年度を基準年度として，2013年度と現在のCO2排出量と比較することができます。
</t>
    </r>
    <r>
      <rPr>
        <b/>
        <sz val="12"/>
        <rFont val="BIZ UDP明朝 Medium"/>
        <family val="1"/>
        <charset val="128"/>
      </rPr>
      <t>　【CO2排出量の算定について】</t>
    </r>
    <r>
      <rPr>
        <sz val="12"/>
        <rFont val="BIZ UDP明朝 Medium"/>
        <family val="1"/>
        <charset val="128"/>
      </rPr>
      <t xml:space="preserve">
●「燃料」のCO2排出量　＝　使用量×発熱量の換算係数×排出係数×４４／１２
● 「熱」，「電気」のCO2排出量　＝　使用量×排出係数×４４／１２
　使用している換算係数及び排出係数は，環境省「算定・報告・公表制度における算定方法・排出係数一覧」から引用しています。「電気」の項目の排出係数は，環境省「電気事業者別排出係数一覧」より令和3年度（2021年度）及び平成25年度（2013年度）の中国電力㈱の係数を使用しています。
　上記の係数は変動しますので，計算結果はCO2排出量の目安としてください。 
（参考：環境省 https://ghg-santeikohyo.env.go.jp/calc)
</t>
    </r>
    <r>
      <rPr>
        <b/>
        <sz val="12"/>
        <rFont val="BIZ UDP明朝 Medium"/>
        <family val="1"/>
        <charset val="128"/>
      </rPr>
      <t>　【再エネ設備によるCO2削減貢献量】</t>
    </r>
    <r>
      <rPr>
        <sz val="12"/>
        <rFont val="BIZ UDP明朝 Medium"/>
        <family val="1"/>
        <charset val="128"/>
      </rPr>
      <t xml:space="preserve">
　再生可能エネルギーで発電した電力を自家消費すると，それだけ電力会社の火力発電等による電力の買電を減らすことにつながります。
　本計算シートでは，再エネ発電によるCO2削減量を，上記の中国電力㈱CO2排出係数を用いて計算しています。
　発電量のうち，自家消費によるCO2削減量は，「二酸化炭素排出量合計(シ)」の内数となっています。
</t>
    </r>
    <rPh sb="10" eb="13">
      <t>ジギョウショ</t>
    </rPh>
    <rPh sb="23" eb="25">
      <t>カンタン</t>
    </rPh>
    <rPh sb="26" eb="28">
      <t>サンシュツ</t>
    </rPh>
    <rPh sb="76" eb="78">
      <t>リョウショウ</t>
    </rPh>
    <rPh sb="239" eb="242">
      <t>ハイシュツリョウ</t>
    </rPh>
    <rPh sb="254" eb="256">
      <t>ネンリョウ</t>
    </rPh>
    <rPh sb="271" eb="274">
      <t>ハツネツリョウ</t>
    </rPh>
    <rPh sb="275" eb="277">
      <t>カンサン</t>
    </rPh>
    <rPh sb="277" eb="279">
      <t>ケイスウ</t>
    </rPh>
    <rPh sb="280" eb="282">
      <t>ハイシュツ</t>
    </rPh>
    <rPh sb="282" eb="284">
      <t>ケイスウ</t>
    </rPh>
    <rPh sb="294" eb="295">
      <t>ネツ</t>
    </rPh>
    <rPh sb="298" eb="300">
      <t>デンキ</t>
    </rPh>
    <rPh sb="315" eb="317">
      <t>ハイシュツ</t>
    </rPh>
    <rPh sb="317" eb="319">
      <t>ケイスウ</t>
    </rPh>
    <rPh sb="334" eb="336">
      <t>カンサン</t>
    </rPh>
    <rPh sb="336" eb="338">
      <t>ケイスウ</t>
    </rPh>
    <rPh sb="342" eb="344">
      <t>ケイスウ</t>
    </rPh>
    <rPh sb="394" eb="396">
      <t>ハイシュツ</t>
    </rPh>
    <rPh sb="396" eb="398">
      <t>ケイスウ</t>
    </rPh>
    <rPh sb="474" eb="476">
      <t>ヘンドウ</t>
    </rPh>
    <rPh sb="482" eb="484">
      <t>ケイサン</t>
    </rPh>
    <rPh sb="484" eb="486">
      <t>ケッカ</t>
    </rPh>
    <rPh sb="697" eb="700">
      <t>ハツデンリョウ</t>
    </rPh>
    <rPh sb="704" eb="706">
      <t>ジカ</t>
    </rPh>
    <rPh sb="706" eb="708">
      <t>ショウヒ</t>
    </rPh>
    <rPh sb="714" eb="717">
      <t>サクゲンリョウ</t>
    </rPh>
    <rPh sb="735" eb="737">
      <t>ウチスウ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</si>
</sst>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Red]\-#,##0.0"/>
    <numFmt numFmtId="177" formatCode="0.0_ "/>
    <numFmt numFmtId="178" formatCode="0.0000_);[Red]\(0.0000\)"/>
    <numFmt numFmtId="179" formatCode="0.000_);[Red]\(0.000\)"/>
    <numFmt numFmtId="180" formatCode="0.000000_);[Red]\(0.000000\)"/>
    <numFmt numFmtId="181" formatCode="0.0_);[Red]\(0.0\)"/>
    <numFmt numFmtId="182" formatCode="0.00_ "/>
    <numFmt numFmtId="183" formatCode="#,##0;&quot;△ &quot;#,##0"/>
    <numFmt numFmtId="184" formatCode="0.0%"/>
    <numFmt numFmtId="185" formatCode="#,##0.0%;&quot;▲&quot;#,##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2"/>
      <name val="BIZ UDP明朝 Medium"/>
      <family val="1"/>
      <charset val="128"/>
    </font>
    <font>
      <b/>
      <sz val="12"/>
      <name val="BIZ UDP明朝 Medium"/>
      <family val="1"/>
      <charset val="128"/>
    </font>
    <font>
      <b/>
      <sz val="18"/>
      <name val="BIZ UDPゴシック"/>
      <family val="3"/>
      <charset val="128"/>
    </font>
    <font>
      <sz val="11"/>
      <color theme="1"/>
      <name val="ＭＳ Ｐゴシック"/>
      <family val="3"/>
      <charset val="128"/>
    </font>
    <font>
      <sz val="11"/>
      <color rgb="FFFF0000"/>
      <name val="ＭＳ Ｐ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b/>
      <sz val="9"/>
      <name val="ＭＳ Ｐゴシック"/>
      <family val="3"/>
      <charset val="128"/>
    </font>
    <font>
      <sz val="9"/>
      <name val="ＭＳ Ｐゴシック"/>
      <family val="3"/>
      <charset val="128"/>
    </font>
    <font>
      <sz val="12"/>
      <name val="ＭＳ Ｐゴシック"/>
      <family val="3"/>
      <charset val="128"/>
    </font>
    <font>
      <sz val="12"/>
      <color indexed="12"/>
      <name val="ＭＳ Ｐゴシック"/>
      <family val="3"/>
      <charset val="128"/>
    </font>
    <font>
      <b/>
      <sz val="10.5"/>
      <name val="ＭＳ Ｐゴシック"/>
      <family val="3"/>
      <charset val="128"/>
    </font>
    <font>
      <b/>
      <sz val="8"/>
      <name val="ＭＳ Ｐゴシック"/>
      <family val="3"/>
      <charset val="128"/>
    </font>
    <font>
      <b/>
      <sz val="12"/>
      <color theme="1"/>
      <name val="ＭＳ Ｐゴシック"/>
      <family val="3"/>
      <charset val="128"/>
    </font>
    <font>
      <b/>
      <sz val="9"/>
      <color theme="1"/>
      <name val="ＭＳ Ｐゴシック"/>
      <family val="3"/>
      <charset val="128"/>
    </font>
    <font>
      <b/>
      <sz val="8"/>
      <color theme="1"/>
      <name val="ＭＳ Ｐゴシック"/>
      <family val="3"/>
      <charset val="128"/>
    </font>
    <font>
      <sz val="12"/>
      <color indexed="10"/>
      <name val="ＭＳ Ｐゴシック"/>
      <family val="3"/>
      <charset val="128"/>
    </font>
    <font>
      <b/>
      <sz val="12"/>
      <color indexed="10"/>
      <name val="ＭＳ Ｐゴシック"/>
      <family val="3"/>
      <charset val="128"/>
    </font>
    <font>
      <sz val="9"/>
      <color indexed="10"/>
      <name val="ＭＳ Ｐゴシック"/>
      <family val="3"/>
      <charset val="128"/>
    </font>
    <font>
      <b/>
      <sz val="8"/>
      <color indexed="10"/>
      <name val="ＭＳ Ｐゴシック"/>
      <family val="3"/>
      <charset val="128"/>
    </font>
    <font>
      <b/>
      <sz val="16"/>
      <name val="ＭＳ Ｐゴシック"/>
      <family val="3"/>
      <charset val="128"/>
    </font>
    <font>
      <sz val="16"/>
      <name val="ＭＳ Ｐゴシック"/>
      <family val="3"/>
      <charset val="128"/>
    </font>
    <font>
      <sz val="8"/>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rgb="FFFFFF66"/>
        <bgColor indexed="64"/>
      </patternFill>
    </fill>
    <fill>
      <patternFill patternType="solid">
        <fgColor rgb="FFCCFFFF"/>
        <bgColor indexed="64"/>
      </patternFill>
    </fill>
    <fill>
      <patternFill patternType="solid">
        <fgColor rgb="FFFFFF99"/>
        <bgColor indexed="64"/>
      </patternFill>
    </fill>
  </fills>
  <borders count="130">
    <border>
      <left/>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diagonalUp="1">
      <left style="thin">
        <color indexed="64"/>
      </left>
      <right style="medium">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diagonal/>
    </border>
    <border diagonalUp="1">
      <left style="medium">
        <color indexed="64"/>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6">
    <xf numFmtId="0" fontId="0" fillId="0" borderId="0" xfId="0">
      <alignment vertical="center"/>
    </xf>
    <xf numFmtId="0" fontId="0" fillId="0" borderId="0" xfId="0" applyProtection="1">
      <alignment vertical="center"/>
    </xf>
    <xf numFmtId="0" fontId="4" fillId="0" borderId="0" xfId="0" applyFont="1" applyAlignment="1">
      <alignment horizontal="left" vertical="top"/>
    </xf>
    <xf numFmtId="0" fontId="0" fillId="0" borderId="1" xfId="0" applyBorder="1">
      <alignment vertical="center"/>
    </xf>
    <xf numFmtId="0" fontId="0" fillId="0" borderId="0" xfId="0" applyBorder="1">
      <alignment vertical="center"/>
    </xf>
    <xf numFmtId="0" fontId="0" fillId="0" borderId="90" xfId="0" applyBorder="1">
      <alignment vertical="center"/>
    </xf>
    <xf numFmtId="0" fontId="0" fillId="0" borderId="121" xfId="0" applyFont="1" applyBorder="1" applyProtection="1">
      <alignment vertical="center"/>
    </xf>
    <xf numFmtId="0" fontId="0" fillId="0" borderId="122" xfId="0" applyFont="1" applyBorder="1" applyProtection="1">
      <alignment vertical="center"/>
    </xf>
    <xf numFmtId="0" fontId="0" fillId="0" borderId="68" xfId="0" applyFont="1" applyBorder="1" applyProtection="1">
      <alignment vertical="center"/>
    </xf>
    <xf numFmtId="0" fontId="0" fillId="0" borderId="0" xfId="0" applyFont="1" applyProtection="1">
      <alignment vertical="center"/>
    </xf>
    <xf numFmtId="0" fontId="0" fillId="0" borderId="84" xfId="0" applyFont="1" applyBorder="1" applyProtection="1">
      <alignment vertical="center"/>
    </xf>
    <xf numFmtId="0" fontId="0" fillId="0" borderId="0" xfId="0" applyFont="1" applyBorder="1" applyProtection="1">
      <alignment vertical="center"/>
    </xf>
    <xf numFmtId="0" fontId="0" fillId="0" borderId="55" xfId="0" applyFont="1" applyBorder="1" applyAlignment="1" applyProtection="1">
      <alignment horizontal="center" vertical="center"/>
    </xf>
    <xf numFmtId="0" fontId="0" fillId="0" borderId="69" xfId="0" applyFont="1" applyBorder="1" applyProtection="1">
      <alignment vertical="center"/>
    </xf>
    <xf numFmtId="0" fontId="8" fillId="0" borderId="0" xfId="0" applyFont="1" applyProtection="1">
      <alignment vertical="center"/>
    </xf>
    <xf numFmtId="0" fontId="0"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Border="1" applyProtection="1">
      <alignment vertical="center"/>
    </xf>
    <xf numFmtId="38" fontId="0" fillId="0" borderId="0" xfId="1" applyFont="1" applyBorder="1" applyProtection="1">
      <alignment vertical="center"/>
    </xf>
    <xf numFmtId="0" fontId="10" fillId="0" borderId="0" xfId="0" applyFont="1" applyBorder="1" applyAlignment="1" applyProtection="1">
      <alignment horizontal="right" vertical="center"/>
    </xf>
    <xf numFmtId="0" fontId="12" fillId="0" borderId="123"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0" fillId="0" borderId="123" xfId="0" applyFont="1" applyFill="1" applyBorder="1" applyAlignment="1" applyProtection="1">
      <alignment vertical="center"/>
    </xf>
    <xf numFmtId="38" fontId="11" fillId="2" borderId="7" xfId="1"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xf>
    <xf numFmtId="177" fontId="11" fillId="0" borderId="26" xfId="0" applyNumberFormat="1"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183" fontId="11" fillId="0" borderId="28" xfId="1" applyNumberFormat="1" applyFont="1" applyFill="1" applyBorder="1" applyAlignment="1" applyProtection="1">
      <alignment vertical="center" shrinkToFit="1"/>
    </xf>
    <xf numFmtId="178" fontId="11" fillId="0" borderId="29" xfId="0" applyNumberFormat="1" applyFont="1" applyFill="1" applyBorder="1" applyAlignment="1" applyProtection="1">
      <alignment horizontal="center" vertical="center" shrinkToFit="1"/>
    </xf>
    <xf numFmtId="183" fontId="15" fillId="0" borderId="12" xfId="0" applyNumberFormat="1" applyFont="1" applyFill="1" applyBorder="1" applyAlignment="1" applyProtection="1">
      <alignment vertical="center" shrinkToFit="1"/>
    </xf>
    <xf numFmtId="178" fontId="15" fillId="0" borderId="123"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38" fontId="11" fillId="4" borderId="7" xfId="1" applyFont="1" applyFill="1" applyBorder="1" applyAlignment="1" applyProtection="1">
      <alignment horizontal="center" vertical="center" shrinkToFit="1"/>
      <protection locked="0"/>
    </xf>
    <xf numFmtId="38" fontId="11" fillId="2" borderId="8" xfId="1"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xf>
    <xf numFmtId="177" fontId="11" fillId="0" borderId="18" xfId="0" applyNumberFormat="1" applyFont="1" applyFill="1" applyBorder="1" applyAlignment="1" applyProtection="1">
      <alignment horizontal="center" vertical="center" shrinkToFit="1"/>
    </xf>
    <xf numFmtId="0" fontId="13" fillId="0" borderId="30" xfId="0" applyFont="1" applyFill="1" applyBorder="1" applyAlignment="1" applyProtection="1">
      <alignment horizontal="center" vertical="center" shrinkToFit="1"/>
    </xf>
    <xf numFmtId="183" fontId="11" fillId="0" borderId="31" xfId="1" applyNumberFormat="1" applyFont="1" applyFill="1" applyBorder="1" applyAlignment="1" applyProtection="1">
      <alignment vertical="center" shrinkToFit="1"/>
    </xf>
    <xf numFmtId="178" fontId="11" fillId="0" borderId="32" xfId="0" applyNumberFormat="1" applyFont="1" applyFill="1" applyBorder="1" applyAlignment="1" applyProtection="1">
      <alignment horizontal="center" vertical="center" shrinkToFit="1"/>
    </xf>
    <xf numFmtId="183" fontId="15" fillId="0" borderId="13" xfId="0" applyNumberFormat="1" applyFont="1" applyFill="1" applyBorder="1" applyAlignment="1" applyProtection="1">
      <alignment vertical="center" shrinkToFit="1"/>
    </xf>
    <xf numFmtId="38" fontId="11" fillId="4" borderId="8" xfId="1" applyFont="1" applyFill="1" applyBorder="1" applyAlignment="1" applyProtection="1">
      <alignment horizontal="center" vertical="center" shrinkToFit="1"/>
      <protection locked="0"/>
    </xf>
    <xf numFmtId="178" fontId="16" fillId="0" borderId="123" xfId="0" applyNumberFormat="1" applyFont="1" applyFill="1" applyBorder="1" applyAlignment="1" applyProtection="1">
      <alignment horizontal="center" vertical="center" wrapText="1"/>
    </xf>
    <xf numFmtId="38" fontId="11" fillId="2" borderId="9" xfId="1"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center" shrinkToFit="1"/>
    </xf>
    <xf numFmtId="177" fontId="11" fillId="0" borderId="34" xfId="0" applyNumberFormat="1" applyFont="1" applyFill="1" applyBorder="1" applyAlignment="1" applyProtection="1">
      <alignment horizontal="center" vertical="center" shrinkToFit="1"/>
    </xf>
    <xf numFmtId="0" fontId="13" fillId="0" borderId="35" xfId="0" applyFont="1" applyFill="1" applyBorder="1" applyAlignment="1" applyProtection="1">
      <alignment horizontal="center" vertical="center" shrinkToFit="1"/>
    </xf>
    <xf numFmtId="183" fontId="11" fillId="0" borderId="36" xfId="1" applyNumberFormat="1" applyFont="1" applyFill="1" applyBorder="1" applyAlignment="1" applyProtection="1">
      <alignment vertical="center" shrinkToFit="1"/>
    </xf>
    <xf numFmtId="178" fontId="11" fillId="0" borderId="37" xfId="0" applyNumberFormat="1" applyFont="1" applyFill="1" applyBorder="1" applyAlignment="1" applyProtection="1">
      <alignment horizontal="center" vertical="center" shrinkToFit="1"/>
    </xf>
    <xf numFmtId="183" fontId="15" fillId="0" borderId="14" xfId="0" applyNumberFormat="1" applyFont="1" applyFill="1" applyBorder="1" applyAlignment="1" applyProtection="1">
      <alignment vertical="center" shrinkToFit="1"/>
    </xf>
    <xf numFmtId="38" fontId="11" fillId="4" borderId="9" xfId="1" applyFont="1" applyFill="1" applyBorder="1" applyAlignment="1" applyProtection="1">
      <alignment horizontal="center" vertical="center" shrinkToFit="1"/>
      <protection locked="0"/>
    </xf>
    <xf numFmtId="38" fontId="11" fillId="2" borderId="10" xfId="1"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xf>
    <xf numFmtId="177" fontId="11" fillId="0" borderId="39" xfId="0" applyNumberFormat="1" applyFont="1" applyFill="1" applyBorder="1" applyAlignment="1" applyProtection="1">
      <alignment horizontal="center" vertical="center" shrinkToFit="1"/>
    </xf>
    <xf numFmtId="0" fontId="13" fillId="0" borderId="40" xfId="0" applyFont="1" applyFill="1" applyBorder="1" applyAlignment="1" applyProtection="1">
      <alignment horizontal="center" vertical="center" shrinkToFit="1"/>
    </xf>
    <xf numFmtId="183" fontId="11" fillId="0" borderId="41" xfId="1" applyNumberFormat="1" applyFont="1" applyFill="1" applyBorder="1" applyAlignment="1" applyProtection="1">
      <alignment vertical="center" shrinkToFit="1"/>
    </xf>
    <xf numFmtId="178" fontId="11" fillId="0" borderId="42" xfId="0" applyNumberFormat="1" applyFont="1" applyFill="1" applyBorder="1" applyAlignment="1" applyProtection="1">
      <alignment horizontal="center" vertical="center" shrinkToFit="1"/>
    </xf>
    <xf numFmtId="183" fontId="15" fillId="0" borderId="15" xfId="0" applyNumberFormat="1" applyFont="1" applyFill="1" applyBorder="1" applyAlignment="1" applyProtection="1">
      <alignment vertical="center" shrinkToFit="1"/>
    </xf>
    <xf numFmtId="38" fontId="11" fillId="4" borderId="10" xfId="1"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wrapText="1"/>
    </xf>
    <xf numFmtId="181" fontId="11" fillId="0" borderId="39" xfId="0" applyNumberFormat="1" applyFont="1" applyFill="1" applyBorder="1" applyAlignment="1" applyProtection="1">
      <alignment horizontal="center" vertical="center" shrinkToFit="1"/>
    </xf>
    <xf numFmtId="181" fontId="11" fillId="0" borderId="18" xfId="0" applyNumberFormat="1" applyFont="1" applyFill="1" applyBorder="1" applyAlignment="1" applyProtection="1">
      <alignment horizontal="center" vertical="center" shrinkToFit="1"/>
    </xf>
    <xf numFmtId="181" fontId="11" fillId="0" borderId="34" xfId="0" applyNumberFormat="1"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182" fontId="11" fillId="0" borderId="18" xfId="0" applyNumberFormat="1" applyFont="1" applyFill="1" applyBorder="1" applyAlignment="1" applyProtection="1">
      <alignment horizontal="center" vertical="center" shrinkToFit="1"/>
    </xf>
    <xf numFmtId="182" fontId="11" fillId="0" borderId="34" xfId="0" applyNumberFormat="1" applyFont="1" applyFill="1" applyBorder="1" applyAlignment="1" applyProtection="1">
      <alignment horizontal="center" vertical="center" shrinkToFit="1"/>
    </xf>
    <xf numFmtId="38" fontId="19" fillId="2" borderId="10" xfId="1"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xf>
    <xf numFmtId="177" fontId="19" fillId="0" borderId="39" xfId="0" applyNumberFormat="1" applyFont="1" applyFill="1" applyBorder="1" applyAlignment="1" applyProtection="1">
      <alignment horizontal="center" vertical="center" shrinkToFit="1"/>
    </xf>
    <xf numFmtId="183" fontId="19" fillId="0" borderId="43" xfId="1" applyNumberFormat="1" applyFont="1" applyFill="1" applyBorder="1" applyAlignment="1" applyProtection="1">
      <alignment vertical="center" shrinkToFit="1"/>
    </xf>
    <xf numFmtId="178" fontId="19" fillId="0" borderId="42" xfId="0" applyNumberFormat="1" applyFont="1" applyFill="1" applyBorder="1" applyAlignment="1" applyProtection="1">
      <alignment horizontal="center" vertical="center" shrinkToFit="1"/>
    </xf>
    <xf numFmtId="178" fontId="22" fillId="0" borderId="123" xfId="0" applyNumberFormat="1" applyFont="1" applyFill="1" applyBorder="1" applyAlignment="1" applyProtection="1">
      <alignment horizontal="center" vertical="center" wrapText="1"/>
    </xf>
    <xf numFmtId="0" fontId="13" fillId="0" borderId="0" xfId="0" applyFont="1" applyFill="1" applyBorder="1" applyAlignment="1" applyProtection="1">
      <alignment vertical="center"/>
    </xf>
    <xf numFmtId="38" fontId="19" fillId="4" borderId="10" xfId="1"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xf>
    <xf numFmtId="183" fontId="11" fillId="0" borderId="44" xfId="1" applyNumberFormat="1" applyFont="1" applyFill="1" applyBorder="1" applyAlignment="1" applyProtection="1">
      <alignment vertical="center" shrinkToFit="1"/>
    </xf>
    <xf numFmtId="178" fontId="22" fillId="0" borderId="32" xfId="0" applyNumberFormat="1" applyFont="1" applyFill="1" applyBorder="1" applyAlignment="1" applyProtection="1">
      <alignment horizontal="center" vertical="center" shrinkToFit="1"/>
    </xf>
    <xf numFmtId="38" fontId="11" fillId="2" borderId="11" xfId="1"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xf>
    <xf numFmtId="0" fontId="23" fillId="0" borderId="54" xfId="0" applyFont="1" applyFill="1" applyBorder="1" applyAlignment="1" applyProtection="1">
      <alignment horizontal="center" vertical="center" shrinkToFit="1"/>
    </xf>
    <xf numFmtId="183" fontId="11" fillId="0" borderId="45" xfId="1" applyNumberFormat="1" applyFont="1" applyFill="1" applyBorder="1" applyAlignment="1" applyProtection="1">
      <alignment vertical="center" shrinkToFit="1"/>
    </xf>
    <xf numFmtId="178" fontId="22" fillId="0" borderId="53" xfId="0" applyNumberFormat="1" applyFont="1" applyFill="1" applyBorder="1" applyAlignment="1" applyProtection="1">
      <alignment horizontal="center" vertical="center" shrinkToFit="1"/>
    </xf>
    <xf numFmtId="183" fontId="15" fillId="0" borderId="16" xfId="0" applyNumberFormat="1" applyFont="1" applyFill="1" applyBorder="1" applyAlignment="1" applyProtection="1">
      <alignment vertical="center" shrinkToFit="1"/>
    </xf>
    <xf numFmtId="38" fontId="11" fillId="4" borderId="11" xfId="1"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textRotation="255" wrapText="1"/>
    </xf>
    <xf numFmtId="0" fontId="11" fillId="0" borderId="2" xfId="0" applyFont="1" applyFill="1" applyBorder="1" applyAlignment="1" applyProtection="1">
      <alignment horizontal="center" vertical="center" wrapText="1"/>
    </xf>
    <xf numFmtId="38" fontId="11" fillId="0" borderId="2" xfId="1"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176" fontId="11" fillId="0" borderId="2" xfId="1" applyNumberFormat="1" applyFont="1" applyFill="1" applyBorder="1" applyAlignment="1" applyProtection="1">
      <alignment vertical="center" wrapText="1"/>
    </xf>
    <xf numFmtId="178" fontId="22" fillId="0" borderId="2" xfId="0" applyNumberFormat="1" applyFont="1" applyFill="1" applyBorder="1" applyAlignment="1" applyProtection="1">
      <alignment horizontal="center" vertical="center" wrapText="1"/>
    </xf>
    <xf numFmtId="183" fontId="22" fillId="0" borderId="2" xfId="0" applyNumberFormat="1" applyFont="1" applyFill="1" applyBorder="1" applyAlignment="1" applyProtection="1">
      <alignment horizontal="center" vertical="center" wrapText="1"/>
    </xf>
    <xf numFmtId="178" fontId="22" fillId="0" borderId="69" xfId="0" applyNumberFormat="1"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12" fillId="0" borderId="47" xfId="0" applyFont="1" applyFill="1" applyBorder="1" applyAlignment="1" applyProtection="1">
      <alignment horizontal="center" vertical="center" shrinkToFit="1"/>
    </xf>
    <xf numFmtId="179" fontId="11" fillId="0" borderId="29" xfId="0" applyNumberFormat="1" applyFont="1" applyFill="1" applyBorder="1" applyAlignment="1" applyProtection="1">
      <alignment horizontal="center" vertical="center" shrinkToFit="1"/>
    </xf>
    <xf numFmtId="183" fontId="15" fillId="0" borderId="17" xfId="0" applyNumberFormat="1" applyFont="1" applyFill="1" applyBorder="1" applyAlignment="1" applyProtection="1">
      <alignment vertical="center" shrinkToFit="1"/>
    </xf>
    <xf numFmtId="178" fontId="24" fillId="0" borderId="123" xfId="0" applyNumberFormat="1"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shrinkToFit="1"/>
    </xf>
    <xf numFmtId="179" fontId="11" fillId="0" borderId="32" xfId="0" applyNumberFormat="1" applyFont="1" applyFill="1" applyBorder="1" applyAlignment="1" applyProtection="1">
      <alignment horizontal="center" vertical="center" shrinkToFit="1"/>
    </xf>
    <xf numFmtId="183" fontId="15" fillId="0" borderId="18" xfId="0" applyNumberFormat="1" applyFont="1" applyFill="1" applyBorder="1" applyAlignment="1" applyProtection="1">
      <alignment vertical="center" shrinkToFit="1"/>
    </xf>
    <xf numFmtId="38" fontId="11" fillId="2" borderId="57" xfId="1" applyFont="1" applyFill="1" applyBorder="1" applyAlignment="1" applyProtection="1">
      <alignment horizontal="center" vertical="center" shrinkToFit="1"/>
      <protection locked="0"/>
    </xf>
    <xf numFmtId="0" fontId="12" fillId="0" borderId="31" xfId="0" applyFont="1" applyFill="1" applyBorder="1" applyAlignment="1" applyProtection="1">
      <alignment horizontal="center" vertical="center" shrinkToFit="1"/>
    </xf>
    <xf numFmtId="178" fontId="22" fillId="0" borderId="58" xfId="0" applyNumberFormat="1" applyFont="1" applyFill="1" applyBorder="1" applyAlignment="1" applyProtection="1">
      <alignment horizontal="center" vertical="center" shrinkToFit="1"/>
    </xf>
    <xf numFmtId="38" fontId="11" fillId="4" borderId="57" xfId="1"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wrapText="1"/>
    </xf>
    <xf numFmtId="0" fontId="23" fillId="0" borderId="2" xfId="0" applyFont="1" applyFill="1" applyBorder="1" applyAlignment="1" applyProtection="1">
      <alignment horizontal="center" vertical="top" wrapText="1"/>
    </xf>
    <xf numFmtId="0" fontId="22" fillId="0" borderId="2" xfId="0" applyFont="1" applyFill="1" applyBorder="1" applyAlignment="1" applyProtection="1">
      <alignment horizontal="center" vertical="top" wrapText="1"/>
    </xf>
    <xf numFmtId="178" fontId="22" fillId="0" borderId="2" xfId="0" applyNumberFormat="1" applyFont="1" applyFill="1" applyBorder="1" applyAlignment="1" applyProtection="1">
      <alignment horizontal="center" vertical="top" wrapText="1"/>
    </xf>
    <xf numFmtId="183" fontId="22" fillId="0" borderId="2" xfId="0" applyNumberFormat="1" applyFont="1" applyFill="1" applyBorder="1" applyAlignment="1" applyProtection="1">
      <alignment horizontal="center" vertical="top" wrapText="1"/>
    </xf>
    <xf numFmtId="178" fontId="22" fillId="0" borderId="69" xfId="0" applyNumberFormat="1" applyFont="1" applyFill="1" applyBorder="1" applyAlignment="1" applyProtection="1">
      <alignment horizontal="center" vertical="top" wrapText="1"/>
    </xf>
    <xf numFmtId="0" fontId="15" fillId="0" borderId="0" xfId="0" applyFont="1" applyFill="1" applyBorder="1" applyAlignment="1" applyProtection="1">
      <alignment horizontal="center" vertical="center" wrapText="1"/>
    </xf>
    <xf numFmtId="38" fontId="11" fillId="0" borderId="48" xfId="1" applyFont="1" applyFill="1" applyBorder="1" applyAlignment="1" applyProtection="1">
      <alignment horizontal="center" vertical="center" wrapText="1"/>
    </xf>
    <xf numFmtId="0" fontId="13" fillId="0" borderId="46" xfId="0" applyFont="1" applyFill="1" applyBorder="1" applyAlignment="1" applyProtection="1">
      <alignment horizontal="center" vertical="center" wrapText="1"/>
    </xf>
    <xf numFmtId="178" fontId="11" fillId="0" borderId="49" xfId="0" applyNumberFormat="1" applyFont="1" applyFill="1" applyBorder="1" applyAlignment="1" applyProtection="1">
      <alignment horizontal="center" vertical="center" wrapText="1"/>
    </xf>
    <xf numFmtId="183" fontId="11" fillId="0" borderId="50" xfId="0" applyNumberFormat="1" applyFont="1" applyFill="1" applyBorder="1" applyAlignment="1" applyProtection="1">
      <alignment horizontal="center" vertical="center" wrapText="1"/>
    </xf>
    <xf numFmtId="38" fontId="11" fillId="2" borderId="19" xfId="1" applyFont="1" applyFill="1" applyBorder="1" applyAlignment="1" applyProtection="1">
      <alignment horizontal="center" vertical="center" shrinkToFit="1"/>
      <protection locked="0"/>
    </xf>
    <xf numFmtId="0" fontId="17" fillId="0" borderId="25" xfId="0" applyFont="1" applyFill="1" applyBorder="1" applyAlignment="1" applyProtection="1">
      <alignment horizontal="center" vertical="center" shrinkToFit="1"/>
    </xf>
    <xf numFmtId="180" fontId="19" fillId="0" borderId="56" xfId="0" applyNumberFormat="1" applyFont="1" applyFill="1" applyBorder="1" applyAlignment="1" applyProtection="1">
      <alignment horizontal="center" vertical="center" shrinkToFit="1"/>
    </xf>
    <xf numFmtId="4" fontId="11" fillId="0" borderId="69" xfId="0" applyNumberFormat="1" applyFont="1" applyFill="1" applyBorder="1" applyAlignment="1" applyProtection="1">
      <alignment horizontal="center" vertical="center" wrapText="1"/>
    </xf>
    <xf numFmtId="0" fontId="17" fillId="0" borderId="0" xfId="0" applyFont="1" applyFill="1" applyBorder="1" applyAlignment="1" applyProtection="1">
      <alignment vertical="center" shrinkToFit="1"/>
    </xf>
    <xf numFmtId="38" fontId="11" fillId="4" borderId="19" xfId="1" applyFont="1" applyFill="1" applyBorder="1" applyAlignment="1" applyProtection="1">
      <alignment horizontal="center" vertical="center" shrinkToFit="1"/>
      <protection locked="0"/>
    </xf>
    <xf numFmtId="38" fontId="11" fillId="2" borderId="20" xfId="1"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center" vertical="center" shrinkToFit="1"/>
    </xf>
    <xf numFmtId="180" fontId="19" fillId="0" borderId="3" xfId="0" applyNumberFormat="1" applyFont="1" applyFill="1" applyBorder="1" applyAlignment="1" applyProtection="1">
      <alignment horizontal="center" vertical="center" shrinkToFit="1"/>
    </xf>
    <xf numFmtId="183" fontId="15" fillId="0" borderId="22" xfId="0" applyNumberFormat="1" applyFont="1" applyFill="1" applyBorder="1" applyAlignment="1" applyProtection="1">
      <alignment vertical="center" shrinkToFit="1"/>
    </xf>
    <xf numFmtId="0" fontId="17" fillId="0" borderId="0" xfId="0" applyFont="1" applyFill="1" applyBorder="1" applyAlignment="1" applyProtection="1">
      <alignment horizontal="center" vertical="center" wrapText="1"/>
    </xf>
    <xf numFmtId="38" fontId="11" fillId="4" borderId="20" xfId="1" applyFont="1" applyFill="1" applyBorder="1" applyAlignment="1" applyProtection="1">
      <alignment horizontal="center" vertical="center" shrinkToFit="1"/>
      <protection locked="0"/>
    </xf>
    <xf numFmtId="38" fontId="11" fillId="2" borderId="21" xfId="1" applyFont="1" applyFill="1" applyBorder="1" applyAlignment="1" applyProtection="1">
      <alignment horizontal="center" vertical="center" shrinkToFit="1"/>
      <protection locked="0"/>
    </xf>
    <xf numFmtId="0" fontId="17" fillId="0" borderId="38" xfId="0" applyFont="1" applyFill="1" applyBorder="1" applyAlignment="1" applyProtection="1">
      <alignment horizontal="center" vertical="center" shrinkToFit="1"/>
    </xf>
    <xf numFmtId="180" fontId="23" fillId="0" borderId="3" xfId="0" applyNumberFormat="1" applyFont="1" applyFill="1" applyBorder="1" applyAlignment="1" applyProtection="1">
      <alignment horizontal="center" vertical="center" shrinkToFit="1"/>
    </xf>
    <xf numFmtId="38" fontId="11" fillId="4" borderId="21" xfId="1" applyFont="1" applyFill="1" applyBorder="1" applyAlignment="1" applyProtection="1">
      <alignment horizontal="center" vertical="center" shrinkToFit="1"/>
      <protection locked="0"/>
    </xf>
    <xf numFmtId="38" fontId="0" fillId="0" borderId="51" xfId="1" applyFont="1" applyFill="1" applyBorder="1" applyAlignment="1" applyProtection="1">
      <alignment horizontal="center" vertical="center" shrinkToFit="1"/>
    </xf>
    <xf numFmtId="0" fontId="17" fillId="0" borderId="6" xfId="0" applyFont="1" applyFill="1" applyBorder="1" applyAlignment="1" applyProtection="1">
      <alignment horizontal="center" vertical="center" shrinkToFit="1"/>
    </xf>
    <xf numFmtId="4" fontId="11" fillId="0" borderId="3" xfId="0" applyNumberFormat="1" applyFont="1" applyFill="1" applyBorder="1" applyAlignment="1" applyProtection="1">
      <alignment horizontal="center" vertical="center"/>
    </xf>
    <xf numFmtId="183" fontId="11" fillId="0" borderId="13" xfId="0" applyNumberFormat="1" applyFont="1" applyFill="1" applyBorder="1" applyAlignment="1" applyProtection="1">
      <alignment vertical="center" shrinkToFit="1"/>
    </xf>
    <xf numFmtId="38" fontId="0" fillId="0" borderId="52" xfId="1"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25" fillId="0" borderId="24" xfId="0" applyFont="1" applyFill="1" applyBorder="1" applyAlignment="1" applyProtection="1">
      <alignment horizontal="right" vertical="center"/>
    </xf>
    <xf numFmtId="183" fontId="25" fillId="0" borderId="23" xfId="0" applyNumberFormat="1" applyFont="1" applyFill="1" applyBorder="1" applyAlignment="1" applyProtection="1">
      <alignment horizontal="right" vertical="center" shrinkToFit="1"/>
    </xf>
    <xf numFmtId="49" fontId="0" fillId="0" borderId="0" xfId="0" applyNumberFormat="1" applyFont="1" applyBorder="1" applyProtection="1">
      <alignment vertical="center"/>
    </xf>
    <xf numFmtId="0" fontId="12" fillId="0" borderId="0" xfId="0" applyFont="1" applyBorder="1" applyProtection="1">
      <alignment vertical="center"/>
    </xf>
    <xf numFmtId="38" fontId="12" fillId="0" borderId="0" xfId="1" applyFont="1" applyBorder="1" applyProtection="1">
      <alignment vertical="center"/>
    </xf>
    <xf numFmtId="38" fontId="27" fillId="0" borderId="0" xfId="1" applyFont="1" applyBorder="1" applyAlignment="1" applyProtection="1">
      <alignment vertical="center" shrinkToFit="1"/>
    </xf>
    <xf numFmtId="0" fontId="12" fillId="0" borderId="0" xfId="0" applyFont="1" applyFill="1" applyBorder="1" applyAlignment="1" applyProtection="1">
      <alignment vertical="center"/>
    </xf>
    <xf numFmtId="0" fontId="12" fillId="0" borderId="0" xfId="0" applyFont="1" applyFill="1" applyBorder="1" applyProtection="1">
      <alignment vertical="center"/>
    </xf>
    <xf numFmtId="0" fontId="0" fillId="0" borderId="84" xfId="0" applyFont="1" applyBorder="1" applyAlignment="1" applyProtection="1">
      <alignment vertical="center"/>
    </xf>
    <xf numFmtId="0" fontId="0" fillId="0" borderId="0" xfId="0" applyFont="1" applyBorder="1" applyAlignment="1" applyProtection="1">
      <alignment vertical="center"/>
    </xf>
    <xf numFmtId="0" fontId="0" fillId="0" borderId="69" xfId="0" applyFont="1" applyBorder="1" applyAlignment="1" applyProtection="1">
      <alignment vertical="center"/>
    </xf>
    <xf numFmtId="0" fontId="28" fillId="0" borderId="0" xfId="0" applyFont="1" applyAlignment="1" applyProtection="1">
      <alignment vertical="center"/>
    </xf>
    <xf numFmtId="0" fontId="0" fillId="0" borderId="0" xfId="0" applyFont="1" applyAlignment="1" applyProtection="1">
      <alignment vertical="center"/>
    </xf>
    <xf numFmtId="49" fontId="12" fillId="0" borderId="0" xfId="0" applyNumberFormat="1" applyFont="1" applyBorder="1" applyAlignment="1" applyProtection="1">
      <alignment horizontal="left" vertical="center"/>
    </xf>
    <xf numFmtId="0" fontId="12" fillId="0" borderId="0" xfId="0" applyFont="1" applyProtection="1">
      <alignment vertical="center"/>
    </xf>
    <xf numFmtId="49" fontId="12" fillId="0" borderId="0" xfId="0" applyNumberFormat="1" applyFont="1" applyBorder="1" applyProtection="1">
      <alignment vertical="center"/>
    </xf>
    <xf numFmtId="0" fontId="0" fillId="0" borderId="124" xfId="0" applyFont="1" applyBorder="1" applyAlignment="1" applyProtection="1">
      <alignment vertical="center"/>
    </xf>
    <xf numFmtId="0" fontId="0" fillId="0" borderId="106" xfId="0" applyFont="1" applyBorder="1" applyAlignment="1" applyProtection="1">
      <alignment vertical="center"/>
    </xf>
    <xf numFmtId="38" fontId="0" fillId="0" borderId="106" xfId="1" applyFont="1" applyBorder="1" applyAlignment="1" applyProtection="1">
      <alignment vertical="center"/>
    </xf>
    <xf numFmtId="0" fontId="28" fillId="0" borderId="106" xfId="0" applyFont="1" applyBorder="1" applyAlignment="1" applyProtection="1">
      <alignment vertical="center"/>
    </xf>
    <xf numFmtId="0" fontId="0" fillId="0" borderId="81" xfId="0" applyFont="1" applyBorder="1" applyAlignment="1" applyProtection="1">
      <alignment vertical="center"/>
    </xf>
    <xf numFmtId="38" fontId="0" fillId="0" borderId="0" xfId="1" applyFont="1" applyProtection="1">
      <alignment vertical="center"/>
    </xf>
    <xf numFmtId="0" fontId="15" fillId="0" borderId="0" xfId="0" applyFont="1" applyAlignment="1" applyProtection="1">
      <alignment horizontal="right" vertical="center"/>
    </xf>
    <xf numFmtId="0" fontId="10" fillId="0" borderId="0" xfId="0" applyFont="1" applyBorder="1" applyAlignment="1" applyProtection="1">
      <alignment horizontal="right"/>
    </xf>
    <xf numFmtId="0" fontId="0" fillId="0" borderId="0" xfId="0" applyFont="1" applyFill="1" applyBorder="1" applyAlignment="1" applyProtection="1">
      <alignment horizontal="center" vertical="center" shrinkToFit="1"/>
    </xf>
    <xf numFmtId="0" fontId="13" fillId="0" borderId="46"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3" fillId="0" borderId="4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shrinkToFit="1"/>
    </xf>
    <xf numFmtId="0" fontId="12"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180" fontId="23" fillId="0" borderId="0" xfId="0" applyNumberFormat="1" applyFont="1" applyFill="1" applyBorder="1" applyAlignment="1" applyProtection="1">
      <alignment horizontal="center" vertical="center" shrinkToFit="1"/>
    </xf>
    <xf numFmtId="183" fontId="15" fillId="0" borderId="0" xfId="0" applyNumberFormat="1" applyFont="1" applyFill="1" applyBorder="1" applyAlignment="1" applyProtection="1">
      <alignment vertical="center" shrinkToFit="1"/>
    </xf>
    <xf numFmtId="38" fontId="11" fillId="0" borderId="0" xfId="1" applyFont="1" applyFill="1" applyBorder="1" applyAlignment="1" applyProtection="1">
      <alignment horizontal="center" vertical="center" shrinkToFit="1"/>
      <protection locked="0"/>
    </xf>
    <xf numFmtId="180" fontId="11" fillId="0" borderId="127" xfId="0" applyNumberFormat="1" applyFont="1" applyFill="1" applyBorder="1" applyAlignment="1" applyProtection="1">
      <alignment horizontal="center" vertical="center" shrinkToFit="1"/>
    </xf>
    <xf numFmtId="38" fontId="11" fillId="2" borderId="19" xfId="1" applyFont="1" applyFill="1" applyBorder="1" applyAlignment="1" applyProtection="1">
      <alignment horizontal="right" vertical="center" shrinkToFit="1"/>
      <protection locked="0"/>
    </xf>
    <xf numFmtId="0" fontId="17" fillId="0" borderId="88" xfId="0" applyFont="1" applyFill="1" applyBorder="1" applyAlignment="1" applyProtection="1">
      <alignment horizontal="center" vertical="center" shrinkToFit="1"/>
    </xf>
    <xf numFmtId="38" fontId="11" fillId="2" borderId="128" xfId="1" applyFont="1" applyFill="1" applyBorder="1" applyAlignment="1" applyProtection="1">
      <alignment horizontal="right" vertical="center" shrinkToFit="1"/>
      <protection locked="0"/>
    </xf>
    <xf numFmtId="0" fontId="17" fillId="0" borderId="44" xfId="0" applyFont="1" applyFill="1" applyBorder="1" applyAlignment="1" applyProtection="1">
      <alignment horizontal="center" vertical="center" shrinkToFit="1"/>
    </xf>
    <xf numFmtId="38" fontId="11" fillId="0" borderId="86" xfId="1" applyFont="1" applyFill="1" applyBorder="1" applyAlignment="1" applyProtection="1">
      <alignment horizontal="right" vertical="center" shrinkToFit="1"/>
      <protection locked="0"/>
    </xf>
    <xf numFmtId="178" fontId="11" fillId="0" borderId="129" xfId="0" applyNumberFormat="1" applyFont="1" applyFill="1" applyBorder="1" applyAlignment="1" applyProtection="1">
      <alignment horizontal="center" vertical="center" wrapText="1"/>
    </xf>
    <xf numFmtId="180" fontId="11" fillId="0" borderId="56" xfId="0" applyNumberFormat="1" applyFont="1" applyFill="1" applyBorder="1" applyAlignment="1" applyProtection="1">
      <alignment horizontal="center" vertical="center" shrinkToFit="1"/>
    </xf>
    <xf numFmtId="180" fontId="11" fillId="0" borderId="3" xfId="0" applyNumberFormat="1" applyFont="1" applyFill="1" applyBorder="1" applyAlignment="1" applyProtection="1">
      <alignment horizontal="center" vertical="center" shrinkToFit="1"/>
    </xf>
    <xf numFmtId="0" fontId="6" fillId="0" borderId="82" xfId="0" applyFont="1" applyBorder="1" applyAlignment="1">
      <alignment horizontal="center" vertical="center"/>
    </xf>
    <xf numFmtId="0" fontId="6" fillId="0" borderId="49" xfId="0" applyFont="1" applyBorder="1" applyAlignment="1">
      <alignment horizontal="center" vertical="center"/>
    </xf>
    <xf numFmtId="0" fontId="6" fillId="0" borderId="89" xfId="0" applyFont="1" applyBorder="1" applyAlignment="1">
      <alignment horizontal="center" vertical="center"/>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90" xfId="0" applyFont="1" applyBorder="1" applyAlignment="1">
      <alignment horizontal="left" vertical="top" wrapText="1"/>
    </xf>
    <xf numFmtId="0" fontId="4" fillId="0" borderId="70" xfId="0" applyFont="1" applyBorder="1" applyAlignment="1">
      <alignment horizontal="left" vertical="top" wrapText="1"/>
    </xf>
    <xf numFmtId="0" fontId="4" fillId="0" borderId="91" xfId="0" applyFont="1" applyBorder="1" applyAlignment="1">
      <alignment horizontal="left" vertical="top" wrapText="1"/>
    </xf>
    <xf numFmtId="0" fontId="4" fillId="0" borderId="92" xfId="0" applyFont="1" applyBorder="1" applyAlignment="1">
      <alignment horizontal="left" vertical="top" wrapText="1"/>
    </xf>
    <xf numFmtId="185" fontId="30" fillId="3" borderId="125" xfId="2" applyNumberFormat="1" applyFont="1" applyFill="1" applyBorder="1" applyAlignment="1" applyProtection="1">
      <alignment horizontal="center" vertical="center" shrinkToFit="1"/>
    </xf>
    <xf numFmtId="185" fontId="30" fillId="3" borderId="2" xfId="2" applyNumberFormat="1" applyFont="1" applyFill="1" applyBorder="1" applyAlignment="1" applyProtection="1">
      <alignment horizontal="center" vertical="center" shrinkToFit="1"/>
    </xf>
    <xf numFmtId="185" fontId="30" fillId="3" borderId="118" xfId="2" applyNumberFormat="1" applyFont="1" applyFill="1" applyBorder="1" applyAlignment="1" applyProtection="1">
      <alignment horizontal="center" vertical="center" shrinkToFit="1"/>
    </xf>
    <xf numFmtId="0" fontId="9" fillId="0" borderId="77" xfId="0" applyFont="1" applyFill="1" applyBorder="1" applyAlignment="1" applyProtection="1">
      <alignment horizontal="center" vertical="center" textRotation="255" wrapText="1"/>
    </xf>
    <xf numFmtId="0" fontId="12" fillId="0" borderId="78" xfId="0" applyFont="1" applyFill="1" applyBorder="1" applyAlignment="1" applyProtection="1">
      <alignment vertical="center" wrapText="1"/>
    </xf>
    <xf numFmtId="0" fontId="12" fillId="0" borderId="79" xfId="0" applyFont="1" applyFill="1" applyBorder="1" applyAlignment="1" applyProtection="1">
      <alignment vertical="center" wrapText="1"/>
    </xf>
    <xf numFmtId="0" fontId="11" fillId="0" borderId="48"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118"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shrinkToFit="1"/>
    </xf>
    <xf numFmtId="0" fontId="11" fillId="0" borderId="29" xfId="0" applyFont="1" applyFill="1" applyBorder="1" applyAlignment="1" applyProtection="1">
      <alignment horizontal="center" vertical="center" shrinkToFit="1"/>
    </xf>
    <xf numFmtId="0" fontId="11" fillId="0" borderId="126"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32" xfId="0" applyFont="1" applyFill="1" applyBorder="1" applyAlignment="1" applyProtection="1">
      <alignment horizontal="center" vertical="center" shrinkToFit="1"/>
    </xf>
    <xf numFmtId="0" fontId="11" fillId="0" borderId="63"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11" fillId="0" borderId="53" xfId="0" applyFont="1" applyFill="1" applyBorder="1" applyAlignment="1" applyProtection="1">
      <alignment horizontal="center" vertical="center" shrinkToFit="1"/>
    </xf>
    <xf numFmtId="0" fontId="11" fillId="0" borderId="73" xfId="0" applyFont="1" applyFill="1" applyBorder="1" applyAlignment="1" applyProtection="1">
      <alignment horizontal="center" vertical="center" shrinkToFit="1"/>
    </xf>
    <xf numFmtId="0" fontId="11" fillId="0" borderId="108" xfId="0" applyFont="1" applyFill="1" applyBorder="1" applyAlignment="1" applyProtection="1">
      <alignment horizontal="center" vertical="center" wrapText="1"/>
    </xf>
    <xf numFmtId="0" fontId="0" fillId="0" borderId="109" xfId="0" applyFont="1" applyFill="1" applyBorder="1" applyProtection="1">
      <alignment vertical="center"/>
    </xf>
    <xf numFmtId="0" fontId="0" fillId="0" borderId="110" xfId="0" applyFont="1" applyFill="1" applyBorder="1" applyProtection="1">
      <alignment vertical="center"/>
    </xf>
    <xf numFmtId="0" fontId="0" fillId="0" borderId="108" xfId="0" applyFont="1" applyFill="1" applyBorder="1" applyAlignment="1" applyProtection="1">
      <alignment horizontal="center" vertical="center" shrinkToFit="1"/>
    </xf>
    <xf numFmtId="0" fontId="0" fillId="0" borderId="109" xfId="0" applyFont="1" applyFill="1" applyBorder="1" applyAlignment="1" applyProtection="1">
      <alignment horizontal="center" vertical="center" shrinkToFit="1"/>
    </xf>
    <xf numFmtId="0" fontId="0" fillId="0" borderId="110" xfId="0" applyFont="1" applyFill="1" applyBorder="1" applyAlignment="1" applyProtection="1">
      <alignment horizontal="center" vertical="center" shrinkToFit="1"/>
    </xf>
    <xf numFmtId="0" fontId="0" fillId="0" borderId="114" xfId="0" applyFont="1" applyFill="1" applyBorder="1" applyAlignment="1" applyProtection="1">
      <alignment horizontal="center" vertical="center" shrinkToFit="1"/>
    </xf>
    <xf numFmtId="0" fontId="0" fillId="0" borderId="115" xfId="0" applyFont="1" applyFill="1" applyBorder="1" applyAlignment="1" applyProtection="1">
      <alignment horizontal="center" vertical="center" shrinkToFit="1"/>
    </xf>
    <xf numFmtId="0" fontId="0" fillId="0" borderId="116" xfId="0" applyFont="1" applyFill="1" applyBorder="1" applyAlignment="1" applyProtection="1">
      <alignment horizontal="center" vertical="center" shrinkToFit="1"/>
    </xf>
    <xf numFmtId="0" fontId="0" fillId="0" borderId="111" xfId="0" applyFont="1" applyFill="1" applyBorder="1" applyAlignment="1" applyProtection="1">
      <alignment horizontal="center" vertical="center" shrinkToFit="1"/>
    </xf>
    <xf numFmtId="0" fontId="0" fillId="0" borderId="112" xfId="0" applyFont="1" applyFill="1" applyBorder="1" applyAlignment="1" applyProtection="1">
      <alignment horizontal="center" vertical="center" shrinkToFit="1"/>
    </xf>
    <xf numFmtId="0" fontId="0" fillId="0" borderId="113" xfId="0" applyFont="1" applyFill="1" applyBorder="1" applyAlignment="1" applyProtection="1">
      <alignment horizontal="center" vertical="center" shrinkToFit="1"/>
    </xf>
    <xf numFmtId="0" fontId="26" fillId="3" borderId="82" xfId="0" applyFont="1" applyFill="1" applyBorder="1" applyAlignment="1" applyProtection="1">
      <alignment horizontal="center" vertical="center" wrapText="1"/>
    </xf>
    <xf numFmtId="0" fontId="26" fillId="3" borderId="49" xfId="0" applyFont="1" applyFill="1" applyBorder="1" applyAlignment="1" applyProtection="1">
      <alignment horizontal="center" vertical="center" wrapText="1"/>
    </xf>
    <xf numFmtId="0" fontId="26" fillId="3" borderId="89" xfId="0" applyFont="1" applyFill="1" applyBorder="1" applyAlignment="1" applyProtection="1">
      <alignment horizontal="center" vertical="center" wrapText="1"/>
    </xf>
    <xf numFmtId="0" fontId="26" fillId="3" borderId="70" xfId="0" applyFont="1" applyFill="1" applyBorder="1" applyAlignment="1" applyProtection="1">
      <alignment horizontal="center" vertical="center" wrapText="1"/>
    </xf>
    <xf numFmtId="0" fontId="26" fillId="3" borderId="91" xfId="0" applyFont="1" applyFill="1" applyBorder="1" applyAlignment="1" applyProtection="1">
      <alignment horizontal="center" vertical="center" wrapText="1"/>
    </xf>
    <xf numFmtId="0" fontId="26" fillId="3" borderId="92" xfId="0" applyFont="1" applyFill="1" applyBorder="1" applyAlignment="1" applyProtection="1">
      <alignment horizontal="center" vertical="center" wrapText="1"/>
    </xf>
    <xf numFmtId="183" fontId="26" fillId="3" borderId="49" xfId="0" applyNumberFormat="1" applyFont="1" applyFill="1" applyBorder="1" applyAlignment="1" applyProtection="1">
      <alignment horizontal="center" vertical="center" shrinkToFit="1"/>
    </xf>
    <xf numFmtId="183" fontId="26" fillId="3" borderId="83" xfId="0" applyNumberFormat="1" applyFont="1" applyFill="1" applyBorder="1" applyAlignment="1" applyProtection="1">
      <alignment horizontal="center" vertical="center" shrinkToFit="1"/>
    </xf>
    <xf numFmtId="183" fontId="26" fillId="3" borderId="91" xfId="0" applyNumberFormat="1" applyFont="1" applyFill="1" applyBorder="1" applyAlignment="1" applyProtection="1">
      <alignment horizontal="center" vertical="center" shrinkToFit="1"/>
    </xf>
    <xf numFmtId="183" fontId="26" fillId="3" borderId="71" xfId="0" applyNumberFormat="1" applyFont="1" applyFill="1" applyBorder="1" applyAlignment="1" applyProtection="1">
      <alignment horizontal="center" vertical="center" shrinkToFit="1"/>
    </xf>
    <xf numFmtId="0" fontId="26" fillId="3" borderId="119" xfId="0" applyFont="1" applyFill="1" applyBorder="1" applyAlignment="1" applyProtection="1">
      <alignment horizontal="center" vertical="center"/>
    </xf>
    <xf numFmtId="0" fontId="26" fillId="3" borderId="120" xfId="0" applyFont="1" applyFill="1" applyBorder="1" applyAlignment="1" applyProtection="1">
      <alignment horizontal="center" vertical="center"/>
    </xf>
    <xf numFmtId="9" fontId="7" fillId="0" borderId="0" xfId="2" applyFont="1" applyAlignment="1" applyProtection="1">
      <alignment horizontal="center" vertical="center"/>
    </xf>
    <xf numFmtId="184" fontId="30" fillId="0" borderId="0" xfId="2" applyNumberFormat="1"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9" fillId="0" borderId="82" xfId="0" applyFont="1" applyFill="1" applyBorder="1" applyAlignment="1" applyProtection="1">
      <alignment horizontal="center" vertical="center" textRotation="255" wrapText="1"/>
    </xf>
    <xf numFmtId="0" fontId="12" fillId="0" borderId="1" xfId="0" applyFont="1" applyFill="1" applyBorder="1" applyAlignment="1" applyProtection="1">
      <alignment vertical="center" wrapText="1"/>
    </xf>
    <xf numFmtId="0" fontId="12" fillId="0" borderId="70" xfId="0" applyFont="1" applyFill="1" applyBorder="1" applyAlignment="1" applyProtection="1">
      <alignment vertical="center" wrapText="1"/>
    </xf>
    <xf numFmtId="0" fontId="11" fillId="0" borderId="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80" xfId="0" applyFont="1" applyFill="1" applyBorder="1" applyAlignment="1" applyProtection="1">
      <alignment horizontal="center" vertical="center" shrinkToFit="1"/>
    </xf>
    <xf numFmtId="0" fontId="0" fillId="0" borderId="106"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108" xfId="0" applyFont="1" applyFill="1" applyBorder="1" applyAlignment="1" applyProtection="1">
      <alignment vertical="center" shrinkToFit="1"/>
    </xf>
    <xf numFmtId="0" fontId="0" fillId="0" borderId="109" xfId="0" applyFont="1" applyFill="1" applyBorder="1" applyAlignment="1" applyProtection="1">
      <alignment vertical="center" shrinkToFit="1"/>
    </xf>
    <xf numFmtId="0" fontId="0" fillId="0" borderId="110" xfId="0" applyFont="1" applyFill="1" applyBorder="1" applyAlignment="1" applyProtection="1">
      <alignment vertical="center" shrinkToFit="1"/>
    </xf>
    <xf numFmtId="0" fontId="0" fillId="0" borderId="114" xfId="0" applyFont="1" applyFill="1" applyBorder="1" applyAlignment="1" applyProtection="1">
      <alignment vertical="center" shrinkToFit="1"/>
    </xf>
    <xf numFmtId="0" fontId="0" fillId="0" borderId="115" xfId="0" applyFont="1" applyFill="1" applyBorder="1" applyAlignment="1" applyProtection="1">
      <alignment vertical="center" shrinkToFit="1"/>
    </xf>
    <xf numFmtId="0" fontId="0" fillId="0" borderId="116" xfId="0" applyFont="1" applyFill="1" applyBorder="1" applyAlignment="1" applyProtection="1">
      <alignment vertical="center" shrinkToFit="1"/>
    </xf>
    <xf numFmtId="0" fontId="0" fillId="0" borderId="111" xfId="0" applyFont="1" applyFill="1" applyBorder="1" applyAlignment="1" applyProtection="1">
      <alignment vertical="center" shrinkToFit="1"/>
    </xf>
    <xf numFmtId="0" fontId="0" fillId="0" borderId="112" xfId="0" applyFont="1" applyFill="1" applyBorder="1" applyAlignment="1" applyProtection="1">
      <alignment vertical="center" shrinkToFit="1"/>
    </xf>
    <xf numFmtId="0" fontId="0" fillId="0" borderId="113" xfId="0" applyFont="1" applyFill="1" applyBorder="1" applyAlignment="1" applyProtection="1">
      <alignment vertical="center" shrinkToFit="1"/>
    </xf>
    <xf numFmtId="0" fontId="11" fillId="0" borderId="117" xfId="0" applyFont="1" applyFill="1" applyBorder="1" applyAlignment="1" applyProtection="1">
      <alignment horizontal="center" vertical="center" shrinkToFit="1"/>
    </xf>
    <xf numFmtId="0" fontId="0" fillId="0" borderId="58" xfId="0" applyFont="1" applyFill="1" applyBorder="1" applyAlignment="1" applyProtection="1">
      <alignment horizontal="center" vertical="center" shrinkToFit="1"/>
    </xf>
    <xf numFmtId="0" fontId="11" fillId="0" borderId="67" xfId="0" applyFont="1" applyFill="1" applyBorder="1" applyAlignment="1" applyProtection="1">
      <alignment horizontal="center" vertical="center" shrinkToFit="1"/>
    </xf>
    <xf numFmtId="0" fontId="0" fillId="0" borderId="105" xfId="0" applyFont="1" applyFill="1" applyBorder="1" applyAlignment="1" applyProtection="1">
      <alignment horizontal="center" vertical="center" shrinkToFit="1"/>
    </xf>
    <xf numFmtId="0" fontId="0" fillId="0" borderId="1" xfId="0" applyFont="1" applyFill="1" applyBorder="1" applyAlignment="1" applyProtection="1">
      <alignment horizontal="center" vertical="center" shrinkToFit="1"/>
    </xf>
    <xf numFmtId="0" fontId="0" fillId="0" borderId="90" xfId="0" applyFont="1" applyFill="1" applyBorder="1" applyAlignment="1" applyProtection="1">
      <alignment horizontal="center" vertical="center" shrinkToFit="1"/>
    </xf>
    <xf numFmtId="0" fontId="0" fillId="0" borderId="70" xfId="0" applyFont="1" applyFill="1" applyBorder="1" applyAlignment="1" applyProtection="1">
      <alignment horizontal="center" vertical="center" shrinkToFit="1"/>
    </xf>
    <xf numFmtId="0" fontId="0" fillId="0" borderId="92"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0" fillId="0" borderId="72" xfId="0" applyFont="1" applyFill="1" applyBorder="1" applyAlignment="1" applyProtection="1">
      <alignment horizontal="center" vertical="center" shrinkToFit="1"/>
    </xf>
    <xf numFmtId="0" fontId="0" fillId="0" borderId="32" xfId="0" applyFont="1" applyFill="1" applyBorder="1" applyAlignment="1" applyProtection="1">
      <alignment horizontal="center" vertical="center" shrinkToFit="1"/>
    </xf>
    <xf numFmtId="0" fontId="0" fillId="0" borderId="53" xfId="0" applyFont="1" applyFill="1" applyBorder="1" applyAlignment="1" applyProtection="1">
      <alignment horizontal="center" vertical="center" shrinkToFit="1"/>
    </xf>
    <xf numFmtId="0" fontId="29" fillId="0" borderId="0" xfId="0" applyNumberFormat="1" applyFont="1" applyFill="1" applyBorder="1" applyAlignment="1" applyProtection="1">
      <alignment horizontal="center" vertical="center" shrinkToFit="1"/>
    </xf>
    <xf numFmtId="0" fontId="29" fillId="3" borderId="48" xfId="0" applyFont="1" applyFill="1" applyBorder="1" applyAlignment="1" applyProtection="1">
      <alignment horizontal="center" vertical="center" shrinkToFit="1"/>
    </xf>
    <xf numFmtId="0" fontId="29" fillId="3" borderId="2" xfId="0" applyFont="1" applyFill="1" applyBorder="1" applyAlignment="1" applyProtection="1">
      <alignment horizontal="center" vertical="center" shrinkToFit="1"/>
    </xf>
    <xf numFmtId="183" fontId="11" fillId="0" borderId="17" xfId="0" applyNumberFormat="1" applyFont="1" applyFill="1" applyBorder="1" applyAlignment="1" applyProtection="1">
      <alignment horizontal="center" vertical="center" wrapText="1"/>
    </xf>
    <xf numFmtId="183" fontId="0" fillId="0" borderId="93" xfId="0" applyNumberFormat="1" applyFont="1" applyFill="1" applyBorder="1" applyAlignment="1" applyProtection="1">
      <alignment horizontal="center" vertical="center" wrapText="1"/>
    </xf>
    <xf numFmtId="0" fontId="11" fillId="0" borderId="67" xfId="0" applyFont="1" applyFill="1" applyBorder="1" applyAlignment="1" applyProtection="1">
      <alignment horizontal="center" vertical="center" wrapText="1"/>
    </xf>
    <xf numFmtId="0" fontId="11" fillId="0" borderId="68"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69"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shrinkToFit="1"/>
    </xf>
    <xf numFmtId="0" fontId="19" fillId="0" borderId="72"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7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textRotation="255" wrapText="1"/>
    </xf>
    <xf numFmtId="0" fontId="12" fillId="0" borderId="1" xfId="0" applyFont="1" applyFill="1" applyBorder="1" applyAlignment="1" applyProtection="1">
      <alignment horizontal="center" vertical="center" textRotation="255" wrapText="1"/>
    </xf>
    <xf numFmtId="0" fontId="11" fillId="0" borderId="82" xfId="0" applyFont="1" applyFill="1" applyBorder="1" applyAlignment="1" applyProtection="1">
      <alignment horizontal="center" vertical="center" wrapText="1"/>
    </xf>
    <xf numFmtId="0" fontId="0" fillId="0" borderId="49" xfId="0" applyFont="1" applyFill="1" applyBorder="1" applyAlignment="1" applyProtection="1">
      <alignment horizontal="center" vertical="center" wrapText="1"/>
    </xf>
    <xf numFmtId="0" fontId="0" fillId="0" borderId="89" xfId="0" applyFont="1" applyFill="1" applyBorder="1" applyAlignment="1" applyProtection="1">
      <alignment horizontal="center" vertical="center" wrapText="1"/>
    </xf>
    <xf numFmtId="0" fontId="0" fillId="0" borderId="70" xfId="0" applyFont="1" applyFill="1" applyBorder="1" applyAlignment="1" applyProtection="1">
      <alignment horizontal="center" vertical="center" wrapText="1"/>
    </xf>
    <xf numFmtId="0" fontId="0" fillId="0" borderId="91" xfId="0" applyFont="1" applyFill="1" applyBorder="1" applyAlignment="1" applyProtection="1">
      <alignment horizontal="center" vertical="center" wrapText="1"/>
    </xf>
    <xf numFmtId="0" fontId="0" fillId="0" borderId="9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6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65" xfId="0" applyFont="1" applyFill="1" applyBorder="1" applyAlignment="1" applyProtection="1">
      <alignment horizontal="center" vertical="center" wrapText="1"/>
    </xf>
    <xf numFmtId="0" fontId="11" fillId="0" borderId="66"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176" fontId="11" fillId="0" borderId="108" xfId="1" applyNumberFormat="1" applyFont="1" applyFill="1" applyBorder="1" applyAlignment="1" applyProtection="1">
      <alignment vertical="center" shrinkToFit="1"/>
    </xf>
    <xf numFmtId="0" fontId="11" fillId="0" borderId="8"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38" fontId="11" fillId="0" borderId="19" xfId="1" applyFont="1" applyFill="1" applyBorder="1" applyAlignment="1" applyProtection="1">
      <alignment horizontal="center" vertical="center" wrapText="1"/>
    </xf>
    <xf numFmtId="38" fontId="0" fillId="0" borderId="86" xfId="1" applyFont="1" applyFill="1" applyBorder="1" applyAlignment="1" applyProtection="1">
      <alignment horizontal="center" vertical="center" wrapText="1"/>
    </xf>
    <xf numFmtId="0" fontId="13" fillId="0" borderId="46"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0" fontId="0" fillId="0" borderId="113" xfId="0" applyFont="1" applyFill="1" applyBorder="1" applyAlignment="1" applyProtection="1">
      <alignment horizontal="center" vertical="center" wrapText="1"/>
    </xf>
    <xf numFmtId="178" fontId="11" fillId="0" borderId="107" xfId="0" applyNumberFormat="1" applyFont="1" applyFill="1" applyBorder="1" applyAlignment="1" applyProtection="1">
      <alignment horizontal="center" vertical="center" wrapText="1"/>
    </xf>
    <xf numFmtId="178" fontId="11" fillId="0" borderId="104" xfId="0" applyNumberFormat="1" applyFont="1" applyFill="1" applyBorder="1" applyAlignment="1" applyProtection="1">
      <alignment horizontal="center" vertical="center" wrapText="1"/>
    </xf>
    <xf numFmtId="0" fontId="7" fillId="0" borderId="55"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11" fillId="0" borderId="49" xfId="0" applyFont="1" applyFill="1" applyBorder="1" applyAlignment="1" applyProtection="1">
      <alignment horizontal="center" vertical="center" wrapText="1"/>
    </xf>
    <xf numFmtId="0" fontId="11" fillId="0" borderId="8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90" xfId="0" applyFont="1" applyFill="1" applyBorder="1" applyAlignment="1" applyProtection="1">
      <alignment horizontal="center" vertical="center" wrapText="1"/>
    </xf>
    <xf numFmtId="0" fontId="12" fillId="0" borderId="70" xfId="0" applyFont="1" applyFill="1" applyBorder="1" applyAlignment="1" applyProtection="1">
      <alignment horizontal="center" vertical="center" wrapText="1"/>
    </xf>
    <xf numFmtId="0" fontId="12" fillId="0" borderId="91" xfId="0" applyFont="1" applyFill="1" applyBorder="1" applyAlignment="1" applyProtection="1">
      <alignment horizontal="center" vertical="center" wrapText="1"/>
    </xf>
    <xf numFmtId="0" fontId="12" fillId="0" borderId="92"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0" fillId="0" borderId="83" xfId="0" applyFont="1" applyFill="1" applyBorder="1" applyAlignment="1" applyProtection="1">
      <alignment horizontal="center" vertical="center" wrapText="1"/>
    </xf>
    <xf numFmtId="0" fontId="0" fillId="0" borderId="8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69"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12" fillId="0" borderId="94" xfId="0" applyFont="1" applyFill="1" applyBorder="1" applyAlignment="1" applyProtection="1">
      <alignment horizontal="center" vertical="center" wrapTex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38" fontId="11" fillId="0" borderId="85" xfId="1" applyFont="1" applyFill="1" applyBorder="1" applyAlignment="1" applyProtection="1">
      <alignment horizontal="center" vertical="center" wrapText="1"/>
    </xf>
    <xf numFmtId="38" fontId="11" fillId="0" borderId="51" xfId="1" applyFont="1" applyFill="1" applyBorder="1" applyAlignment="1" applyProtection="1">
      <alignment horizontal="center" vertical="center" wrapText="1"/>
    </xf>
    <xf numFmtId="38" fontId="0" fillId="0" borderId="51" xfId="1" applyFont="1" applyFill="1" applyBorder="1" applyAlignment="1" applyProtection="1">
      <alignment horizontal="center" vertical="center" wrapText="1"/>
    </xf>
    <xf numFmtId="0" fontId="11" fillId="0" borderId="87"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0" fontId="11" fillId="0" borderId="97" xfId="0" applyFont="1" applyFill="1" applyBorder="1" applyAlignment="1" applyProtection="1">
      <alignment horizontal="center" vertical="center" wrapText="1"/>
    </xf>
    <xf numFmtId="0" fontId="11" fillId="0" borderId="98" xfId="0" applyFont="1" applyFill="1" applyBorder="1" applyAlignment="1" applyProtection="1">
      <alignment horizontal="center" vertical="center" wrapText="1"/>
    </xf>
    <xf numFmtId="0" fontId="0" fillId="0" borderId="98" xfId="0" applyFont="1" applyFill="1" applyBorder="1" applyAlignment="1" applyProtection="1">
      <alignment horizontal="center" vertical="center" wrapText="1"/>
    </xf>
    <xf numFmtId="0" fontId="0" fillId="0" borderId="99" xfId="0" applyFont="1" applyFill="1" applyBorder="1" applyAlignment="1" applyProtection="1">
      <alignment horizontal="center" vertical="center" wrapText="1"/>
    </xf>
    <xf numFmtId="0" fontId="11" fillId="0" borderId="100" xfId="0" applyFont="1" applyFill="1" applyBorder="1" applyAlignment="1" applyProtection="1">
      <alignment horizontal="center" vertical="center" wrapText="1"/>
    </xf>
    <xf numFmtId="0" fontId="11" fillId="0" borderId="101" xfId="0"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xf>
    <xf numFmtId="0" fontId="0" fillId="0" borderId="102" xfId="0" applyFont="1" applyFill="1" applyBorder="1" applyAlignment="1" applyProtection="1">
      <alignment horizontal="center" vertical="center" wrapText="1"/>
    </xf>
    <xf numFmtId="0" fontId="13" fillId="0" borderId="69" xfId="0" applyFont="1" applyFill="1" applyBorder="1" applyAlignment="1" applyProtection="1">
      <alignment horizontal="center" vertical="center" wrapText="1"/>
    </xf>
    <xf numFmtId="0" fontId="14" fillId="0" borderId="69" xfId="0" applyFont="1" applyFill="1" applyBorder="1" applyAlignment="1" applyProtection="1">
      <alignment horizontal="center" vertical="center" wrapText="1"/>
    </xf>
    <xf numFmtId="0" fontId="14" fillId="0" borderId="71" xfId="0" applyFont="1" applyFill="1" applyBorder="1" applyAlignment="1" applyProtection="1">
      <alignment horizontal="center" vertical="center" wrapText="1"/>
    </xf>
    <xf numFmtId="0" fontId="12" fillId="0" borderId="103" xfId="0"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shrinkToFit="1"/>
    </xf>
    <xf numFmtId="0" fontId="11" fillId="0" borderId="56"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11" fillId="0" borderId="6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shrinkToFit="1"/>
    </xf>
    <xf numFmtId="0" fontId="10" fillId="0" borderId="75"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66"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3" fillId="0" borderId="66"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1" fillId="0" borderId="74"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2" fillId="0" borderId="78" xfId="0" applyFont="1" applyFill="1" applyBorder="1" applyAlignment="1" applyProtection="1">
      <alignment horizontal="center" vertical="center" textRotation="255" wrapText="1"/>
    </xf>
    <xf numFmtId="0" fontId="12" fillId="0" borderId="79" xfId="0" applyFont="1" applyFill="1" applyBorder="1" applyAlignment="1" applyProtection="1">
      <alignment horizontal="center" vertical="center" textRotation="255" wrapText="1"/>
    </xf>
    <xf numFmtId="0" fontId="11" fillId="0" borderId="65" xfId="0" applyFont="1" applyFill="1" applyBorder="1" applyAlignment="1" applyProtection="1">
      <alignment horizontal="center" vertical="center" shrinkToFit="1"/>
    </xf>
    <xf numFmtId="0" fontId="11" fillId="0" borderId="66"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17" fillId="0" borderId="74" xfId="0" applyFont="1" applyFill="1" applyBorder="1" applyAlignment="1" applyProtection="1">
      <alignment horizontal="center" vertical="center" wrapText="1"/>
    </xf>
    <xf numFmtId="0" fontId="17" fillId="0" borderId="55"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10" fillId="0" borderId="66" xfId="0" applyFont="1" applyFill="1" applyBorder="1" applyAlignment="1" applyProtection="1">
      <alignment horizontal="center" vertical="center" shrinkToFit="1"/>
    </xf>
    <xf numFmtId="0" fontId="10" fillId="0" borderId="14" xfId="0" applyFont="1" applyFill="1" applyBorder="1" applyAlignment="1" applyProtection="1">
      <alignment horizontal="center" vertical="center" shrinkToFit="1"/>
    </xf>
    <xf numFmtId="0" fontId="17" fillId="0" borderId="67" xfId="0" applyFont="1" applyFill="1" applyBorder="1" applyAlignment="1" applyProtection="1">
      <alignment horizontal="center" vertical="center" wrapText="1"/>
    </xf>
    <xf numFmtId="0" fontId="17" fillId="0" borderId="68" xfId="0" applyFont="1" applyFill="1" applyBorder="1" applyAlignment="1" applyProtection="1">
      <alignment horizontal="center" vertical="center" wrapText="1"/>
    </xf>
    <xf numFmtId="0" fontId="17" fillId="0" borderId="80" xfId="0" applyFont="1" applyFill="1" applyBorder="1" applyAlignment="1" applyProtection="1">
      <alignment horizontal="center" vertical="center" wrapText="1"/>
    </xf>
    <xf numFmtId="0" fontId="17" fillId="0" borderId="81" xfId="0" applyFont="1" applyFill="1" applyBorder="1" applyAlignment="1" applyProtection="1">
      <alignment horizontal="center" vertical="center" wrapText="1"/>
    </xf>
    <xf numFmtId="0" fontId="0" fillId="0" borderId="48" xfId="0" applyFont="1" applyBorder="1" applyAlignment="1" applyProtection="1">
      <alignment horizontal="right" vertical="center" shrinkToFit="1"/>
    </xf>
    <xf numFmtId="0" fontId="0" fillId="0" borderId="118" xfId="0" applyFont="1" applyBorder="1" applyAlignment="1" applyProtection="1">
      <alignment horizontal="right" vertical="center" shrinkToFi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CCFFFF"/>
      <color rgb="FF00FFFF"/>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285749</xdr:colOff>
      <xdr:row>11</xdr:row>
      <xdr:rowOff>176893</xdr:rowOff>
    </xdr:from>
    <xdr:to>
      <xdr:col>11</xdr:col>
      <xdr:colOff>571499</xdr:colOff>
      <xdr:row>19</xdr:row>
      <xdr:rowOff>13607</xdr:rowOff>
    </xdr:to>
    <xdr:sp macro="" textlink="">
      <xdr:nvSpPr>
        <xdr:cNvPr id="2" name="テキスト ボックス 1">
          <a:extLst>
            <a:ext uri="{FF2B5EF4-FFF2-40B4-BE49-F238E27FC236}">
              <a16:creationId xmlns:a16="http://schemas.microsoft.com/office/drawing/2014/main" id="{A2105568-5A8A-4681-A74A-FA9B64614A74}"/>
            </a:ext>
          </a:extLst>
        </xdr:cNvPr>
        <xdr:cNvSpPr txBox="1"/>
      </xdr:nvSpPr>
      <xdr:spPr>
        <a:xfrm>
          <a:off x="2109106" y="1809750"/>
          <a:ext cx="5089072" cy="1279071"/>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BIZ UDPゴシック" panose="020B0400000000000000" pitchFamily="50" charset="-128"/>
              <a:ea typeface="BIZ UDPゴシック" panose="020B0400000000000000" pitchFamily="50" charset="-128"/>
            </a:rPr>
            <a:t>現在のエネルギー使用量を入力してください。</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太陽光発電設備等の再エネ設備を利用している場合は，</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発電量等も入力してください。</a:t>
          </a:r>
        </a:p>
      </xdr:txBody>
    </xdr:sp>
    <xdr:clientData/>
  </xdr:twoCellAnchor>
  <xdr:twoCellAnchor>
    <xdr:from>
      <xdr:col>19</xdr:col>
      <xdr:colOff>408215</xdr:colOff>
      <xdr:row>11</xdr:row>
      <xdr:rowOff>122465</xdr:rowOff>
    </xdr:from>
    <xdr:to>
      <xdr:col>26</xdr:col>
      <xdr:colOff>690996</xdr:colOff>
      <xdr:row>17</xdr:row>
      <xdr:rowOff>27214</xdr:rowOff>
    </xdr:to>
    <xdr:sp macro="" textlink="">
      <xdr:nvSpPr>
        <xdr:cNvPr id="3" name="テキスト ボックス 2">
          <a:extLst>
            <a:ext uri="{FF2B5EF4-FFF2-40B4-BE49-F238E27FC236}">
              <a16:creationId xmlns:a16="http://schemas.microsoft.com/office/drawing/2014/main" id="{FA08221F-845A-4AC3-92E9-9BACD17C74A0}"/>
            </a:ext>
          </a:extLst>
        </xdr:cNvPr>
        <xdr:cNvSpPr txBox="1"/>
      </xdr:nvSpPr>
      <xdr:spPr>
        <a:xfrm>
          <a:off x="11402786" y="1755322"/>
          <a:ext cx="5086103" cy="993321"/>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BIZ UDPゴシック" panose="020B0400000000000000" pitchFamily="50" charset="-128"/>
              <a:ea typeface="BIZ UDPゴシック" panose="020B0400000000000000" pitchFamily="50" charset="-128"/>
            </a:rPr>
            <a:t>2013</a:t>
          </a:r>
          <a:r>
            <a:rPr kumimoji="1" lang="ja-JP" altLang="en-US" sz="1400" b="1">
              <a:latin typeface="BIZ UDPゴシック" panose="020B0400000000000000" pitchFamily="50" charset="-128"/>
              <a:ea typeface="BIZ UDPゴシック" panose="020B0400000000000000" pitchFamily="50" charset="-128"/>
            </a:rPr>
            <a:t>年度と現在の</a:t>
          </a:r>
          <a:r>
            <a:rPr kumimoji="1" lang="en-US" altLang="ja-JP" sz="1400" b="1">
              <a:latin typeface="BIZ UDPゴシック" panose="020B0400000000000000" pitchFamily="50" charset="-128"/>
              <a:ea typeface="BIZ UDPゴシック" panose="020B0400000000000000" pitchFamily="50" charset="-128"/>
            </a:rPr>
            <a:t>CO2</a:t>
          </a:r>
          <a:r>
            <a:rPr kumimoji="1" lang="ja-JP" altLang="en-US" sz="1400" b="1">
              <a:latin typeface="BIZ UDPゴシック" panose="020B0400000000000000" pitchFamily="50" charset="-128"/>
              <a:ea typeface="BIZ UDPゴシック" panose="020B0400000000000000" pitchFamily="50" charset="-128"/>
            </a:rPr>
            <a:t>排出量を比較する場合は，</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２０１３年度のエネルギー使用量等を入力してください。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098B-F26B-4786-8B58-5D223E2166F7}">
  <sheetPr>
    <tabColor rgb="FFFFFF00"/>
    <pageSetUpPr fitToPage="1"/>
  </sheetPr>
  <dimension ref="A1:J55"/>
  <sheetViews>
    <sheetView showGridLines="0" tabSelected="1" zoomScaleNormal="100" zoomScaleSheetLayoutView="100" workbookViewId="0">
      <selection sqref="A1:I1"/>
    </sheetView>
  </sheetViews>
  <sheetFormatPr defaultRowHeight="13.5" x14ac:dyDescent="0.15"/>
  <sheetData>
    <row r="1" spans="1:10" ht="51" customHeight="1" x14ac:dyDescent="0.15">
      <c r="A1" s="187" t="s">
        <v>70</v>
      </c>
      <c r="B1" s="188"/>
      <c r="C1" s="188"/>
      <c r="D1" s="188"/>
      <c r="E1" s="188"/>
      <c r="F1" s="188"/>
      <c r="G1" s="188"/>
      <c r="H1" s="188"/>
      <c r="I1" s="189"/>
      <c r="J1" s="1"/>
    </row>
    <row r="2" spans="1:10" x14ac:dyDescent="0.15">
      <c r="A2" s="3"/>
      <c r="B2" s="4"/>
      <c r="C2" s="4"/>
      <c r="D2" s="4"/>
      <c r="E2" s="4"/>
      <c r="F2" s="4"/>
      <c r="G2" s="4"/>
      <c r="H2" s="4"/>
      <c r="I2" s="5"/>
    </row>
    <row r="3" spans="1:10" ht="14.25" customHeight="1" x14ac:dyDescent="0.15">
      <c r="A3" s="190" t="s">
        <v>102</v>
      </c>
      <c r="B3" s="191"/>
      <c r="C3" s="191"/>
      <c r="D3" s="191"/>
      <c r="E3" s="191"/>
      <c r="F3" s="191"/>
      <c r="G3" s="191"/>
      <c r="H3" s="191"/>
      <c r="I3" s="192"/>
    </row>
    <row r="4" spans="1:10" ht="14.25" customHeight="1" x14ac:dyDescent="0.15">
      <c r="A4" s="190"/>
      <c r="B4" s="191"/>
      <c r="C4" s="191"/>
      <c r="D4" s="191"/>
      <c r="E4" s="191"/>
      <c r="F4" s="191"/>
      <c r="G4" s="191"/>
      <c r="H4" s="191"/>
      <c r="I4" s="192"/>
    </row>
    <row r="5" spans="1:10" ht="14.25" customHeight="1" x14ac:dyDescent="0.15">
      <c r="A5" s="190"/>
      <c r="B5" s="191"/>
      <c r="C5" s="191"/>
      <c r="D5" s="191"/>
      <c r="E5" s="191"/>
      <c r="F5" s="191"/>
      <c r="G5" s="191"/>
      <c r="H5" s="191"/>
      <c r="I5" s="192"/>
    </row>
    <row r="6" spans="1:10" ht="14.25" customHeight="1" x14ac:dyDescent="0.15">
      <c r="A6" s="190"/>
      <c r="B6" s="191"/>
      <c r="C6" s="191"/>
      <c r="D6" s="191"/>
      <c r="E6" s="191"/>
      <c r="F6" s="191"/>
      <c r="G6" s="191"/>
      <c r="H6" s="191"/>
      <c r="I6" s="192"/>
    </row>
    <row r="7" spans="1:10" ht="14.25" customHeight="1" x14ac:dyDescent="0.15">
      <c r="A7" s="190"/>
      <c r="B7" s="191"/>
      <c r="C7" s="191"/>
      <c r="D7" s="191"/>
      <c r="E7" s="191"/>
      <c r="F7" s="191"/>
      <c r="G7" s="191"/>
      <c r="H7" s="191"/>
      <c r="I7" s="192"/>
    </row>
    <row r="8" spans="1:10" ht="14.25" customHeight="1" x14ac:dyDescent="0.15">
      <c r="A8" s="190"/>
      <c r="B8" s="191"/>
      <c r="C8" s="191"/>
      <c r="D8" s="191"/>
      <c r="E8" s="191"/>
      <c r="F8" s="191"/>
      <c r="G8" s="191"/>
      <c r="H8" s="191"/>
      <c r="I8" s="192"/>
    </row>
    <row r="9" spans="1:10" ht="14.25" customHeight="1" x14ac:dyDescent="0.15">
      <c r="A9" s="190"/>
      <c r="B9" s="191"/>
      <c r="C9" s="191"/>
      <c r="D9" s="191"/>
      <c r="E9" s="191"/>
      <c r="F9" s="191"/>
      <c r="G9" s="191"/>
      <c r="H9" s="191"/>
      <c r="I9" s="192"/>
    </row>
    <row r="10" spans="1:10" ht="14.25" customHeight="1" x14ac:dyDescent="0.15">
      <c r="A10" s="190"/>
      <c r="B10" s="191"/>
      <c r="C10" s="191"/>
      <c r="D10" s="191"/>
      <c r="E10" s="191"/>
      <c r="F10" s="191"/>
      <c r="G10" s="191"/>
      <c r="H10" s="191"/>
      <c r="I10" s="192"/>
    </row>
    <row r="11" spans="1:10" ht="14.25" customHeight="1" x14ac:dyDescent="0.15">
      <c r="A11" s="190"/>
      <c r="B11" s="191"/>
      <c r="C11" s="191"/>
      <c r="D11" s="191"/>
      <c r="E11" s="191"/>
      <c r="F11" s="191"/>
      <c r="G11" s="191"/>
      <c r="H11" s="191"/>
      <c r="I11" s="192"/>
    </row>
    <row r="12" spans="1:10" ht="14.25" customHeight="1" x14ac:dyDescent="0.15">
      <c r="A12" s="190"/>
      <c r="B12" s="191"/>
      <c r="C12" s="191"/>
      <c r="D12" s="191"/>
      <c r="E12" s="191"/>
      <c r="F12" s="191"/>
      <c r="G12" s="191"/>
      <c r="H12" s="191"/>
      <c r="I12" s="192"/>
    </row>
    <row r="13" spans="1:10" ht="14.25" customHeight="1" x14ac:dyDescent="0.15">
      <c r="A13" s="190"/>
      <c r="B13" s="191"/>
      <c r="C13" s="191"/>
      <c r="D13" s="191"/>
      <c r="E13" s="191"/>
      <c r="F13" s="191"/>
      <c r="G13" s="191"/>
      <c r="H13" s="191"/>
      <c r="I13" s="192"/>
    </row>
    <row r="14" spans="1:10" ht="14.25" customHeight="1" x14ac:dyDescent="0.15">
      <c r="A14" s="190"/>
      <c r="B14" s="191"/>
      <c r="C14" s="191"/>
      <c r="D14" s="191"/>
      <c r="E14" s="191"/>
      <c r="F14" s="191"/>
      <c r="G14" s="191"/>
      <c r="H14" s="191"/>
      <c r="I14" s="192"/>
    </row>
    <row r="15" spans="1:10" ht="14.25" customHeight="1" x14ac:dyDescent="0.15">
      <c r="A15" s="190"/>
      <c r="B15" s="191"/>
      <c r="C15" s="191"/>
      <c r="D15" s="191"/>
      <c r="E15" s="191"/>
      <c r="F15" s="191"/>
      <c r="G15" s="191"/>
      <c r="H15" s="191"/>
      <c r="I15" s="192"/>
    </row>
    <row r="16" spans="1:10" ht="14.25" customHeight="1" x14ac:dyDescent="0.15">
      <c r="A16" s="190"/>
      <c r="B16" s="191"/>
      <c r="C16" s="191"/>
      <c r="D16" s="191"/>
      <c r="E16" s="191"/>
      <c r="F16" s="191"/>
      <c r="G16" s="191"/>
      <c r="H16" s="191"/>
      <c r="I16" s="192"/>
    </row>
    <row r="17" spans="1:10" ht="14.25" customHeight="1" x14ac:dyDescent="0.15">
      <c r="A17" s="190"/>
      <c r="B17" s="191"/>
      <c r="C17" s="191"/>
      <c r="D17" s="191"/>
      <c r="E17" s="191"/>
      <c r="F17" s="191"/>
      <c r="G17" s="191"/>
      <c r="H17" s="191"/>
      <c r="I17" s="192"/>
    </row>
    <row r="18" spans="1:10" ht="14.25" customHeight="1" x14ac:dyDescent="0.15">
      <c r="A18" s="190"/>
      <c r="B18" s="191"/>
      <c r="C18" s="191"/>
      <c r="D18" s="191"/>
      <c r="E18" s="191"/>
      <c r="F18" s="191"/>
      <c r="G18" s="191"/>
      <c r="H18" s="191"/>
      <c r="I18" s="192"/>
    </row>
    <row r="19" spans="1:10" ht="14.25" customHeight="1" x14ac:dyDescent="0.15">
      <c r="A19" s="190"/>
      <c r="B19" s="191"/>
      <c r="C19" s="191"/>
      <c r="D19" s="191"/>
      <c r="E19" s="191"/>
      <c r="F19" s="191"/>
      <c r="G19" s="191"/>
      <c r="H19" s="191"/>
      <c r="I19" s="192"/>
    </row>
    <row r="20" spans="1:10" ht="14.25" customHeight="1" x14ac:dyDescent="0.15">
      <c r="A20" s="190"/>
      <c r="B20" s="191"/>
      <c r="C20" s="191"/>
      <c r="D20" s="191"/>
      <c r="E20" s="191"/>
      <c r="F20" s="191"/>
      <c r="G20" s="191"/>
      <c r="H20" s="191"/>
      <c r="I20" s="192"/>
      <c r="J20" s="1"/>
    </row>
    <row r="21" spans="1:10" ht="14.25" customHeight="1" x14ac:dyDescent="0.15">
      <c r="A21" s="190"/>
      <c r="B21" s="191"/>
      <c r="C21" s="191"/>
      <c r="D21" s="191"/>
      <c r="E21" s="191"/>
      <c r="F21" s="191"/>
      <c r="G21" s="191"/>
      <c r="H21" s="191"/>
      <c r="I21" s="192"/>
    </row>
    <row r="22" spans="1:10" ht="21" customHeight="1" x14ac:dyDescent="0.15">
      <c r="A22" s="190"/>
      <c r="B22" s="191"/>
      <c r="C22" s="191"/>
      <c r="D22" s="191"/>
      <c r="E22" s="191"/>
      <c r="F22" s="191"/>
      <c r="G22" s="191"/>
      <c r="H22" s="191"/>
      <c r="I22" s="192"/>
    </row>
    <row r="23" spans="1:10" ht="21" customHeight="1" x14ac:dyDescent="0.15">
      <c r="A23" s="190"/>
      <c r="B23" s="191"/>
      <c r="C23" s="191"/>
      <c r="D23" s="191"/>
      <c r="E23" s="191"/>
      <c r="F23" s="191"/>
      <c r="G23" s="191"/>
      <c r="H23" s="191"/>
      <c r="I23" s="192"/>
    </row>
    <row r="24" spans="1:10" ht="14.25" customHeight="1" x14ac:dyDescent="0.15">
      <c r="A24" s="190"/>
      <c r="B24" s="191"/>
      <c r="C24" s="191"/>
      <c r="D24" s="191"/>
      <c r="E24" s="191"/>
      <c r="F24" s="191"/>
      <c r="G24" s="191"/>
      <c r="H24" s="191"/>
      <c r="I24" s="192"/>
    </row>
    <row r="25" spans="1:10" ht="14.25" customHeight="1" x14ac:dyDescent="0.15">
      <c r="A25" s="190"/>
      <c r="B25" s="191"/>
      <c r="C25" s="191"/>
      <c r="D25" s="191"/>
      <c r="E25" s="191"/>
      <c r="F25" s="191"/>
      <c r="G25" s="191"/>
      <c r="H25" s="191"/>
      <c r="I25" s="192"/>
    </row>
    <row r="26" spans="1:10" ht="14.25" customHeight="1" x14ac:dyDescent="0.15">
      <c r="A26" s="190"/>
      <c r="B26" s="191"/>
      <c r="C26" s="191"/>
      <c r="D26" s="191"/>
      <c r="E26" s="191"/>
      <c r="F26" s="191"/>
      <c r="G26" s="191"/>
      <c r="H26" s="191"/>
      <c r="I26" s="192"/>
    </row>
    <row r="27" spans="1:10" ht="14.25" customHeight="1" x14ac:dyDescent="0.15">
      <c r="A27" s="190"/>
      <c r="B27" s="191"/>
      <c r="C27" s="191"/>
      <c r="D27" s="191"/>
      <c r="E27" s="191"/>
      <c r="F27" s="191"/>
      <c r="G27" s="191"/>
      <c r="H27" s="191"/>
      <c r="I27" s="192"/>
    </row>
    <row r="28" spans="1:10" ht="14.25" customHeight="1" x14ac:dyDescent="0.15">
      <c r="A28" s="190"/>
      <c r="B28" s="191"/>
      <c r="C28" s="191"/>
      <c r="D28" s="191"/>
      <c r="E28" s="191"/>
      <c r="F28" s="191"/>
      <c r="G28" s="191"/>
      <c r="H28" s="191"/>
      <c r="I28" s="192"/>
    </row>
    <row r="29" spans="1:10" ht="14.25" customHeight="1" x14ac:dyDescent="0.15">
      <c r="A29" s="190"/>
      <c r="B29" s="191"/>
      <c r="C29" s="191"/>
      <c r="D29" s="191"/>
      <c r="E29" s="191"/>
      <c r="F29" s="191"/>
      <c r="G29" s="191"/>
      <c r="H29" s="191"/>
      <c r="I29" s="192"/>
    </row>
    <row r="30" spans="1:10" ht="14.25" customHeight="1" x14ac:dyDescent="0.15">
      <c r="A30" s="190"/>
      <c r="B30" s="191"/>
      <c r="C30" s="191"/>
      <c r="D30" s="191"/>
      <c r="E30" s="191"/>
      <c r="F30" s="191"/>
      <c r="G30" s="191"/>
      <c r="H30" s="191"/>
      <c r="I30" s="192"/>
    </row>
    <row r="31" spans="1:10" ht="14.25" customHeight="1" x14ac:dyDescent="0.15">
      <c r="A31" s="190"/>
      <c r="B31" s="191"/>
      <c r="C31" s="191"/>
      <c r="D31" s="191"/>
      <c r="E31" s="191"/>
      <c r="F31" s="191"/>
      <c r="G31" s="191"/>
      <c r="H31" s="191"/>
      <c r="I31" s="192"/>
    </row>
    <row r="32" spans="1:10" ht="14.25" customHeight="1" x14ac:dyDescent="0.15">
      <c r="A32" s="190"/>
      <c r="B32" s="191"/>
      <c r="C32" s="191"/>
      <c r="D32" s="191"/>
      <c r="E32" s="191"/>
      <c r="F32" s="191"/>
      <c r="G32" s="191"/>
      <c r="H32" s="191"/>
      <c r="I32" s="192"/>
    </row>
    <row r="33" spans="1:10" ht="14.25" customHeight="1" x14ac:dyDescent="0.15">
      <c r="A33" s="190"/>
      <c r="B33" s="191"/>
      <c r="C33" s="191"/>
      <c r="D33" s="191"/>
      <c r="E33" s="191"/>
      <c r="F33" s="191"/>
      <c r="G33" s="191"/>
      <c r="H33" s="191"/>
      <c r="I33" s="192"/>
    </row>
    <row r="34" spans="1:10" ht="14.25" customHeight="1" x14ac:dyDescent="0.15">
      <c r="A34" s="190"/>
      <c r="B34" s="191"/>
      <c r="C34" s="191"/>
      <c r="D34" s="191"/>
      <c r="E34" s="191"/>
      <c r="F34" s="191"/>
      <c r="G34" s="191"/>
      <c r="H34" s="191"/>
      <c r="I34" s="192"/>
    </row>
    <row r="35" spans="1:10" ht="14.25" customHeight="1" x14ac:dyDescent="0.15">
      <c r="A35" s="190"/>
      <c r="B35" s="191"/>
      <c r="C35" s="191"/>
      <c r="D35" s="191"/>
      <c r="E35" s="191"/>
      <c r="F35" s="191"/>
      <c r="G35" s="191"/>
      <c r="H35" s="191"/>
      <c r="I35" s="192"/>
    </row>
    <row r="36" spans="1:10" ht="14.25" customHeight="1" x14ac:dyDescent="0.15">
      <c r="A36" s="190"/>
      <c r="B36" s="191"/>
      <c r="C36" s="191"/>
      <c r="D36" s="191"/>
      <c r="E36" s="191"/>
      <c r="F36" s="191"/>
      <c r="G36" s="191"/>
      <c r="H36" s="191"/>
      <c r="I36" s="192"/>
    </row>
    <row r="37" spans="1:10" ht="14.25" customHeight="1" x14ac:dyDescent="0.15">
      <c r="A37" s="190"/>
      <c r="B37" s="191"/>
      <c r="C37" s="191"/>
      <c r="D37" s="191"/>
      <c r="E37" s="191"/>
      <c r="F37" s="191"/>
      <c r="G37" s="191"/>
      <c r="H37" s="191"/>
      <c r="I37" s="192"/>
    </row>
    <row r="38" spans="1:10" ht="14.25" customHeight="1" x14ac:dyDescent="0.15">
      <c r="A38" s="190"/>
      <c r="B38" s="191"/>
      <c r="C38" s="191"/>
      <c r="D38" s="191"/>
      <c r="E38" s="191"/>
      <c r="F38" s="191"/>
      <c r="G38" s="191"/>
      <c r="H38" s="191"/>
      <c r="I38" s="192"/>
    </row>
    <row r="39" spans="1:10" ht="14.25" customHeight="1" x14ac:dyDescent="0.15">
      <c r="A39" s="190"/>
      <c r="B39" s="191"/>
      <c r="C39" s="191"/>
      <c r="D39" s="191"/>
      <c r="E39" s="191"/>
      <c r="F39" s="191"/>
      <c r="G39" s="191"/>
      <c r="H39" s="191"/>
      <c r="I39" s="192"/>
    </row>
    <row r="40" spans="1:10" ht="14.25" customHeight="1" x14ac:dyDescent="0.15">
      <c r="A40" s="190"/>
      <c r="B40" s="191"/>
      <c r="C40" s="191"/>
      <c r="D40" s="191"/>
      <c r="E40" s="191"/>
      <c r="F40" s="191"/>
      <c r="G40" s="191"/>
      <c r="H40" s="191"/>
      <c r="I40" s="192"/>
    </row>
    <row r="41" spans="1:10" ht="14.25" customHeight="1" x14ac:dyDescent="0.15">
      <c r="A41" s="190"/>
      <c r="B41" s="191"/>
      <c r="C41" s="191"/>
      <c r="D41" s="191"/>
      <c r="E41" s="191"/>
      <c r="F41" s="191"/>
      <c r="G41" s="191"/>
      <c r="H41" s="191"/>
      <c r="I41" s="192"/>
    </row>
    <row r="42" spans="1:10" ht="14.25" customHeight="1" x14ac:dyDescent="0.15">
      <c r="A42" s="190"/>
      <c r="B42" s="191"/>
      <c r="C42" s="191"/>
      <c r="D42" s="191"/>
      <c r="E42" s="191"/>
      <c r="F42" s="191"/>
      <c r="G42" s="191"/>
      <c r="H42" s="191"/>
      <c r="I42" s="192"/>
      <c r="J42" s="1"/>
    </row>
    <row r="43" spans="1:10" ht="14.25" customHeight="1" x14ac:dyDescent="0.15">
      <c r="A43" s="190"/>
      <c r="B43" s="191"/>
      <c r="C43" s="191"/>
      <c r="D43" s="191"/>
      <c r="E43" s="191"/>
      <c r="F43" s="191"/>
      <c r="G43" s="191"/>
      <c r="H43" s="191"/>
      <c r="I43" s="192"/>
    </row>
    <row r="44" spans="1:10" ht="14.25" customHeight="1" x14ac:dyDescent="0.15">
      <c r="A44" s="190"/>
      <c r="B44" s="191"/>
      <c r="C44" s="191"/>
      <c r="D44" s="191"/>
      <c r="E44" s="191"/>
      <c r="F44" s="191"/>
      <c r="G44" s="191"/>
      <c r="H44" s="191"/>
      <c r="I44" s="192"/>
    </row>
    <row r="45" spans="1:10" ht="14.25" customHeight="1" x14ac:dyDescent="0.15">
      <c r="A45" s="190"/>
      <c r="B45" s="191"/>
      <c r="C45" s="191"/>
      <c r="D45" s="191"/>
      <c r="E45" s="191"/>
      <c r="F45" s="191"/>
      <c r="G45" s="191"/>
      <c r="H45" s="191"/>
      <c r="I45" s="192"/>
    </row>
    <row r="46" spans="1:10" ht="14.25" customHeight="1" x14ac:dyDescent="0.15">
      <c r="A46" s="190"/>
      <c r="B46" s="191"/>
      <c r="C46" s="191"/>
      <c r="D46" s="191"/>
      <c r="E46" s="191"/>
      <c r="F46" s="191"/>
      <c r="G46" s="191"/>
      <c r="H46" s="191"/>
      <c r="I46" s="192"/>
    </row>
    <row r="47" spans="1:10" ht="14.25" customHeight="1" x14ac:dyDescent="0.15">
      <c r="A47" s="190"/>
      <c r="B47" s="191"/>
      <c r="C47" s="191"/>
      <c r="D47" s="191"/>
      <c r="E47" s="191"/>
      <c r="F47" s="191"/>
      <c r="G47" s="191"/>
      <c r="H47" s="191"/>
      <c r="I47" s="192"/>
    </row>
    <row r="48" spans="1:10" ht="14.25" customHeight="1" x14ac:dyDescent="0.15">
      <c r="A48" s="190"/>
      <c r="B48" s="191"/>
      <c r="C48" s="191"/>
      <c r="D48" s="191"/>
      <c r="E48" s="191"/>
      <c r="F48" s="191"/>
      <c r="G48" s="191"/>
      <c r="H48" s="191"/>
      <c r="I48" s="192"/>
    </row>
    <row r="49" spans="1:9" ht="14.25" customHeight="1" x14ac:dyDescent="0.15">
      <c r="A49" s="190"/>
      <c r="B49" s="191"/>
      <c r="C49" s="191"/>
      <c r="D49" s="191"/>
      <c r="E49" s="191"/>
      <c r="F49" s="191"/>
      <c r="G49" s="191"/>
      <c r="H49" s="191"/>
      <c r="I49" s="192"/>
    </row>
    <row r="50" spans="1:9" ht="14.25" customHeight="1" x14ac:dyDescent="0.15">
      <c r="A50" s="190"/>
      <c r="B50" s="191"/>
      <c r="C50" s="191"/>
      <c r="D50" s="191"/>
      <c r="E50" s="191"/>
      <c r="F50" s="191"/>
      <c r="G50" s="191"/>
      <c r="H50" s="191"/>
      <c r="I50" s="192"/>
    </row>
    <row r="51" spans="1:9" ht="14.25" customHeight="1" x14ac:dyDescent="0.15">
      <c r="A51" s="190"/>
      <c r="B51" s="191"/>
      <c r="C51" s="191"/>
      <c r="D51" s="191"/>
      <c r="E51" s="191"/>
      <c r="F51" s="191"/>
      <c r="G51" s="191"/>
      <c r="H51" s="191"/>
      <c r="I51" s="192"/>
    </row>
    <row r="52" spans="1:9" ht="14.25" customHeight="1" x14ac:dyDescent="0.15">
      <c r="A52" s="190"/>
      <c r="B52" s="191"/>
      <c r="C52" s="191"/>
      <c r="D52" s="191"/>
      <c r="E52" s="191"/>
      <c r="F52" s="191"/>
      <c r="G52" s="191"/>
      <c r="H52" s="191"/>
      <c r="I52" s="192"/>
    </row>
    <row r="53" spans="1:9" ht="14.25" customHeight="1" thickBot="1" x14ac:dyDescent="0.2">
      <c r="A53" s="193"/>
      <c r="B53" s="194"/>
      <c r="C53" s="194"/>
      <c r="D53" s="194"/>
      <c r="E53" s="194"/>
      <c r="F53" s="194"/>
      <c r="G53" s="194"/>
      <c r="H53" s="194"/>
      <c r="I53" s="195"/>
    </row>
    <row r="54" spans="1:9" ht="14.25" x14ac:dyDescent="0.15">
      <c r="A54" s="2"/>
      <c r="B54" s="2"/>
      <c r="C54" s="2"/>
      <c r="D54" s="2"/>
      <c r="E54" s="2"/>
      <c r="F54" s="2"/>
      <c r="G54" s="2"/>
      <c r="H54" s="2"/>
      <c r="I54" s="2"/>
    </row>
    <row r="55" spans="1:9" ht="14.25" x14ac:dyDescent="0.15">
      <c r="A55" s="2"/>
      <c r="B55" s="2"/>
      <c r="C55" s="2"/>
      <c r="D55" s="2"/>
      <c r="E55" s="2"/>
      <c r="F55" s="2"/>
      <c r="G55" s="2"/>
      <c r="H55" s="2"/>
      <c r="I55" s="2"/>
    </row>
  </sheetData>
  <sheetProtection selectLockedCells="1" selectUnlockedCells="1"/>
  <mergeCells count="2">
    <mergeCell ref="A1:I1"/>
    <mergeCell ref="A3:I53"/>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71"/>
  <sheetViews>
    <sheetView showGridLines="0" zoomScale="70" zoomScaleNormal="70" zoomScaleSheetLayoutView="100" workbookViewId="0">
      <pane ySplit="11" topLeftCell="A12" activePane="bottomLeft" state="frozen"/>
      <selection activeCell="J16" sqref="J16"/>
      <selection pane="bottomLeft" activeCell="G12" sqref="G12"/>
    </sheetView>
  </sheetViews>
  <sheetFormatPr defaultRowHeight="14.25" x14ac:dyDescent="0.15"/>
  <cols>
    <col min="1" max="1" width="0.875" style="9" customWidth="1"/>
    <col min="2" max="2" width="5.25" style="9" customWidth="1"/>
    <col min="3" max="6" width="9" style="9"/>
    <col min="7" max="7" width="9" style="161" customWidth="1"/>
    <col min="8" max="8" width="8.125" style="9" customWidth="1"/>
    <col min="9" max="9" width="9" style="9"/>
    <col min="10" max="10" width="10.125" style="9" customWidth="1"/>
    <col min="11" max="11" width="8.875" style="9" customWidth="1"/>
    <col min="12" max="12" width="11.5" style="9" customWidth="1"/>
    <col min="13" max="13" width="11" style="9" customWidth="1"/>
    <col min="14" max="14" width="0.875" style="9" customWidth="1"/>
    <col min="15" max="15" width="10" style="9" customWidth="1"/>
    <col min="16" max="16" width="0.875" style="162" customWidth="1"/>
    <col min="17" max="17" width="5.25" style="9" customWidth="1"/>
    <col min="18" max="22" width="9" style="9"/>
    <col min="23" max="23" width="8.125" style="9" customWidth="1"/>
    <col min="24" max="24" width="9" style="9"/>
    <col min="25" max="25" width="10.125" style="9" customWidth="1"/>
    <col min="26" max="26" width="8.875" style="9" customWidth="1"/>
    <col min="27" max="27" width="11.5" style="9" customWidth="1"/>
    <col min="28" max="28" width="11" style="9" customWidth="1"/>
    <col min="29" max="29" width="0.875" style="9" customWidth="1"/>
    <col min="30" max="16384" width="9" style="9"/>
  </cols>
  <sheetData>
    <row r="1" spans="1:29" ht="5.0999999999999996" customHeight="1" x14ac:dyDescent="0.15">
      <c r="A1" s="6"/>
      <c r="B1" s="7"/>
      <c r="C1" s="7"/>
      <c r="D1" s="7"/>
      <c r="E1" s="7"/>
      <c r="F1" s="7"/>
      <c r="G1" s="7"/>
      <c r="H1" s="7"/>
      <c r="I1" s="7"/>
      <c r="J1" s="7"/>
      <c r="K1" s="7"/>
      <c r="L1" s="7"/>
      <c r="M1" s="7"/>
      <c r="N1" s="8"/>
      <c r="P1" s="6"/>
      <c r="Q1" s="7"/>
      <c r="R1" s="7"/>
      <c r="S1" s="7"/>
      <c r="T1" s="7"/>
      <c r="U1" s="7"/>
      <c r="V1" s="7"/>
      <c r="W1" s="7"/>
      <c r="X1" s="7"/>
      <c r="Y1" s="7"/>
      <c r="Z1" s="7"/>
      <c r="AA1" s="7"/>
      <c r="AB1" s="7"/>
      <c r="AC1" s="8"/>
    </row>
    <row r="2" spans="1:29" ht="16.5" customHeight="1" x14ac:dyDescent="0.15">
      <c r="A2" s="10"/>
      <c r="B2" s="11"/>
      <c r="C2" s="11"/>
      <c r="D2" s="11"/>
      <c r="E2" s="12" t="s">
        <v>65</v>
      </c>
      <c r="F2" s="320"/>
      <c r="G2" s="320"/>
      <c r="H2" s="320"/>
      <c r="I2" s="320"/>
      <c r="J2" s="12" t="s">
        <v>66</v>
      </c>
      <c r="K2" s="321"/>
      <c r="L2" s="322"/>
      <c r="M2" s="323"/>
      <c r="N2" s="13"/>
      <c r="O2" s="14"/>
      <c r="P2" s="10"/>
      <c r="Q2" s="11"/>
      <c r="R2" s="11"/>
      <c r="S2" s="11"/>
      <c r="T2" s="12" t="s">
        <v>65</v>
      </c>
      <c r="U2" s="320" t="str">
        <f>IF(F2="","",F2)</f>
        <v/>
      </c>
      <c r="V2" s="320"/>
      <c r="W2" s="320"/>
      <c r="X2" s="320"/>
      <c r="Y2" s="12" t="s">
        <v>66</v>
      </c>
      <c r="Z2" s="321" t="str">
        <f>IF(K2="","",K2)</f>
        <v/>
      </c>
      <c r="AA2" s="322"/>
      <c r="AB2" s="323"/>
      <c r="AC2" s="13"/>
    </row>
    <row r="3" spans="1:29" ht="17.25" customHeight="1" thickBot="1" x14ac:dyDescent="0.2">
      <c r="A3" s="10"/>
      <c r="B3" s="11"/>
      <c r="C3" s="11"/>
      <c r="D3" s="11"/>
      <c r="E3" s="15"/>
      <c r="F3" s="16"/>
      <c r="G3" s="16"/>
      <c r="H3" s="16"/>
      <c r="I3" s="16"/>
      <c r="J3" s="15"/>
      <c r="K3" s="15"/>
      <c r="L3" s="15"/>
      <c r="M3" s="15"/>
      <c r="N3" s="13"/>
      <c r="O3" s="14"/>
      <c r="P3" s="10"/>
      <c r="Q3" s="11"/>
      <c r="R3" s="11"/>
      <c r="S3" s="11"/>
      <c r="T3" s="15"/>
      <c r="U3" s="16"/>
      <c r="V3" s="16"/>
      <c r="W3" s="16"/>
      <c r="X3" s="16"/>
      <c r="Y3" s="15"/>
      <c r="Z3" s="15"/>
      <c r="AA3" s="15"/>
      <c r="AB3" s="15"/>
      <c r="AC3" s="13"/>
    </row>
    <row r="4" spans="1:29" ht="23.25" customHeight="1" thickBot="1" x14ac:dyDescent="0.2">
      <c r="A4" s="10"/>
      <c r="B4" s="17" t="s">
        <v>90</v>
      </c>
      <c r="C4" s="11"/>
      <c r="D4" s="11"/>
      <c r="E4" s="11"/>
      <c r="F4" s="11"/>
      <c r="G4" s="18"/>
      <c r="H4" s="11"/>
      <c r="I4" s="11"/>
      <c r="J4" s="11"/>
      <c r="K4" s="11"/>
      <c r="L4" s="394" t="s">
        <v>89</v>
      </c>
      <c r="M4" s="395"/>
      <c r="N4" s="13"/>
      <c r="P4" s="10"/>
      <c r="Q4" s="17" t="s">
        <v>85</v>
      </c>
      <c r="R4" s="11"/>
      <c r="S4" s="11"/>
      <c r="T4" s="11"/>
      <c r="U4" s="11"/>
      <c r="V4" s="18"/>
      <c r="W4" s="11"/>
      <c r="X4" s="11"/>
      <c r="Y4" s="11"/>
      <c r="Z4" s="11"/>
      <c r="AA4" s="11"/>
      <c r="AB4" s="163" t="s">
        <v>71</v>
      </c>
      <c r="AC4" s="13"/>
    </row>
    <row r="5" spans="1:29" ht="3" customHeight="1" thickBot="1" x14ac:dyDescent="0.2">
      <c r="A5" s="10"/>
      <c r="B5" s="17"/>
      <c r="C5" s="11"/>
      <c r="D5" s="11"/>
      <c r="E5" s="11"/>
      <c r="F5" s="11"/>
      <c r="G5" s="18"/>
      <c r="H5" s="11"/>
      <c r="I5" s="11"/>
      <c r="J5" s="11"/>
      <c r="K5" s="11"/>
      <c r="L5" s="11"/>
      <c r="M5" s="11"/>
      <c r="N5" s="13"/>
      <c r="P5" s="10"/>
      <c r="Q5" s="17"/>
      <c r="R5" s="11"/>
      <c r="S5" s="11"/>
      <c r="T5" s="11"/>
      <c r="U5" s="11"/>
      <c r="V5" s="18"/>
      <c r="W5" s="11"/>
      <c r="X5" s="11"/>
      <c r="Y5" s="11"/>
      <c r="Z5" s="11"/>
      <c r="AA5" s="11"/>
      <c r="AB5" s="19"/>
      <c r="AC5" s="13"/>
    </row>
    <row r="6" spans="1:29" ht="10.5" customHeight="1" x14ac:dyDescent="0.15">
      <c r="A6" s="10"/>
      <c r="B6" s="289" t="s">
        <v>62</v>
      </c>
      <c r="C6" s="324"/>
      <c r="D6" s="324"/>
      <c r="E6" s="324"/>
      <c r="F6" s="325"/>
      <c r="G6" s="289" t="s">
        <v>47</v>
      </c>
      <c r="H6" s="331"/>
      <c r="I6" s="334" t="s">
        <v>46</v>
      </c>
      <c r="J6" s="290"/>
      <c r="K6" s="335"/>
      <c r="L6" s="324" t="s">
        <v>43</v>
      </c>
      <c r="M6" s="340" t="s">
        <v>72</v>
      </c>
      <c r="N6" s="20"/>
      <c r="O6" s="21"/>
      <c r="P6" s="10"/>
      <c r="Q6" s="289" t="s">
        <v>62</v>
      </c>
      <c r="R6" s="324"/>
      <c r="S6" s="324"/>
      <c r="T6" s="324"/>
      <c r="U6" s="325"/>
      <c r="V6" s="289" t="s">
        <v>47</v>
      </c>
      <c r="W6" s="331"/>
      <c r="X6" s="334" t="s">
        <v>46</v>
      </c>
      <c r="Y6" s="290"/>
      <c r="Z6" s="335"/>
      <c r="AA6" s="324" t="s">
        <v>43</v>
      </c>
      <c r="AB6" s="340" t="s">
        <v>72</v>
      </c>
      <c r="AC6" s="20"/>
    </row>
    <row r="7" spans="1:29" ht="10.5" customHeight="1" x14ac:dyDescent="0.15">
      <c r="A7" s="10"/>
      <c r="B7" s="277"/>
      <c r="C7" s="326"/>
      <c r="D7" s="326"/>
      <c r="E7" s="326"/>
      <c r="F7" s="327"/>
      <c r="G7" s="332"/>
      <c r="H7" s="333"/>
      <c r="I7" s="336"/>
      <c r="J7" s="337"/>
      <c r="K7" s="338"/>
      <c r="L7" s="339"/>
      <c r="M7" s="341"/>
      <c r="N7" s="20"/>
      <c r="O7" s="22"/>
      <c r="P7" s="10"/>
      <c r="Q7" s="277"/>
      <c r="R7" s="326"/>
      <c r="S7" s="326"/>
      <c r="T7" s="326"/>
      <c r="U7" s="327"/>
      <c r="V7" s="332"/>
      <c r="W7" s="333"/>
      <c r="X7" s="336"/>
      <c r="Y7" s="337"/>
      <c r="Z7" s="338"/>
      <c r="AA7" s="339"/>
      <c r="AB7" s="341"/>
      <c r="AC7" s="20"/>
    </row>
    <row r="8" spans="1:29" ht="10.5" customHeight="1" x14ac:dyDescent="0.15">
      <c r="A8" s="10"/>
      <c r="B8" s="277"/>
      <c r="C8" s="326"/>
      <c r="D8" s="326"/>
      <c r="E8" s="326"/>
      <c r="F8" s="327"/>
      <c r="G8" s="343" t="s">
        <v>50</v>
      </c>
      <c r="H8" s="346" t="s">
        <v>0</v>
      </c>
      <c r="I8" s="350" t="s">
        <v>40</v>
      </c>
      <c r="J8" s="354" t="s">
        <v>0</v>
      </c>
      <c r="K8" s="358" t="s">
        <v>49</v>
      </c>
      <c r="L8" s="21"/>
      <c r="M8" s="341"/>
      <c r="N8" s="20"/>
      <c r="O8" s="23"/>
      <c r="P8" s="10"/>
      <c r="Q8" s="277"/>
      <c r="R8" s="326"/>
      <c r="S8" s="326"/>
      <c r="T8" s="326"/>
      <c r="U8" s="327"/>
      <c r="V8" s="343" t="s">
        <v>50</v>
      </c>
      <c r="W8" s="346" t="s">
        <v>0</v>
      </c>
      <c r="X8" s="350" t="s">
        <v>40</v>
      </c>
      <c r="Y8" s="354" t="s">
        <v>0</v>
      </c>
      <c r="Z8" s="358" t="s">
        <v>49</v>
      </c>
      <c r="AA8" s="21"/>
      <c r="AB8" s="341"/>
      <c r="AC8" s="20"/>
    </row>
    <row r="9" spans="1:29" ht="10.5" customHeight="1" x14ac:dyDescent="0.15">
      <c r="A9" s="10"/>
      <c r="B9" s="277"/>
      <c r="C9" s="326"/>
      <c r="D9" s="326"/>
      <c r="E9" s="326"/>
      <c r="F9" s="327"/>
      <c r="G9" s="344"/>
      <c r="H9" s="347"/>
      <c r="I9" s="351"/>
      <c r="J9" s="355"/>
      <c r="K9" s="358"/>
      <c r="L9" s="24" t="s">
        <v>45</v>
      </c>
      <c r="M9" s="341"/>
      <c r="N9" s="20"/>
      <c r="O9" s="23"/>
      <c r="P9" s="10"/>
      <c r="Q9" s="277"/>
      <c r="R9" s="326"/>
      <c r="S9" s="326"/>
      <c r="T9" s="326"/>
      <c r="U9" s="327"/>
      <c r="V9" s="344"/>
      <c r="W9" s="347"/>
      <c r="X9" s="351"/>
      <c r="Y9" s="355"/>
      <c r="Z9" s="358"/>
      <c r="AA9" s="24" t="s">
        <v>45</v>
      </c>
      <c r="AB9" s="341"/>
      <c r="AC9" s="20"/>
    </row>
    <row r="10" spans="1:29" ht="10.5" customHeight="1" x14ac:dyDescent="0.15">
      <c r="A10" s="10"/>
      <c r="B10" s="277"/>
      <c r="C10" s="326"/>
      <c r="D10" s="326"/>
      <c r="E10" s="326"/>
      <c r="F10" s="327"/>
      <c r="G10" s="345"/>
      <c r="H10" s="348"/>
      <c r="I10" s="352"/>
      <c r="J10" s="356"/>
      <c r="K10" s="359"/>
      <c r="L10" s="361" t="s">
        <v>48</v>
      </c>
      <c r="M10" s="341"/>
      <c r="N10" s="25"/>
      <c r="O10" s="21"/>
      <c r="P10" s="10"/>
      <c r="Q10" s="277"/>
      <c r="R10" s="326"/>
      <c r="S10" s="326"/>
      <c r="T10" s="326"/>
      <c r="U10" s="327"/>
      <c r="V10" s="345"/>
      <c r="W10" s="348"/>
      <c r="X10" s="352"/>
      <c r="Y10" s="356"/>
      <c r="Z10" s="359"/>
      <c r="AA10" s="361" t="s">
        <v>48</v>
      </c>
      <c r="AB10" s="341"/>
      <c r="AC10" s="25"/>
    </row>
    <row r="11" spans="1:29" ht="10.5" customHeight="1" thickBot="1" x14ac:dyDescent="0.2">
      <c r="A11" s="10"/>
      <c r="B11" s="328"/>
      <c r="C11" s="329"/>
      <c r="D11" s="329"/>
      <c r="E11" s="329"/>
      <c r="F11" s="330"/>
      <c r="G11" s="310"/>
      <c r="H11" s="349"/>
      <c r="I11" s="353"/>
      <c r="J11" s="357"/>
      <c r="K11" s="360"/>
      <c r="L11" s="362"/>
      <c r="M11" s="342"/>
      <c r="N11" s="25"/>
      <c r="O11" s="21"/>
      <c r="P11" s="10"/>
      <c r="Q11" s="328"/>
      <c r="R11" s="329"/>
      <c r="S11" s="329"/>
      <c r="T11" s="329"/>
      <c r="U11" s="330"/>
      <c r="V11" s="310"/>
      <c r="W11" s="349"/>
      <c r="X11" s="353"/>
      <c r="Y11" s="357"/>
      <c r="Z11" s="360"/>
      <c r="AA11" s="362"/>
      <c r="AB11" s="342"/>
      <c r="AC11" s="25"/>
    </row>
    <row r="12" spans="1:29" ht="16.5" customHeight="1" x14ac:dyDescent="0.15">
      <c r="A12" s="10"/>
      <c r="B12" s="199" t="s">
        <v>53</v>
      </c>
      <c r="C12" s="363" t="s">
        <v>44</v>
      </c>
      <c r="D12" s="364"/>
      <c r="E12" s="364"/>
      <c r="F12" s="365"/>
      <c r="G12" s="26"/>
      <c r="H12" s="27" t="s">
        <v>1</v>
      </c>
      <c r="I12" s="28">
        <v>38.200000000000003</v>
      </c>
      <c r="J12" s="29" t="s">
        <v>73</v>
      </c>
      <c r="K12" s="30">
        <f>ROUND(G12*I12,0)</f>
        <v>0</v>
      </c>
      <c r="L12" s="31">
        <v>1.8700000000000001E-2</v>
      </c>
      <c r="M12" s="32">
        <f>K12*L12*44/12</f>
        <v>0</v>
      </c>
      <c r="N12" s="33"/>
      <c r="O12" s="34"/>
      <c r="P12" s="10"/>
      <c r="Q12" s="199" t="s">
        <v>53</v>
      </c>
      <c r="R12" s="363" t="s">
        <v>44</v>
      </c>
      <c r="S12" s="364"/>
      <c r="T12" s="364"/>
      <c r="U12" s="365"/>
      <c r="V12" s="35"/>
      <c r="W12" s="27" t="s">
        <v>1</v>
      </c>
      <c r="X12" s="28">
        <v>38.200000000000003</v>
      </c>
      <c r="Y12" s="29" t="s">
        <v>73</v>
      </c>
      <c r="Z12" s="30">
        <f>ROUND(V12*X12,0)</f>
        <v>0</v>
      </c>
      <c r="AA12" s="31">
        <v>1.8700000000000001E-2</v>
      </c>
      <c r="AB12" s="32">
        <f>Z12*AA12*44/12</f>
        <v>0</v>
      </c>
      <c r="AC12" s="33"/>
    </row>
    <row r="13" spans="1:29" x14ac:dyDescent="0.15">
      <c r="A13" s="10"/>
      <c r="B13" s="379"/>
      <c r="C13" s="208" t="s">
        <v>2</v>
      </c>
      <c r="D13" s="209"/>
      <c r="E13" s="209"/>
      <c r="F13" s="210"/>
      <c r="G13" s="36"/>
      <c r="H13" s="37" t="s">
        <v>1</v>
      </c>
      <c r="I13" s="38">
        <v>35.299999999999997</v>
      </c>
      <c r="J13" s="39" t="s">
        <v>73</v>
      </c>
      <c r="K13" s="40">
        <f t="shared" ref="K13:K34" si="0">ROUND(G13*I13,0)</f>
        <v>0</v>
      </c>
      <c r="L13" s="41">
        <v>1.84E-2</v>
      </c>
      <c r="M13" s="42">
        <f>K13*L13*44/12</f>
        <v>0</v>
      </c>
      <c r="N13" s="33"/>
      <c r="O13" s="34"/>
      <c r="P13" s="10"/>
      <c r="Q13" s="379"/>
      <c r="R13" s="208" t="s">
        <v>2</v>
      </c>
      <c r="S13" s="209"/>
      <c r="T13" s="209"/>
      <c r="U13" s="210"/>
      <c r="V13" s="43"/>
      <c r="W13" s="37" t="s">
        <v>1</v>
      </c>
      <c r="X13" s="38">
        <v>35.299999999999997</v>
      </c>
      <c r="Y13" s="39" t="s">
        <v>73</v>
      </c>
      <c r="Z13" s="40">
        <f t="shared" ref="Z13:Z25" si="1">ROUND(V13*X13,0)</f>
        <v>0</v>
      </c>
      <c r="AA13" s="41">
        <v>1.84E-2</v>
      </c>
      <c r="AB13" s="42">
        <f>Z13*AA13*44/12</f>
        <v>0</v>
      </c>
      <c r="AC13" s="33"/>
    </row>
    <row r="14" spans="1:29" x14ac:dyDescent="0.15">
      <c r="A14" s="10"/>
      <c r="B14" s="379"/>
      <c r="C14" s="366" t="s">
        <v>3</v>
      </c>
      <c r="D14" s="367"/>
      <c r="E14" s="367"/>
      <c r="F14" s="368"/>
      <c r="G14" s="36"/>
      <c r="H14" s="37" t="s">
        <v>1</v>
      </c>
      <c r="I14" s="38">
        <v>34.6</v>
      </c>
      <c r="J14" s="39" t="s">
        <v>73</v>
      </c>
      <c r="K14" s="40">
        <f t="shared" si="0"/>
        <v>0</v>
      </c>
      <c r="L14" s="41">
        <v>1.83E-2</v>
      </c>
      <c r="M14" s="42">
        <f>K14*L14*44/12</f>
        <v>0</v>
      </c>
      <c r="N14" s="33"/>
      <c r="O14" s="34"/>
      <c r="P14" s="10"/>
      <c r="Q14" s="379"/>
      <c r="R14" s="366" t="s">
        <v>3</v>
      </c>
      <c r="S14" s="367"/>
      <c r="T14" s="367"/>
      <c r="U14" s="368"/>
      <c r="V14" s="43"/>
      <c r="W14" s="37" t="s">
        <v>1</v>
      </c>
      <c r="X14" s="38">
        <v>34.6</v>
      </c>
      <c r="Y14" s="39" t="s">
        <v>73</v>
      </c>
      <c r="Z14" s="40">
        <f t="shared" si="1"/>
        <v>0</v>
      </c>
      <c r="AA14" s="41">
        <v>1.83E-2</v>
      </c>
      <c r="AB14" s="42">
        <f>Z14*AA14*44/12</f>
        <v>0</v>
      </c>
      <c r="AC14" s="33"/>
    </row>
    <row r="15" spans="1:29" x14ac:dyDescent="0.15">
      <c r="A15" s="10"/>
      <c r="B15" s="379"/>
      <c r="C15" s="366" t="s">
        <v>4</v>
      </c>
      <c r="D15" s="367"/>
      <c r="E15" s="367"/>
      <c r="F15" s="368"/>
      <c r="G15" s="36"/>
      <c r="H15" s="37" t="s">
        <v>1</v>
      </c>
      <c r="I15" s="38">
        <v>33.6</v>
      </c>
      <c r="J15" s="39" t="s">
        <v>73</v>
      </c>
      <c r="K15" s="40">
        <f t="shared" si="0"/>
        <v>0</v>
      </c>
      <c r="L15" s="41">
        <v>1.8200000000000001E-2</v>
      </c>
      <c r="M15" s="42">
        <f t="shared" ref="M15:M20" si="2">K15*L15*44/12</f>
        <v>0</v>
      </c>
      <c r="N15" s="44"/>
      <c r="O15" s="34"/>
      <c r="P15" s="10"/>
      <c r="Q15" s="379"/>
      <c r="R15" s="366" t="s">
        <v>4</v>
      </c>
      <c r="S15" s="367"/>
      <c r="T15" s="367"/>
      <c r="U15" s="368"/>
      <c r="V15" s="43"/>
      <c r="W15" s="37" t="s">
        <v>1</v>
      </c>
      <c r="X15" s="38">
        <v>33.6</v>
      </c>
      <c r="Y15" s="39" t="s">
        <v>73</v>
      </c>
      <c r="Z15" s="40">
        <f t="shared" si="1"/>
        <v>0</v>
      </c>
      <c r="AA15" s="41">
        <v>1.8200000000000001E-2</v>
      </c>
      <c r="AB15" s="42">
        <f t="shared" ref="AB15:AB36" si="3">Z15*AA15*44/12</f>
        <v>0</v>
      </c>
      <c r="AC15" s="44"/>
    </row>
    <row r="16" spans="1:29" x14ac:dyDescent="0.15">
      <c r="A16" s="10"/>
      <c r="B16" s="379"/>
      <c r="C16" s="366" t="s">
        <v>5</v>
      </c>
      <c r="D16" s="367"/>
      <c r="E16" s="367"/>
      <c r="F16" s="368"/>
      <c r="G16" s="36"/>
      <c r="H16" s="37" t="s">
        <v>1</v>
      </c>
      <c r="I16" s="38">
        <v>36.700000000000003</v>
      </c>
      <c r="J16" s="39" t="s">
        <v>73</v>
      </c>
      <c r="K16" s="40">
        <f t="shared" si="0"/>
        <v>0</v>
      </c>
      <c r="L16" s="41">
        <v>1.8499999999999999E-2</v>
      </c>
      <c r="M16" s="42">
        <f t="shared" si="2"/>
        <v>0</v>
      </c>
      <c r="N16" s="33"/>
      <c r="O16" s="34"/>
      <c r="P16" s="10"/>
      <c r="Q16" s="379"/>
      <c r="R16" s="366" t="s">
        <v>5</v>
      </c>
      <c r="S16" s="367"/>
      <c r="T16" s="367"/>
      <c r="U16" s="368"/>
      <c r="V16" s="43"/>
      <c r="W16" s="37" t="s">
        <v>1</v>
      </c>
      <c r="X16" s="38">
        <v>36.700000000000003</v>
      </c>
      <c r="Y16" s="39" t="s">
        <v>73</v>
      </c>
      <c r="Z16" s="40">
        <f t="shared" si="1"/>
        <v>0</v>
      </c>
      <c r="AA16" s="41">
        <v>1.8499999999999999E-2</v>
      </c>
      <c r="AB16" s="42">
        <f t="shared" si="3"/>
        <v>0</v>
      </c>
      <c r="AC16" s="33"/>
    </row>
    <row r="17" spans="1:29" x14ac:dyDescent="0.15">
      <c r="A17" s="10"/>
      <c r="B17" s="379"/>
      <c r="C17" s="366" t="s">
        <v>6</v>
      </c>
      <c r="D17" s="367"/>
      <c r="E17" s="367"/>
      <c r="F17" s="368"/>
      <c r="G17" s="36"/>
      <c r="H17" s="37" t="s">
        <v>1</v>
      </c>
      <c r="I17" s="38">
        <v>37.700000000000003</v>
      </c>
      <c r="J17" s="39" t="s">
        <v>73</v>
      </c>
      <c r="K17" s="40">
        <f t="shared" si="0"/>
        <v>0</v>
      </c>
      <c r="L17" s="41">
        <v>1.8700000000000001E-2</v>
      </c>
      <c r="M17" s="42">
        <f t="shared" si="2"/>
        <v>0</v>
      </c>
      <c r="N17" s="44"/>
      <c r="O17" s="34"/>
      <c r="P17" s="10"/>
      <c r="Q17" s="379"/>
      <c r="R17" s="366" t="s">
        <v>6</v>
      </c>
      <c r="S17" s="367"/>
      <c r="T17" s="367"/>
      <c r="U17" s="368"/>
      <c r="V17" s="43"/>
      <c r="W17" s="37" t="s">
        <v>1</v>
      </c>
      <c r="X17" s="38">
        <v>37.700000000000003</v>
      </c>
      <c r="Y17" s="39" t="s">
        <v>73</v>
      </c>
      <c r="Z17" s="40">
        <f t="shared" si="1"/>
        <v>0</v>
      </c>
      <c r="AA17" s="41">
        <v>1.8700000000000001E-2</v>
      </c>
      <c r="AB17" s="42">
        <f t="shared" si="3"/>
        <v>0</v>
      </c>
      <c r="AC17" s="44"/>
    </row>
    <row r="18" spans="1:29" x14ac:dyDescent="0.15">
      <c r="A18" s="10"/>
      <c r="B18" s="379"/>
      <c r="C18" s="366" t="s">
        <v>7</v>
      </c>
      <c r="D18" s="367"/>
      <c r="E18" s="367"/>
      <c r="F18" s="368"/>
      <c r="G18" s="36"/>
      <c r="H18" s="37" t="s">
        <v>1</v>
      </c>
      <c r="I18" s="38">
        <v>39.1</v>
      </c>
      <c r="J18" s="39" t="s">
        <v>73</v>
      </c>
      <c r="K18" s="40">
        <f t="shared" si="0"/>
        <v>0</v>
      </c>
      <c r="L18" s="41">
        <v>1.89E-2</v>
      </c>
      <c r="M18" s="42">
        <f t="shared" si="2"/>
        <v>0</v>
      </c>
      <c r="N18" s="33"/>
      <c r="O18" s="34"/>
      <c r="P18" s="10"/>
      <c r="Q18" s="379"/>
      <c r="R18" s="366" t="s">
        <v>7</v>
      </c>
      <c r="S18" s="367"/>
      <c r="T18" s="367"/>
      <c r="U18" s="368"/>
      <c r="V18" s="43"/>
      <c r="W18" s="37" t="s">
        <v>1</v>
      </c>
      <c r="X18" s="38">
        <v>39.1</v>
      </c>
      <c r="Y18" s="39" t="s">
        <v>73</v>
      </c>
      <c r="Z18" s="40">
        <f t="shared" si="1"/>
        <v>0</v>
      </c>
      <c r="AA18" s="41">
        <v>1.89E-2</v>
      </c>
      <c r="AB18" s="42">
        <f t="shared" si="3"/>
        <v>0</v>
      </c>
      <c r="AC18" s="33"/>
    </row>
    <row r="19" spans="1:29" x14ac:dyDescent="0.15">
      <c r="A19" s="10"/>
      <c r="B19" s="379"/>
      <c r="C19" s="366" t="s">
        <v>8</v>
      </c>
      <c r="D19" s="367"/>
      <c r="E19" s="367"/>
      <c r="F19" s="368"/>
      <c r="G19" s="36"/>
      <c r="H19" s="37" t="s">
        <v>1</v>
      </c>
      <c r="I19" s="38">
        <v>41.9</v>
      </c>
      <c r="J19" s="39" t="s">
        <v>73</v>
      </c>
      <c r="K19" s="40">
        <f t="shared" si="0"/>
        <v>0</v>
      </c>
      <c r="L19" s="41">
        <v>1.95E-2</v>
      </c>
      <c r="M19" s="42">
        <f t="shared" si="2"/>
        <v>0</v>
      </c>
      <c r="N19" s="44"/>
      <c r="O19" s="34"/>
      <c r="P19" s="10"/>
      <c r="Q19" s="379"/>
      <c r="R19" s="366" t="s">
        <v>8</v>
      </c>
      <c r="S19" s="367"/>
      <c r="T19" s="367"/>
      <c r="U19" s="368"/>
      <c r="V19" s="43"/>
      <c r="W19" s="37" t="s">
        <v>1</v>
      </c>
      <c r="X19" s="38">
        <v>41.9</v>
      </c>
      <c r="Y19" s="39" t="s">
        <v>73</v>
      </c>
      <c r="Z19" s="40">
        <f t="shared" si="1"/>
        <v>0</v>
      </c>
      <c r="AA19" s="41">
        <v>1.95E-2</v>
      </c>
      <c r="AB19" s="42">
        <f t="shared" si="3"/>
        <v>0</v>
      </c>
      <c r="AC19" s="44"/>
    </row>
    <row r="20" spans="1:29" x14ac:dyDescent="0.15">
      <c r="A20" s="10"/>
      <c r="B20" s="379"/>
      <c r="C20" s="366" t="s">
        <v>9</v>
      </c>
      <c r="D20" s="367"/>
      <c r="E20" s="367"/>
      <c r="F20" s="368"/>
      <c r="G20" s="36"/>
      <c r="H20" s="37" t="s">
        <v>10</v>
      </c>
      <c r="I20" s="38">
        <v>40.9</v>
      </c>
      <c r="J20" s="39" t="s">
        <v>74</v>
      </c>
      <c r="K20" s="40">
        <f t="shared" si="0"/>
        <v>0</v>
      </c>
      <c r="L20" s="41">
        <v>2.0799999999999999E-2</v>
      </c>
      <c r="M20" s="42">
        <f t="shared" si="2"/>
        <v>0</v>
      </c>
      <c r="N20" s="44"/>
      <c r="O20" s="34"/>
      <c r="P20" s="10"/>
      <c r="Q20" s="379"/>
      <c r="R20" s="366" t="s">
        <v>9</v>
      </c>
      <c r="S20" s="367"/>
      <c r="T20" s="367"/>
      <c r="U20" s="368"/>
      <c r="V20" s="43"/>
      <c r="W20" s="37" t="s">
        <v>10</v>
      </c>
      <c r="X20" s="38">
        <v>40.9</v>
      </c>
      <c r="Y20" s="39" t="s">
        <v>74</v>
      </c>
      <c r="Z20" s="40">
        <f t="shared" si="1"/>
        <v>0</v>
      </c>
      <c r="AA20" s="41">
        <v>2.0799999999999999E-2</v>
      </c>
      <c r="AB20" s="42">
        <f t="shared" si="3"/>
        <v>0</v>
      </c>
      <c r="AC20" s="44"/>
    </row>
    <row r="21" spans="1:29" x14ac:dyDescent="0.15">
      <c r="A21" s="10"/>
      <c r="B21" s="379"/>
      <c r="C21" s="381" t="s">
        <v>11</v>
      </c>
      <c r="D21" s="382"/>
      <c r="E21" s="382"/>
      <c r="F21" s="383"/>
      <c r="G21" s="45"/>
      <c r="H21" s="46" t="s">
        <v>10</v>
      </c>
      <c r="I21" s="47">
        <v>29.9</v>
      </c>
      <c r="J21" s="48" t="s">
        <v>74</v>
      </c>
      <c r="K21" s="49">
        <f t="shared" si="0"/>
        <v>0</v>
      </c>
      <c r="L21" s="50">
        <v>2.5399999999999999E-2</v>
      </c>
      <c r="M21" s="51">
        <f t="shared" ref="M21:M36" si="4">K21*L21*44/12</f>
        <v>0</v>
      </c>
      <c r="N21" s="44"/>
      <c r="O21" s="34"/>
      <c r="P21" s="10"/>
      <c r="Q21" s="379"/>
      <c r="R21" s="381" t="s">
        <v>11</v>
      </c>
      <c r="S21" s="382"/>
      <c r="T21" s="382"/>
      <c r="U21" s="383"/>
      <c r="V21" s="52"/>
      <c r="W21" s="46" t="s">
        <v>10</v>
      </c>
      <c r="X21" s="47">
        <v>29.9</v>
      </c>
      <c r="Y21" s="48" t="s">
        <v>74</v>
      </c>
      <c r="Z21" s="49">
        <f t="shared" si="1"/>
        <v>0</v>
      </c>
      <c r="AA21" s="50">
        <v>2.5399999999999999E-2</v>
      </c>
      <c r="AB21" s="51">
        <f t="shared" si="3"/>
        <v>0</v>
      </c>
      <c r="AC21" s="44"/>
    </row>
    <row r="22" spans="1:29" x14ac:dyDescent="0.15">
      <c r="A22" s="10"/>
      <c r="B22" s="379"/>
      <c r="C22" s="384" t="s">
        <v>12</v>
      </c>
      <c r="D22" s="385"/>
      <c r="E22" s="386" t="s">
        <v>13</v>
      </c>
      <c r="F22" s="387"/>
      <c r="G22" s="53"/>
      <c r="H22" s="54" t="s">
        <v>10</v>
      </c>
      <c r="I22" s="55">
        <v>50.8</v>
      </c>
      <c r="J22" s="56" t="s">
        <v>74</v>
      </c>
      <c r="K22" s="57">
        <f t="shared" si="0"/>
        <v>0</v>
      </c>
      <c r="L22" s="58">
        <v>1.61E-2</v>
      </c>
      <c r="M22" s="59">
        <f t="shared" si="4"/>
        <v>0</v>
      </c>
      <c r="N22" s="44"/>
      <c r="O22" s="34"/>
      <c r="P22" s="10"/>
      <c r="Q22" s="379"/>
      <c r="R22" s="384" t="s">
        <v>12</v>
      </c>
      <c r="S22" s="385"/>
      <c r="T22" s="386" t="s">
        <v>13</v>
      </c>
      <c r="U22" s="387"/>
      <c r="V22" s="60"/>
      <c r="W22" s="54" t="s">
        <v>10</v>
      </c>
      <c r="X22" s="55">
        <v>50.8</v>
      </c>
      <c r="Y22" s="56" t="s">
        <v>74</v>
      </c>
      <c r="Z22" s="57">
        <f t="shared" si="1"/>
        <v>0</v>
      </c>
      <c r="AA22" s="58">
        <v>1.61E-2</v>
      </c>
      <c r="AB22" s="59">
        <f t="shared" si="3"/>
        <v>0</v>
      </c>
      <c r="AC22" s="44"/>
    </row>
    <row r="23" spans="1:29" x14ac:dyDescent="0.15">
      <c r="A23" s="10"/>
      <c r="B23" s="379"/>
      <c r="C23" s="384"/>
      <c r="D23" s="385"/>
      <c r="E23" s="388" t="s">
        <v>14</v>
      </c>
      <c r="F23" s="389"/>
      <c r="G23" s="45"/>
      <c r="H23" s="61" t="s">
        <v>75</v>
      </c>
      <c r="I23" s="47">
        <v>44.9</v>
      </c>
      <c r="J23" s="48" t="s">
        <v>76</v>
      </c>
      <c r="K23" s="49">
        <f t="shared" si="0"/>
        <v>0</v>
      </c>
      <c r="L23" s="50">
        <v>1.4200000000000001E-2</v>
      </c>
      <c r="M23" s="51">
        <f t="shared" si="4"/>
        <v>0</v>
      </c>
      <c r="N23" s="33"/>
      <c r="O23" s="62"/>
      <c r="P23" s="10"/>
      <c r="Q23" s="379"/>
      <c r="R23" s="384"/>
      <c r="S23" s="385"/>
      <c r="T23" s="388" t="s">
        <v>14</v>
      </c>
      <c r="U23" s="389"/>
      <c r="V23" s="52"/>
      <c r="W23" s="61" t="s">
        <v>75</v>
      </c>
      <c r="X23" s="47">
        <v>44.9</v>
      </c>
      <c r="Y23" s="48" t="s">
        <v>76</v>
      </c>
      <c r="Z23" s="49">
        <f t="shared" si="1"/>
        <v>0</v>
      </c>
      <c r="AA23" s="50">
        <v>1.4200000000000001E-2</v>
      </c>
      <c r="AB23" s="51">
        <f t="shared" si="3"/>
        <v>0</v>
      </c>
      <c r="AC23" s="33"/>
    </row>
    <row r="24" spans="1:29" ht="16.5" customHeight="1" x14ac:dyDescent="0.15">
      <c r="A24" s="10"/>
      <c r="B24" s="379"/>
      <c r="C24" s="390" t="s">
        <v>15</v>
      </c>
      <c r="D24" s="391"/>
      <c r="E24" s="386" t="s">
        <v>16</v>
      </c>
      <c r="F24" s="387"/>
      <c r="G24" s="53"/>
      <c r="H24" s="54" t="s">
        <v>10</v>
      </c>
      <c r="I24" s="55">
        <v>54.6</v>
      </c>
      <c r="J24" s="56" t="s">
        <v>74</v>
      </c>
      <c r="K24" s="57">
        <f t="shared" si="0"/>
        <v>0</v>
      </c>
      <c r="L24" s="58">
        <v>1.35E-2</v>
      </c>
      <c r="M24" s="59">
        <f t="shared" si="4"/>
        <v>0</v>
      </c>
      <c r="N24" s="44"/>
      <c r="O24" s="34"/>
      <c r="P24" s="10"/>
      <c r="Q24" s="379"/>
      <c r="R24" s="390" t="s">
        <v>15</v>
      </c>
      <c r="S24" s="391"/>
      <c r="T24" s="386" t="s">
        <v>16</v>
      </c>
      <c r="U24" s="387"/>
      <c r="V24" s="60"/>
      <c r="W24" s="54" t="s">
        <v>10</v>
      </c>
      <c r="X24" s="55">
        <v>54.6</v>
      </c>
      <c r="Y24" s="56" t="s">
        <v>74</v>
      </c>
      <c r="Z24" s="57">
        <f t="shared" si="1"/>
        <v>0</v>
      </c>
      <c r="AA24" s="58">
        <v>1.35E-2</v>
      </c>
      <c r="AB24" s="59">
        <f t="shared" si="3"/>
        <v>0</v>
      </c>
      <c r="AC24" s="44"/>
    </row>
    <row r="25" spans="1:29" x14ac:dyDescent="0.15">
      <c r="A25" s="10"/>
      <c r="B25" s="379"/>
      <c r="C25" s="392"/>
      <c r="D25" s="393"/>
      <c r="E25" s="375" t="s">
        <v>17</v>
      </c>
      <c r="F25" s="376"/>
      <c r="G25" s="45"/>
      <c r="H25" s="61" t="s">
        <v>75</v>
      </c>
      <c r="I25" s="47">
        <v>43.5</v>
      </c>
      <c r="J25" s="48" t="s">
        <v>77</v>
      </c>
      <c r="K25" s="49">
        <f t="shared" si="0"/>
        <v>0</v>
      </c>
      <c r="L25" s="50">
        <v>1.3899999999999999E-2</v>
      </c>
      <c r="M25" s="51">
        <f t="shared" si="4"/>
        <v>0</v>
      </c>
      <c r="N25" s="44"/>
      <c r="O25" s="62"/>
      <c r="P25" s="10"/>
      <c r="Q25" s="379"/>
      <c r="R25" s="392"/>
      <c r="S25" s="393"/>
      <c r="T25" s="375" t="s">
        <v>17</v>
      </c>
      <c r="U25" s="376"/>
      <c r="V25" s="52"/>
      <c r="W25" s="61" t="s">
        <v>75</v>
      </c>
      <c r="X25" s="47">
        <v>43.5</v>
      </c>
      <c r="Y25" s="48" t="s">
        <v>77</v>
      </c>
      <c r="Z25" s="49">
        <f t="shared" si="1"/>
        <v>0</v>
      </c>
      <c r="AA25" s="50">
        <v>1.3899999999999999E-2</v>
      </c>
      <c r="AB25" s="51">
        <f t="shared" si="3"/>
        <v>0</v>
      </c>
      <c r="AC25" s="44"/>
    </row>
    <row r="26" spans="1:29" x14ac:dyDescent="0.15">
      <c r="A26" s="10"/>
      <c r="B26" s="379"/>
      <c r="C26" s="377" t="s">
        <v>18</v>
      </c>
      <c r="D26" s="378"/>
      <c r="E26" s="369" t="s">
        <v>19</v>
      </c>
      <c r="F26" s="370"/>
      <c r="G26" s="53"/>
      <c r="H26" s="54" t="s">
        <v>10</v>
      </c>
      <c r="I26" s="63">
        <v>29</v>
      </c>
      <c r="J26" s="56" t="s">
        <v>74</v>
      </c>
      <c r="K26" s="57">
        <f>ROUND(G26*I26,0)</f>
        <v>0</v>
      </c>
      <c r="L26" s="58">
        <v>2.4500000000000001E-2</v>
      </c>
      <c r="M26" s="59">
        <f t="shared" si="4"/>
        <v>0</v>
      </c>
      <c r="N26" s="44"/>
      <c r="O26" s="34"/>
      <c r="P26" s="10"/>
      <c r="Q26" s="379"/>
      <c r="R26" s="377" t="s">
        <v>18</v>
      </c>
      <c r="S26" s="378"/>
      <c r="T26" s="369" t="s">
        <v>19</v>
      </c>
      <c r="U26" s="370"/>
      <c r="V26" s="60"/>
      <c r="W26" s="54" t="s">
        <v>10</v>
      </c>
      <c r="X26" s="63">
        <v>29</v>
      </c>
      <c r="Y26" s="56" t="s">
        <v>74</v>
      </c>
      <c r="Z26" s="57">
        <f>ROUND(V26*X26,0)</f>
        <v>0</v>
      </c>
      <c r="AA26" s="58">
        <v>2.4500000000000001E-2</v>
      </c>
      <c r="AB26" s="59">
        <f t="shared" si="3"/>
        <v>0</v>
      </c>
      <c r="AC26" s="44"/>
    </row>
    <row r="27" spans="1:29" x14ac:dyDescent="0.15">
      <c r="A27" s="10"/>
      <c r="B27" s="379"/>
      <c r="C27" s="377"/>
      <c r="D27" s="378"/>
      <c r="E27" s="371" t="s">
        <v>20</v>
      </c>
      <c r="F27" s="372"/>
      <c r="G27" s="36"/>
      <c r="H27" s="37" t="s">
        <v>10</v>
      </c>
      <c r="I27" s="64">
        <v>25.7</v>
      </c>
      <c r="J27" s="39" t="s">
        <v>74</v>
      </c>
      <c r="K27" s="40">
        <f t="shared" si="0"/>
        <v>0</v>
      </c>
      <c r="L27" s="41">
        <v>2.47E-2</v>
      </c>
      <c r="M27" s="42">
        <f t="shared" si="4"/>
        <v>0</v>
      </c>
      <c r="N27" s="44"/>
      <c r="O27" s="34"/>
      <c r="P27" s="10"/>
      <c r="Q27" s="379"/>
      <c r="R27" s="377"/>
      <c r="S27" s="378"/>
      <c r="T27" s="371" t="s">
        <v>20</v>
      </c>
      <c r="U27" s="372"/>
      <c r="V27" s="43"/>
      <c r="W27" s="37" t="s">
        <v>10</v>
      </c>
      <c r="X27" s="64">
        <v>25.7</v>
      </c>
      <c r="Y27" s="39" t="s">
        <v>74</v>
      </c>
      <c r="Z27" s="40">
        <f t="shared" ref="Z27:Z34" si="5">ROUND(V27*X27,0)</f>
        <v>0</v>
      </c>
      <c r="AA27" s="41">
        <v>2.47E-2</v>
      </c>
      <c r="AB27" s="42">
        <f t="shared" si="3"/>
        <v>0</v>
      </c>
      <c r="AC27" s="44"/>
    </row>
    <row r="28" spans="1:29" x14ac:dyDescent="0.15">
      <c r="A28" s="10"/>
      <c r="B28" s="379"/>
      <c r="C28" s="377"/>
      <c r="D28" s="378"/>
      <c r="E28" s="373" t="s">
        <v>21</v>
      </c>
      <c r="F28" s="374"/>
      <c r="G28" s="45"/>
      <c r="H28" s="46" t="s">
        <v>10</v>
      </c>
      <c r="I28" s="65">
        <v>26.9</v>
      </c>
      <c r="J28" s="48" t="s">
        <v>74</v>
      </c>
      <c r="K28" s="49">
        <f t="shared" si="0"/>
        <v>0</v>
      </c>
      <c r="L28" s="50">
        <v>2.5499999999999998E-2</v>
      </c>
      <c r="M28" s="51">
        <f t="shared" si="4"/>
        <v>0</v>
      </c>
      <c r="N28" s="44"/>
      <c r="O28" s="34"/>
      <c r="P28" s="10"/>
      <c r="Q28" s="379"/>
      <c r="R28" s="377"/>
      <c r="S28" s="378"/>
      <c r="T28" s="373" t="s">
        <v>21</v>
      </c>
      <c r="U28" s="374"/>
      <c r="V28" s="52"/>
      <c r="W28" s="46" t="s">
        <v>10</v>
      </c>
      <c r="X28" s="65">
        <v>26.9</v>
      </c>
      <c r="Y28" s="48" t="s">
        <v>74</v>
      </c>
      <c r="Z28" s="49">
        <f t="shared" si="5"/>
        <v>0</v>
      </c>
      <c r="AA28" s="50">
        <v>2.5499999999999998E-2</v>
      </c>
      <c r="AB28" s="51">
        <f t="shared" si="3"/>
        <v>0</v>
      </c>
      <c r="AC28" s="44"/>
    </row>
    <row r="29" spans="1:29" ht="16.5" customHeight="1" x14ac:dyDescent="0.15">
      <c r="A29" s="10"/>
      <c r="B29" s="379"/>
      <c r="C29" s="297" t="s">
        <v>22</v>
      </c>
      <c r="D29" s="298"/>
      <c r="E29" s="298"/>
      <c r="F29" s="299"/>
      <c r="G29" s="53"/>
      <c r="H29" s="54" t="s">
        <v>10</v>
      </c>
      <c r="I29" s="63">
        <v>29.4</v>
      </c>
      <c r="J29" s="56" t="s">
        <v>74</v>
      </c>
      <c r="K29" s="57">
        <f t="shared" si="0"/>
        <v>0</v>
      </c>
      <c r="L29" s="58">
        <v>2.9399999999999999E-2</v>
      </c>
      <c r="M29" s="59">
        <f t="shared" si="4"/>
        <v>0</v>
      </c>
      <c r="N29" s="44"/>
      <c r="O29" s="34"/>
      <c r="P29" s="10"/>
      <c r="Q29" s="379"/>
      <c r="R29" s="297" t="s">
        <v>22</v>
      </c>
      <c r="S29" s="298"/>
      <c r="T29" s="298"/>
      <c r="U29" s="299"/>
      <c r="V29" s="60"/>
      <c r="W29" s="54" t="s">
        <v>10</v>
      </c>
      <c r="X29" s="63">
        <v>29.4</v>
      </c>
      <c r="Y29" s="56" t="s">
        <v>74</v>
      </c>
      <c r="Z29" s="57">
        <f t="shared" si="5"/>
        <v>0</v>
      </c>
      <c r="AA29" s="58">
        <v>2.9399999999999999E-2</v>
      </c>
      <c r="AB29" s="59">
        <f t="shared" si="3"/>
        <v>0</v>
      </c>
      <c r="AC29" s="44"/>
    </row>
    <row r="30" spans="1:29" ht="16.5" customHeight="1" x14ac:dyDescent="0.15">
      <c r="A30" s="10"/>
      <c r="B30" s="379"/>
      <c r="C30" s="300" t="s">
        <v>23</v>
      </c>
      <c r="D30" s="301"/>
      <c r="E30" s="301"/>
      <c r="F30" s="302"/>
      <c r="G30" s="36"/>
      <c r="H30" s="37" t="s">
        <v>10</v>
      </c>
      <c r="I30" s="64">
        <v>37.299999999999997</v>
      </c>
      <c r="J30" s="39" t="s">
        <v>74</v>
      </c>
      <c r="K30" s="40">
        <f t="shared" si="0"/>
        <v>0</v>
      </c>
      <c r="L30" s="41">
        <v>2.0899999999999998E-2</v>
      </c>
      <c r="M30" s="42">
        <f t="shared" si="4"/>
        <v>0</v>
      </c>
      <c r="N30" s="33"/>
      <c r="O30" s="34"/>
      <c r="P30" s="10"/>
      <c r="Q30" s="379"/>
      <c r="R30" s="300" t="s">
        <v>23</v>
      </c>
      <c r="S30" s="301"/>
      <c r="T30" s="301"/>
      <c r="U30" s="302"/>
      <c r="V30" s="43"/>
      <c r="W30" s="37" t="s">
        <v>10</v>
      </c>
      <c r="X30" s="64">
        <v>37.299999999999997</v>
      </c>
      <c r="Y30" s="39" t="s">
        <v>74</v>
      </c>
      <c r="Z30" s="40">
        <f t="shared" si="5"/>
        <v>0</v>
      </c>
      <c r="AA30" s="41">
        <v>2.0899999999999998E-2</v>
      </c>
      <c r="AB30" s="42">
        <f t="shared" si="3"/>
        <v>0</v>
      </c>
      <c r="AC30" s="33"/>
    </row>
    <row r="31" spans="1:29" ht="16.5" customHeight="1" x14ac:dyDescent="0.15">
      <c r="A31" s="10"/>
      <c r="B31" s="379"/>
      <c r="C31" s="300" t="s">
        <v>24</v>
      </c>
      <c r="D31" s="301"/>
      <c r="E31" s="301"/>
      <c r="F31" s="302"/>
      <c r="G31" s="36"/>
      <c r="H31" s="66" t="s">
        <v>75</v>
      </c>
      <c r="I31" s="64">
        <v>21.1</v>
      </c>
      <c r="J31" s="39" t="s">
        <v>77</v>
      </c>
      <c r="K31" s="40">
        <f t="shared" si="0"/>
        <v>0</v>
      </c>
      <c r="L31" s="41">
        <v>1.0999999999999999E-2</v>
      </c>
      <c r="M31" s="42">
        <f t="shared" si="4"/>
        <v>0</v>
      </c>
      <c r="N31" s="33"/>
      <c r="O31" s="62"/>
      <c r="P31" s="10"/>
      <c r="Q31" s="379"/>
      <c r="R31" s="300" t="s">
        <v>24</v>
      </c>
      <c r="S31" s="301"/>
      <c r="T31" s="301"/>
      <c r="U31" s="302"/>
      <c r="V31" s="43"/>
      <c r="W31" s="66" t="s">
        <v>75</v>
      </c>
      <c r="X31" s="64">
        <v>21.1</v>
      </c>
      <c r="Y31" s="39" t="s">
        <v>77</v>
      </c>
      <c r="Z31" s="40">
        <f t="shared" si="5"/>
        <v>0</v>
      </c>
      <c r="AA31" s="41">
        <v>1.0999999999999999E-2</v>
      </c>
      <c r="AB31" s="42">
        <f t="shared" si="3"/>
        <v>0</v>
      </c>
      <c r="AC31" s="33"/>
    </row>
    <row r="32" spans="1:29" x14ac:dyDescent="0.15">
      <c r="A32" s="10"/>
      <c r="B32" s="379"/>
      <c r="C32" s="300" t="s">
        <v>25</v>
      </c>
      <c r="D32" s="301"/>
      <c r="E32" s="301"/>
      <c r="F32" s="302"/>
      <c r="G32" s="36"/>
      <c r="H32" s="66" t="s">
        <v>75</v>
      </c>
      <c r="I32" s="67">
        <v>3.41</v>
      </c>
      <c r="J32" s="39" t="s">
        <v>77</v>
      </c>
      <c r="K32" s="40">
        <f t="shared" si="0"/>
        <v>0</v>
      </c>
      <c r="L32" s="41">
        <v>2.63E-2</v>
      </c>
      <c r="M32" s="42">
        <f t="shared" si="4"/>
        <v>0</v>
      </c>
      <c r="N32" s="33"/>
      <c r="O32" s="62"/>
      <c r="P32" s="10"/>
      <c r="Q32" s="379"/>
      <c r="R32" s="300" t="s">
        <v>25</v>
      </c>
      <c r="S32" s="301"/>
      <c r="T32" s="301"/>
      <c r="U32" s="302"/>
      <c r="V32" s="43"/>
      <c r="W32" s="66" t="s">
        <v>75</v>
      </c>
      <c r="X32" s="67">
        <v>3.41</v>
      </c>
      <c r="Y32" s="39" t="s">
        <v>77</v>
      </c>
      <c r="Z32" s="40">
        <f t="shared" si="5"/>
        <v>0</v>
      </c>
      <c r="AA32" s="41">
        <v>2.63E-2</v>
      </c>
      <c r="AB32" s="42">
        <f t="shared" si="3"/>
        <v>0</v>
      </c>
      <c r="AC32" s="33"/>
    </row>
    <row r="33" spans="1:29" x14ac:dyDescent="0.15">
      <c r="A33" s="10"/>
      <c r="B33" s="379"/>
      <c r="C33" s="303" t="s">
        <v>26</v>
      </c>
      <c r="D33" s="304"/>
      <c r="E33" s="304"/>
      <c r="F33" s="305"/>
      <c r="G33" s="45"/>
      <c r="H33" s="61" t="s">
        <v>75</v>
      </c>
      <c r="I33" s="68">
        <v>8.41</v>
      </c>
      <c r="J33" s="48" t="s">
        <v>77</v>
      </c>
      <c r="K33" s="49">
        <f t="shared" si="0"/>
        <v>0</v>
      </c>
      <c r="L33" s="50">
        <v>3.8399999999999997E-2</v>
      </c>
      <c r="M33" s="51">
        <f t="shared" si="4"/>
        <v>0</v>
      </c>
      <c r="N33" s="33"/>
      <c r="O33" s="62"/>
      <c r="P33" s="10"/>
      <c r="Q33" s="379"/>
      <c r="R33" s="303" t="s">
        <v>26</v>
      </c>
      <c r="S33" s="304"/>
      <c r="T33" s="304"/>
      <c r="U33" s="305"/>
      <c r="V33" s="52"/>
      <c r="W33" s="61" t="s">
        <v>75</v>
      </c>
      <c r="X33" s="68">
        <v>8.41</v>
      </c>
      <c r="Y33" s="48" t="s">
        <v>77</v>
      </c>
      <c r="Z33" s="49">
        <f t="shared" si="5"/>
        <v>0</v>
      </c>
      <c r="AA33" s="50">
        <v>3.8399999999999997E-2</v>
      </c>
      <c r="AB33" s="51">
        <f t="shared" si="3"/>
        <v>0</v>
      </c>
      <c r="AC33" s="33"/>
    </row>
    <row r="34" spans="1:29" ht="16.5" customHeight="1" x14ac:dyDescent="0.15">
      <c r="A34" s="10"/>
      <c r="B34" s="379"/>
      <c r="C34" s="275" t="s">
        <v>27</v>
      </c>
      <c r="D34" s="276"/>
      <c r="E34" s="281" t="s">
        <v>28</v>
      </c>
      <c r="F34" s="282"/>
      <c r="G34" s="69"/>
      <c r="H34" s="70" t="s">
        <v>78</v>
      </c>
      <c r="I34" s="71">
        <v>45</v>
      </c>
      <c r="J34" s="70" t="s">
        <v>79</v>
      </c>
      <c r="K34" s="72">
        <f t="shared" si="0"/>
        <v>0</v>
      </c>
      <c r="L34" s="73">
        <v>1.3599999999999999E-2</v>
      </c>
      <c r="M34" s="59">
        <f t="shared" si="4"/>
        <v>0</v>
      </c>
      <c r="N34" s="74"/>
      <c r="O34" s="75"/>
      <c r="P34" s="10"/>
      <c r="Q34" s="379"/>
      <c r="R34" s="275" t="s">
        <v>27</v>
      </c>
      <c r="S34" s="276"/>
      <c r="T34" s="281" t="s">
        <v>28</v>
      </c>
      <c r="U34" s="282"/>
      <c r="V34" s="76"/>
      <c r="W34" s="70" t="s">
        <v>78</v>
      </c>
      <c r="X34" s="71">
        <v>45</v>
      </c>
      <c r="Y34" s="70" t="s">
        <v>79</v>
      </c>
      <c r="Z34" s="72">
        <f t="shared" si="5"/>
        <v>0</v>
      </c>
      <c r="AA34" s="73">
        <v>1.3599999999999999E-2</v>
      </c>
      <c r="AB34" s="59">
        <f t="shared" si="3"/>
        <v>0</v>
      </c>
      <c r="AC34" s="74"/>
    </row>
    <row r="35" spans="1:29" x14ac:dyDescent="0.15">
      <c r="A35" s="10"/>
      <c r="B35" s="379"/>
      <c r="C35" s="277"/>
      <c r="D35" s="278"/>
      <c r="E35" s="283" t="s">
        <v>29</v>
      </c>
      <c r="F35" s="284"/>
      <c r="G35" s="36"/>
      <c r="H35" s="66" t="s">
        <v>30</v>
      </c>
      <c r="I35" s="77"/>
      <c r="J35" s="66" t="s">
        <v>41</v>
      </c>
      <c r="K35" s="78">
        <f>ROUND(G35*I35,0)</f>
        <v>0</v>
      </c>
      <c r="L35" s="79"/>
      <c r="M35" s="42">
        <f t="shared" si="4"/>
        <v>0</v>
      </c>
      <c r="N35" s="74"/>
      <c r="O35" s="62"/>
      <c r="P35" s="10"/>
      <c r="Q35" s="379"/>
      <c r="R35" s="277"/>
      <c r="S35" s="278"/>
      <c r="T35" s="283" t="s">
        <v>29</v>
      </c>
      <c r="U35" s="284"/>
      <c r="V35" s="43"/>
      <c r="W35" s="66" t="s">
        <v>30</v>
      </c>
      <c r="X35" s="77"/>
      <c r="Y35" s="66" t="s">
        <v>41</v>
      </c>
      <c r="Z35" s="78">
        <f>ROUND(V35*X35,0)</f>
        <v>0</v>
      </c>
      <c r="AA35" s="79"/>
      <c r="AB35" s="42">
        <f t="shared" si="3"/>
        <v>0</v>
      </c>
      <c r="AC35" s="74"/>
    </row>
    <row r="36" spans="1:29" ht="15" thickBot="1" x14ac:dyDescent="0.2">
      <c r="A36" s="10"/>
      <c r="B36" s="380"/>
      <c r="C36" s="279"/>
      <c r="D36" s="280"/>
      <c r="E36" s="285" t="s">
        <v>29</v>
      </c>
      <c r="F36" s="286"/>
      <c r="G36" s="80"/>
      <c r="H36" s="81" t="s">
        <v>31</v>
      </c>
      <c r="I36" s="82"/>
      <c r="J36" s="81" t="s">
        <v>42</v>
      </c>
      <c r="K36" s="83">
        <f>ROUND(G36*I36,0)</f>
        <v>0</v>
      </c>
      <c r="L36" s="84"/>
      <c r="M36" s="85">
        <f t="shared" si="4"/>
        <v>0</v>
      </c>
      <c r="N36" s="74"/>
      <c r="O36" s="62"/>
      <c r="P36" s="10"/>
      <c r="Q36" s="380"/>
      <c r="R36" s="279"/>
      <c r="S36" s="280"/>
      <c r="T36" s="285" t="s">
        <v>29</v>
      </c>
      <c r="U36" s="286"/>
      <c r="V36" s="86"/>
      <c r="W36" s="81" t="s">
        <v>31</v>
      </c>
      <c r="X36" s="82"/>
      <c r="Y36" s="81" t="s">
        <v>42</v>
      </c>
      <c r="Z36" s="83">
        <f>ROUND(V36*X36,0)</f>
        <v>0</v>
      </c>
      <c r="AA36" s="84"/>
      <c r="AB36" s="85">
        <f t="shared" si="3"/>
        <v>0</v>
      </c>
      <c r="AC36" s="74"/>
    </row>
    <row r="37" spans="1:29" ht="2.25" customHeight="1" thickBot="1" x14ac:dyDescent="0.2">
      <c r="A37" s="10"/>
      <c r="B37" s="87"/>
      <c r="C37" s="88"/>
      <c r="D37" s="88"/>
      <c r="E37" s="88"/>
      <c r="F37" s="88"/>
      <c r="G37" s="89"/>
      <c r="H37" s="90"/>
      <c r="I37" s="88"/>
      <c r="J37" s="90"/>
      <c r="K37" s="91"/>
      <c r="L37" s="92"/>
      <c r="M37" s="93"/>
      <c r="N37" s="94"/>
      <c r="O37" s="62"/>
      <c r="P37" s="10"/>
      <c r="Q37" s="87"/>
      <c r="R37" s="88"/>
      <c r="S37" s="88"/>
      <c r="T37" s="88"/>
      <c r="U37" s="88"/>
      <c r="V37" s="89"/>
      <c r="W37" s="90"/>
      <c r="X37" s="88"/>
      <c r="Y37" s="90"/>
      <c r="Z37" s="91"/>
      <c r="AA37" s="92"/>
      <c r="AB37" s="93"/>
      <c r="AC37" s="94"/>
    </row>
    <row r="38" spans="1:29" ht="33.75" customHeight="1" x14ac:dyDescent="0.15">
      <c r="A38" s="10"/>
      <c r="B38" s="241" t="s">
        <v>52</v>
      </c>
      <c r="C38" s="289" t="s">
        <v>56</v>
      </c>
      <c r="D38" s="290"/>
      <c r="E38" s="290"/>
      <c r="F38" s="291"/>
      <c r="G38" s="309" t="s">
        <v>57</v>
      </c>
      <c r="H38" s="311" t="s">
        <v>51</v>
      </c>
      <c r="I38" s="214"/>
      <c r="J38" s="313"/>
      <c r="K38" s="314"/>
      <c r="L38" s="318" t="s">
        <v>80</v>
      </c>
      <c r="M38" s="273" t="s">
        <v>58</v>
      </c>
      <c r="N38" s="74"/>
      <c r="O38" s="95"/>
      <c r="P38" s="10"/>
      <c r="Q38" s="241" t="s">
        <v>52</v>
      </c>
      <c r="R38" s="289" t="s">
        <v>56</v>
      </c>
      <c r="S38" s="290"/>
      <c r="T38" s="290"/>
      <c r="U38" s="291"/>
      <c r="V38" s="309" t="s">
        <v>57</v>
      </c>
      <c r="W38" s="311" t="s">
        <v>51</v>
      </c>
      <c r="X38" s="214"/>
      <c r="Y38" s="313"/>
      <c r="Z38" s="314"/>
      <c r="AA38" s="318" t="s">
        <v>80</v>
      </c>
      <c r="AB38" s="273" t="s">
        <v>58</v>
      </c>
      <c r="AC38" s="74"/>
    </row>
    <row r="39" spans="1:29" ht="16.5" customHeight="1" thickBot="1" x14ac:dyDescent="0.2">
      <c r="A39" s="10"/>
      <c r="B39" s="287"/>
      <c r="C39" s="292"/>
      <c r="D39" s="293"/>
      <c r="E39" s="293"/>
      <c r="F39" s="294"/>
      <c r="G39" s="310"/>
      <c r="H39" s="312"/>
      <c r="I39" s="315"/>
      <c r="J39" s="316"/>
      <c r="K39" s="317"/>
      <c r="L39" s="319"/>
      <c r="M39" s="274"/>
      <c r="N39" s="74"/>
      <c r="O39" s="95"/>
      <c r="P39" s="10"/>
      <c r="Q39" s="287"/>
      <c r="R39" s="292"/>
      <c r="S39" s="293"/>
      <c r="T39" s="293"/>
      <c r="U39" s="294"/>
      <c r="V39" s="310"/>
      <c r="W39" s="312"/>
      <c r="X39" s="315"/>
      <c r="Y39" s="316"/>
      <c r="Z39" s="317"/>
      <c r="AA39" s="319"/>
      <c r="AB39" s="274"/>
      <c r="AC39" s="74"/>
    </row>
    <row r="40" spans="1:29" ht="14.25" customHeight="1" x14ac:dyDescent="0.15">
      <c r="A40" s="10"/>
      <c r="B40" s="288"/>
      <c r="C40" s="295" t="s">
        <v>32</v>
      </c>
      <c r="D40" s="296"/>
      <c r="E40" s="296"/>
      <c r="F40" s="296"/>
      <c r="G40" s="26"/>
      <c r="H40" s="96" t="s">
        <v>55</v>
      </c>
      <c r="I40" s="306"/>
      <c r="J40" s="250"/>
      <c r="K40" s="251"/>
      <c r="L40" s="97">
        <v>0.06</v>
      </c>
      <c r="M40" s="98">
        <f>G40*L40</f>
        <v>0</v>
      </c>
      <c r="N40" s="99"/>
      <c r="O40" s="62"/>
      <c r="P40" s="10"/>
      <c r="Q40" s="288"/>
      <c r="R40" s="295" t="s">
        <v>32</v>
      </c>
      <c r="S40" s="296"/>
      <c r="T40" s="296"/>
      <c r="U40" s="296"/>
      <c r="V40" s="35"/>
      <c r="W40" s="96" t="s">
        <v>55</v>
      </c>
      <c r="X40" s="306"/>
      <c r="Y40" s="250"/>
      <c r="Z40" s="251"/>
      <c r="AA40" s="97">
        <v>0.06</v>
      </c>
      <c r="AB40" s="98">
        <f>V40*AA40</f>
        <v>0</v>
      </c>
      <c r="AC40" s="99"/>
    </row>
    <row r="41" spans="1:29" ht="15.75" customHeight="1" x14ac:dyDescent="0.15">
      <c r="A41" s="10"/>
      <c r="B41" s="288"/>
      <c r="C41" s="307" t="s">
        <v>33</v>
      </c>
      <c r="D41" s="308"/>
      <c r="E41" s="308"/>
      <c r="F41" s="308"/>
      <c r="G41" s="36"/>
      <c r="H41" s="100" t="s">
        <v>55</v>
      </c>
      <c r="I41" s="252"/>
      <c r="J41" s="253"/>
      <c r="K41" s="254"/>
      <c r="L41" s="101">
        <v>5.7000000000000002E-2</v>
      </c>
      <c r="M41" s="102">
        <f>G41*L41</f>
        <v>0</v>
      </c>
      <c r="N41" s="99"/>
      <c r="O41" s="62"/>
      <c r="P41" s="10"/>
      <c r="Q41" s="288"/>
      <c r="R41" s="307" t="s">
        <v>33</v>
      </c>
      <c r="S41" s="308"/>
      <c r="T41" s="308"/>
      <c r="U41" s="308"/>
      <c r="V41" s="43"/>
      <c r="W41" s="100" t="s">
        <v>55</v>
      </c>
      <c r="X41" s="252"/>
      <c r="Y41" s="253"/>
      <c r="Z41" s="254"/>
      <c r="AA41" s="101">
        <v>5.7000000000000002E-2</v>
      </c>
      <c r="AB41" s="102">
        <f>V41*AA41</f>
        <v>0</v>
      </c>
      <c r="AC41" s="99"/>
    </row>
    <row r="42" spans="1:29" x14ac:dyDescent="0.15">
      <c r="A42" s="10"/>
      <c r="B42" s="288"/>
      <c r="C42" s="307" t="s">
        <v>34</v>
      </c>
      <c r="D42" s="308"/>
      <c r="E42" s="308"/>
      <c r="F42" s="308"/>
      <c r="G42" s="36"/>
      <c r="H42" s="100" t="s">
        <v>55</v>
      </c>
      <c r="I42" s="252"/>
      <c r="J42" s="253"/>
      <c r="K42" s="254"/>
      <c r="L42" s="101">
        <v>5.7000000000000002E-2</v>
      </c>
      <c r="M42" s="102">
        <f>G42*L42</f>
        <v>0</v>
      </c>
      <c r="N42" s="99"/>
      <c r="O42" s="62"/>
      <c r="P42" s="10"/>
      <c r="Q42" s="288"/>
      <c r="R42" s="307" t="s">
        <v>34</v>
      </c>
      <c r="S42" s="308"/>
      <c r="T42" s="308"/>
      <c r="U42" s="308"/>
      <c r="V42" s="43"/>
      <c r="W42" s="100" t="s">
        <v>55</v>
      </c>
      <c r="X42" s="252"/>
      <c r="Y42" s="253"/>
      <c r="Z42" s="254"/>
      <c r="AA42" s="101">
        <v>5.7000000000000002E-2</v>
      </c>
      <c r="AB42" s="102">
        <f>V42*AA42</f>
        <v>0</v>
      </c>
      <c r="AC42" s="99"/>
    </row>
    <row r="43" spans="1:29" x14ac:dyDescent="0.15">
      <c r="A43" s="10"/>
      <c r="B43" s="288"/>
      <c r="C43" s="307" t="s">
        <v>35</v>
      </c>
      <c r="D43" s="308"/>
      <c r="E43" s="308"/>
      <c r="F43" s="308"/>
      <c r="G43" s="36"/>
      <c r="H43" s="100" t="s">
        <v>55</v>
      </c>
      <c r="I43" s="252"/>
      <c r="J43" s="253"/>
      <c r="K43" s="254"/>
      <c r="L43" s="101">
        <v>5.7000000000000002E-2</v>
      </c>
      <c r="M43" s="102">
        <f>G43*L43</f>
        <v>0</v>
      </c>
      <c r="N43" s="99"/>
      <c r="O43" s="62"/>
      <c r="P43" s="10"/>
      <c r="Q43" s="288"/>
      <c r="R43" s="307" t="s">
        <v>35</v>
      </c>
      <c r="S43" s="308"/>
      <c r="T43" s="308"/>
      <c r="U43" s="308"/>
      <c r="V43" s="43"/>
      <c r="W43" s="100" t="s">
        <v>55</v>
      </c>
      <c r="X43" s="252"/>
      <c r="Y43" s="253"/>
      <c r="Z43" s="254"/>
      <c r="AA43" s="101">
        <v>5.7000000000000002E-2</v>
      </c>
      <c r="AB43" s="102">
        <f>V43*AA43</f>
        <v>0</v>
      </c>
      <c r="AC43" s="99"/>
    </row>
    <row r="44" spans="1:29" ht="15" thickBot="1" x14ac:dyDescent="0.2">
      <c r="A44" s="10"/>
      <c r="B44" s="288"/>
      <c r="C44" s="307"/>
      <c r="D44" s="308"/>
      <c r="E44" s="308"/>
      <c r="F44" s="308"/>
      <c r="G44" s="103"/>
      <c r="H44" s="104"/>
      <c r="I44" s="252"/>
      <c r="J44" s="253"/>
      <c r="K44" s="254"/>
      <c r="L44" s="105"/>
      <c r="M44" s="102">
        <f>G44*L44</f>
        <v>0</v>
      </c>
      <c r="N44" s="74"/>
      <c r="O44" s="62"/>
      <c r="P44" s="10"/>
      <c r="Q44" s="288"/>
      <c r="R44" s="307"/>
      <c r="S44" s="308"/>
      <c r="T44" s="308"/>
      <c r="U44" s="308"/>
      <c r="V44" s="106"/>
      <c r="W44" s="104"/>
      <c r="X44" s="252"/>
      <c r="Y44" s="253"/>
      <c r="Z44" s="254"/>
      <c r="AA44" s="105"/>
      <c r="AB44" s="102">
        <f>V44*AA44</f>
        <v>0</v>
      </c>
      <c r="AC44" s="74"/>
    </row>
    <row r="45" spans="1:29" ht="7.5" customHeight="1" thickBot="1" x14ac:dyDescent="0.2">
      <c r="A45" s="10"/>
      <c r="B45" s="87"/>
      <c r="C45" s="88"/>
      <c r="D45" s="88"/>
      <c r="E45" s="88"/>
      <c r="F45" s="88"/>
      <c r="G45" s="89"/>
      <c r="H45" s="107"/>
      <c r="I45" s="108"/>
      <c r="J45" s="109"/>
      <c r="K45" s="91"/>
      <c r="L45" s="110"/>
      <c r="M45" s="111"/>
      <c r="N45" s="112"/>
      <c r="O45" s="113"/>
      <c r="P45" s="10"/>
      <c r="Q45" s="87"/>
      <c r="R45" s="88"/>
      <c r="S45" s="88"/>
      <c r="T45" s="88"/>
      <c r="U45" s="88"/>
      <c r="V45" s="89"/>
      <c r="W45" s="107"/>
      <c r="X45" s="108"/>
      <c r="Y45" s="109"/>
      <c r="Z45" s="91"/>
      <c r="AA45" s="110"/>
      <c r="AB45" s="111"/>
      <c r="AC45" s="112"/>
    </row>
    <row r="46" spans="1:29" ht="48" customHeight="1" thickBot="1" x14ac:dyDescent="0.2">
      <c r="A46" s="10"/>
      <c r="B46" s="241" t="s">
        <v>63</v>
      </c>
      <c r="C46" s="202" t="s">
        <v>56</v>
      </c>
      <c r="D46" s="203"/>
      <c r="E46" s="203"/>
      <c r="F46" s="204"/>
      <c r="G46" s="114" t="s">
        <v>60</v>
      </c>
      <c r="H46" s="115" t="s">
        <v>51</v>
      </c>
      <c r="I46" s="214"/>
      <c r="J46" s="215"/>
      <c r="K46" s="216"/>
      <c r="L46" s="116" t="s">
        <v>81</v>
      </c>
      <c r="M46" s="117" t="s">
        <v>61</v>
      </c>
      <c r="N46" s="94"/>
      <c r="O46" s="95"/>
      <c r="P46" s="10"/>
      <c r="Q46" s="241" t="s">
        <v>63</v>
      </c>
      <c r="R46" s="202" t="s">
        <v>56</v>
      </c>
      <c r="S46" s="203"/>
      <c r="T46" s="203"/>
      <c r="U46" s="204"/>
      <c r="V46" s="114" t="s">
        <v>60</v>
      </c>
      <c r="W46" s="115" t="s">
        <v>51</v>
      </c>
      <c r="X46" s="214"/>
      <c r="Y46" s="215"/>
      <c r="Z46" s="216"/>
      <c r="AA46" s="116" t="s">
        <v>81</v>
      </c>
      <c r="AB46" s="117" t="s">
        <v>61</v>
      </c>
      <c r="AC46" s="94"/>
    </row>
    <row r="47" spans="1:29" ht="14.25" customHeight="1" x14ac:dyDescent="0.15">
      <c r="A47" s="10"/>
      <c r="B47" s="242"/>
      <c r="C47" s="244" t="s">
        <v>84</v>
      </c>
      <c r="D47" s="245"/>
      <c r="E47" s="205" t="s">
        <v>36</v>
      </c>
      <c r="F47" s="248"/>
      <c r="G47" s="118"/>
      <c r="H47" s="119" t="s">
        <v>59</v>
      </c>
      <c r="I47" s="249"/>
      <c r="J47" s="250"/>
      <c r="K47" s="251"/>
      <c r="L47" s="120">
        <v>5.2899999999999996E-4</v>
      </c>
      <c r="M47" s="32">
        <f>G47*L47</f>
        <v>0</v>
      </c>
      <c r="N47" s="121"/>
      <c r="O47" s="122"/>
      <c r="P47" s="10"/>
      <c r="Q47" s="242"/>
      <c r="R47" s="244" t="s">
        <v>84</v>
      </c>
      <c r="S47" s="245"/>
      <c r="T47" s="205" t="s">
        <v>36</v>
      </c>
      <c r="U47" s="248"/>
      <c r="V47" s="123"/>
      <c r="W47" s="119" t="s">
        <v>59</v>
      </c>
      <c r="X47" s="249"/>
      <c r="Y47" s="250"/>
      <c r="Z47" s="251"/>
      <c r="AA47" s="120">
        <v>7.1900000000000002E-4</v>
      </c>
      <c r="AB47" s="32">
        <f>V47*AA47</f>
        <v>0</v>
      </c>
      <c r="AC47" s="121"/>
    </row>
    <row r="48" spans="1:29" ht="14.25" customHeight="1" x14ac:dyDescent="0.15">
      <c r="A48" s="10"/>
      <c r="B48" s="242"/>
      <c r="C48" s="246"/>
      <c r="D48" s="247"/>
      <c r="E48" s="258" t="s">
        <v>37</v>
      </c>
      <c r="F48" s="259"/>
      <c r="G48" s="124"/>
      <c r="H48" s="125" t="s">
        <v>59</v>
      </c>
      <c r="I48" s="252"/>
      <c r="J48" s="253"/>
      <c r="K48" s="254"/>
      <c r="L48" s="126">
        <v>5.2899999999999996E-4</v>
      </c>
      <c r="M48" s="127">
        <f>G48*L48</f>
        <v>0</v>
      </c>
      <c r="N48" s="121"/>
      <c r="O48" s="128"/>
      <c r="P48" s="10"/>
      <c r="Q48" s="242"/>
      <c r="R48" s="246"/>
      <c r="S48" s="247"/>
      <c r="T48" s="258" t="s">
        <v>37</v>
      </c>
      <c r="U48" s="259"/>
      <c r="V48" s="129"/>
      <c r="W48" s="125" t="s">
        <v>59</v>
      </c>
      <c r="X48" s="252"/>
      <c r="Y48" s="253"/>
      <c r="Z48" s="254"/>
      <c r="AA48" s="126">
        <v>7.1900000000000002E-4</v>
      </c>
      <c r="AB48" s="127">
        <f>V48*AA48</f>
        <v>0</v>
      </c>
      <c r="AC48" s="121"/>
    </row>
    <row r="49" spans="1:31" ht="14.25" customHeight="1" x14ac:dyDescent="0.15">
      <c r="A49" s="10"/>
      <c r="B49" s="242"/>
      <c r="C49" s="260" t="s">
        <v>38</v>
      </c>
      <c r="D49" s="261"/>
      <c r="E49" s="266" t="s">
        <v>39</v>
      </c>
      <c r="F49" s="267"/>
      <c r="G49" s="130"/>
      <c r="H49" s="131" t="s">
        <v>59</v>
      </c>
      <c r="I49" s="252"/>
      <c r="J49" s="253"/>
      <c r="K49" s="254"/>
      <c r="L49" s="132"/>
      <c r="M49" s="127">
        <f>G49*L49</f>
        <v>0</v>
      </c>
      <c r="N49" s="121"/>
      <c r="O49" s="128"/>
      <c r="P49" s="10"/>
      <c r="Q49" s="242"/>
      <c r="R49" s="260" t="s">
        <v>38</v>
      </c>
      <c r="S49" s="261"/>
      <c r="T49" s="266" t="s">
        <v>39</v>
      </c>
      <c r="U49" s="267"/>
      <c r="V49" s="133"/>
      <c r="W49" s="131" t="s">
        <v>59</v>
      </c>
      <c r="X49" s="252"/>
      <c r="Y49" s="253"/>
      <c r="Z49" s="254"/>
      <c r="AA49" s="132"/>
      <c r="AB49" s="127">
        <f>V49*AA49</f>
        <v>0</v>
      </c>
      <c r="AC49" s="121"/>
    </row>
    <row r="50" spans="1:31" ht="14.25" hidden="1" customHeight="1" x14ac:dyDescent="0.15">
      <c r="A50" s="10"/>
      <c r="B50" s="242"/>
      <c r="C50" s="262"/>
      <c r="D50" s="263"/>
      <c r="E50" s="208"/>
      <c r="F50" s="268"/>
      <c r="G50" s="134"/>
      <c r="H50" s="135"/>
      <c r="I50" s="252"/>
      <c r="J50" s="253"/>
      <c r="K50" s="254"/>
      <c r="L50" s="136"/>
      <c r="M50" s="137"/>
      <c r="N50" s="121"/>
      <c r="O50" s="128"/>
      <c r="P50" s="10"/>
      <c r="Q50" s="242"/>
      <c r="R50" s="262"/>
      <c r="S50" s="263"/>
      <c r="T50" s="208"/>
      <c r="U50" s="268"/>
      <c r="V50" s="134"/>
      <c r="W50" s="135"/>
      <c r="X50" s="252"/>
      <c r="Y50" s="253"/>
      <c r="Z50" s="254"/>
      <c r="AA50" s="136"/>
      <c r="AB50" s="137"/>
      <c r="AC50" s="121"/>
    </row>
    <row r="51" spans="1:31" ht="15" thickBot="1" x14ac:dyDescent="0.2">
      <c r="A51" s="10"/>
      <c r="B51" s="243"/>
      <c r="C51" s="264"/>
      <c r="D51" s="265"/>
      <c r="E51" s="211" t="s">
        <v>54</v>
      </c>
      <c r="F51" s="269"/>
      <c r="G51" s="138"/>
      <c r="H51" s="139" t="s">
        <v>59</v>
      </c>
      <c r="I51" s="255"/>
      <c r="J51" s="256"/>
      <c r="K51" s="257"/>
      <c r="L51" s="140"/>
      <c r="M51" s="141"/>
      <c r="N51" s="121"/>
      <c r="O51" s="128"/>
      <c r="P51" s="10"/>
      <c r="Q51" s="243"/>
      <c r="R51" s="264"/>
      <c r="S51" s="265"/>
      <c r="T51" s="211" t="s">
        <v>54</v>
      </c>
      <c r="U51" s="269"/>
      <c r="V51" s="138"/>
      <c r="W51" s="139" t="s">
        <v>59</v>
      </c>
      <c r="X51" s="255"/>
      <c r="Y51" s="256"/>
      <c r="Z51" s="257"/>
      <c r="AA51" s="140"/>
      <c r="AB51" s="141"/>
      <c r="AC51" s="121"/>
    </row>
    <row r="52" spans="1:31" ht="3.75" customHeight="1" thickBot="1" x14ac:dyDescent="0.2">
      <c r="A52" s="10"/>
      <c r="B52" s="11"/>
      <c r="C52" s="11"/>
      <c r="D52" s="11"/>
      <c r="E52" s="11"/>
      <c r="F52" s="11"/>
      <c r="G52" s="18"/>
      <c r="H52" s="11"/>
      <c r="I52" s="11"/>
      <c r="J52" s="11"/>
      <c r="K52" s="11"/>
      <c r="L52" s="11"/>
      <c r="M52" s="11"/>
      <c r="N52" s="13"/>
      <c r="P52" s="10"/>
      <c r="Q52" s="11"/>
      <c r="R52" s="11"/>
      <c r="S52" s="11"/>
      <c r="T52" s="11"/>
      <c r="U52" s="11"/>
      <c r="V52" s="18"/>
      <c r="W52" s="11"/>
      <c r="X52" s="11"/>
      <c r="Y52" s="11"/>
      <c r="Z52" s="11"/>
      <c r="AA52" s="11"/>
      <c r="AB52" s="11"/>
      <c r="AC52" s="13"/>
    </row>
    <row r="53" spans="1:31" ht="30" customHeight="1" x14ac:dyDescent="0.15">
      <c r="A53" s="10"/>
      <c r="B53" s="226" t="s">
        <v>82</v>
      </c>
      <c r="C53" s="227"/>
      <c r="D53" s="227"/>
      <c r="E53" s="227"/>
      <c r="F53" s="227"/>
      <c r="G53" s="227"/>
      <c r="H53" s="228"/>
      <c r="I53" s="232">
        <f>ROUNDDOWN(SUM(M12:M36,M40:M43,M47:M51),0)</f>
        <v>0</v>
      </c>
      <c r="J53" s="232"/>
      <c r="K53" s="232"/>
      <c r="L53" s="233"/>
      <c r="M53" s="236" t="s">
        <v>64</v>
      </c>
      <c r="N53" s="13"/>
      <c r="P53" s="10"/>
      <c r="Q53" s="226" t="s">
        <v>83</v>
      </c>
      <c r="R53" s="227"/>
      <c r="S53" s="227"/>
      <c r="T53" s="227"/>
      <c r="U53" s="227"/>
      <c r="V53" s="227"/>
      <c r="W53" s="228"/>
      <c r="X53" s="232">
        <f>ROUNDDOWN(SUM(AB12:AB36,AB40:AB43,AB47:AB51),0)</f>
        <v>0</v>
      </c>
      <c r="Y53" s="232"/>
      <c r="Z53" s="232"/>
      <c r="AA53" s="233"/>
      <c r="AB53" s="236" t="s">
        <v>64</v>
      </c>
      <c r="AC53" s="13"/>
      <c r="AE53" s="238"/>
    </row>
    <row r="54" spans="1:31" ht="30" customHeight="1" thickBot="1" x14ac:dyDescent="0.2">
      <c r="A54" s="10"/>
      <c r="B54" s="229"/>
      <c r="C54" s="230"/>
      <c r="D54" s="230"/>
      <c r="E54" s="230"/>
      <c r="F54" s="230"/>
      <c r="G54" s="230"/>
      <c r="H54" s="231"/>
      <c r="I54" s="234"/>
      <c r="J54" s="234"/>
      <c r="K54" s="234"/>
      <c r="L54" s="235"/>
      <c r="M54" s="237"/>
      <c r="N54" s="13"/>
      <c r="P54" s="10"/>
      <c r="Q54" s="229"/>
      <c r="R54" s="230"/>
      <c r="S54" s="230"/>
      <c r="T54" s="230"/>
      <c r="U54" s="230"/>
      <c r="V54" s="230"/>
      <c r="W54" s="231"/>
      <c r="X54" s="234"/>
      <c r="Y54" s="234"/>
      <c r="Z54" s="234"/>
      <c r="AA54" s="235"/>
      <c r="AB54" s="237"/>
      <c r="AC54" s="13"/>
      <c r="AE54" s="238"/>
    </row>
    <row r="55" spans="1:31" ht="7.5" customHeight="1" x14ac:dyDescent="0.15">
      <c r="A55" s="10"/>
      <c r="B55" s="142"/>
      <c r="C55" s="11"/>
      <c r="D55" s="11"/>
      <c r="E55" s="11"/>
      <c r="F55" s="11"/>
      <c r="G55" s="18"/>
      <c r="H55" s="11"/>
      <c r="I55" s="11"/>
      <c r="J55" s="11"/>
      <c r="K55" s="11"/>
      <c r="L55" s="11"/>
      <c r="M55" s="11"/>
      <c r="N55" s="13"/>
      <c r="P55" s="10"/>
      <c r="Q55" s="142"/>
      <c r="R55" s="11"/>
      <c r="S55" s="11"/>
      <c r="T55" s="11"/>
      <c r="U55" s="11"/>
      <c r="V55" s="18"/>
      <c r="W55" s="11"/>
      <c r="X55" s="11"/>
      <c r="Y55" s="11"/>
      <c r="Z55" s="11"/>
      <c r="AA55" s="11"/>
      <c r="AB55" s="11"/>
      <c r="AC55" s="13"/>
    </row>
    <row r="56" spans="1:31" ht="7.5" customHeight="1" thickBot="1" x14ac:dyDescent="0.2">
      <c r="A56" s="10"/>
      <c r="B56" s="142"/>
      <c r="C56" s="11"/>
      <c r="D56" s="11"/>
      <c r="E56" s="11"/>
      <c r="F56" s="11"/>
      <c r="G56" s="18"/>
      <c r="H56" s="11"/>
      <c r="I56" s="11"/>
      <c r="J56" s="11"/>
      <c r="K56" s="11"/>
      <c r="L56" s="11"/>
      <c r="M56" s="11"/>
      <c r="N56" s="13"/>
      <c r="P56" s="10"/>
      <c r="Q56" s="142"/>
      <c r="R56" s="11"/>
      <c r="S56" s="11"/>
      <c r="T56" s="11"/>
      <c r="U56" s="11"/>
      <c r="V56" s="18"/>
      <c r="W56" s="11"/>
      <c r="X56" s="11"/>
      <c r="Y56" s="11"/>
      <c r="Z56" s="11"/>
      <c r="AA56" s="11"/>
      <c r="AB56" s="11"/>
      <c r="AC56" s="13"/>
    </row>
    <row r="57" spans="1:31" ht="48" customHeight="1" thickBot="1" x14ac:dyDescent="0.2">
      <c r="A57" s="10"/>
      <c r="B57" s="199" t="s">
        <v>94</v>
      </c>
      <c r="C57" s="202" t="s">
        <v>56</v>
      </c>
      <c r="D57" s="203"/>
      <c r="E57" s="203"/>
      <c r="F57" s="204"/>
      <c r="G57" s="114" t="s">
        <v>99</v>
      </c>
      <c r="H57" s="165" t="s">
        <v>51</v>
      </c>
      <c r="I57" s="214"/>
      <c r="J57" s="215"/>
      <c r="K57" s="216"/>
      <c r="L57" s="184" t="s">
        <v>97</v>
      </c>
      <c r="M57" s="117" t="s">
        <v>98</v>
      </c>
      <c r="N57" s="13"/>
      <c r="P57" s="10"/>
      <c r="Q57" s="199" t="s">
        <v>94</v>
      </c>
      <c r="R57" s="202" t="s">
        <v>56</v>
      </c>
      <c r="S57" s="203"/>
      <c r="T57" s="203"/>
      <c r="U57" s="204"/>
      <c r="V57" s="114" t="s">
        <v>99</v>
      </c>
      <c r="W57" s="165" t="s">
        <v>51</v>
      </c>
      <c r="X57" s="214"/>
      <c r="Y57" s="215"/>
      <c r="Z57" s="216"/>
      <c r="AA57" s="184" t="s">
        <v>97</v>
      </c>
      <c r="AB57" s="117" t="s">
        <v>98</v>
      </c>
      <c r="AC57" s="13"/>
    </row>
    <row r="58" spans="1:31" ht="14.25" customHeight="1" x14ac:dyDescent="0.15">
      <c r="A58" s="10"/>
      <c r="B58" s="200"/>
      <c r="C58" s="205" t="s">
        <v>95</v>
      </c>
      <c r="D58" s="206"/>
      <c r="E58" s="206"/>
      <c r="F58" s="207"/>
      <c r="G58" s="179"/>
      <c r="H58" s="119" t="s">
        <v>59</v>
      </c>
      <c r="I58" s="217"/>
      <c r="J58" s="218"/>
      <c r="K58" s="219"/>
      <c r="L58" s="185">
        <f>L47</f>
        <v>5.2899999999999996E-4</v>
      </c>
      <c r="M58" s="32">
        <f>G58*L58</f>
        <v>0</v>
      </c>
      <c r="N58" s="13"/>
      <c r="P58" s="10"/>
      <c r="Q58" s="200"/>
      <c r="R58" s="205" t="s">
        <v>95</v>
      </c>
      <c r="S58" s="206"/>
      <c r="T58" s="206"/>
      <c r="U58" s="207"/>
      <c r="V58" s="179"/>
      <c r="W58" s="119" t="s">
        <v>59</v>
      </c>
      <c r="X58" s="217"/>
      <c r="Y58" s="218"/>
      <c r="Z58" s="219"/>
      <c r="AA58" s="185">
        <f>AA47</f>
        <v>7.1900000000000002E-4</v>
      </c>
      <c r="AB58" s="32">
        <f>V58*AA58</f>
        <v>0</v>
      </c>
      <c r="AC58" s="13"/>
    </row>
    <row r="59" spans="1:31" ht="14.25" customHeight="1" x14ac:dyDescent="0.15">
      <c r="A59" s="10"/>
      <c r="B59" s="200"/>
      <c r="C59" s="208" t="s">
        <v>100</v>
      </c>
      <c r="D59" s="209"/>
      <c r="E59" s="209"/>
      <c r="F59" s="210"/>
      <c r="G59" s="181"/>
      <c r="H59" s="182" t="s">
        <v>59</v>
      </c>
      <c r="I59" s="220"/>
      <c r="J59" s="221"/>
      <c r="K59" s="222"/>
      <c r="L59" s="186">
        <f>L58</f>
        <v>5.2899999999999996E-4</v>
      </c>
      <c r="M59" s="42">
        <f t="shared" ref="M59:M60" si="6">G59*L59</f>
        <v>0</v>
      </c>
      <c r="N59" s="13"/>
      <c r="P59" s="10"/>
      <c r="Q59" s="200"/>
      <c r="R59" s="208" t="s">
        <v>100</v>
      </c>
      <c r="S59" s="209"/>
      <c r="T59" s="209"/>
      <c r="U59" s="210"/>
      <c r="V59" s="181"/>
      <c r="W59" s="182" t="s">
        <v>59</v>
      </c>
      <c r="X59" s="220"/>
      <c r="Y59" s="221"/>
      <c r="Z59" s="222"/>
      <c r="AA59" s="186">
        <f>AA58</f>
        <v>7.1900000000000002E-4</v>
      </c>
      <c r="AB59" s="42">
        <f t="shared" ref="AB59" si="7">V59*AA59</f>
        <v>0</v>
      </c>
      <c r="AC59" s="13"/>
    </row>
    <row r="60" spans="1:31" ht="14.25" customHeight="1" thickBot="1" x14ac:dyDescent="0.2">
      <c r="A60" s="10"/>
      <c r="B60" s="201"/>
      <c r="C60" s="211" t="s">
        <v>96</v>
      </c>
      <c r="D60" s="212"/>
      <c r="E60" s="212"/>
      <c r="F60" s="213"/>
      <c r="G60" s="183">
        <f>G58-G59</f>
        <v>0</v>
      </c>
      <c r="H60" s="180" t="s">
        <v>59</v>
      </c>
      <c r="I60" s="223"/>
      <c r="J60" s="224"/>
      <c r="K60" s="225"/>
      <c r="L60" s="178">
        <f>L58</f>
        <v>5.2899999999999996E-4</v>
      </c>
      <c r="M60" s="85">
        <f t="shared" si="6"/>
        <v>0</v>
      </c>
      <c r="N60" s="13"/>
      <c r="P60" s="10"/>
      <c r="Q60" s="201"/>
      <c r="R60" s="211" t="s">
        <v>96</v>
      </c>
      <c r="S60" s="212"/>
      <c r="T60" s="212"/>
      <c r="U60" s="213"/>
      <c r="V60" s="183">
        <f>V58-V59</f>
        <v>0</v>
      </c>
      <c r="W60" s="180" t="s">
        <v>59</v>
      </c>
      <c r="X60" s="223"/>
      <c r="Y60" s="224"/>
      <c r="Z60" s="225"/>
      <c r="AA60" s="178">
        <f>AA58</f>
        <v>7.1900000000000002E-4</v>
      </c>
      <c r="AB60" s="85">
        <f>V60*AA60</f>
        <v>0</v>
      </c>
      <c r="AC60" s="13"/>
    </row>
    <row r="61" spans="1:31" ht="3.75" customHeight="1" thickBot="1" x14ac:dyDescent="0.2">
      <c r="A61" s="10"/>
      <c r="B61" s="172"/>
      <c r="C61" s="173"/>
      <c r="D61" s="173"/>
      <c r="E61" s="173"/>
      <c r="F61" s="173"/>
      <c r="G61" s="177"/>
      <c r="H61" s="174"/>
      <c r="I61" s="164"/>
      <c r="J61" s="164"/>
      <c r="K61" s="164"/>
      <c r="L61" s="175"/>
      <c r="M61" s="176"/>
      <c r="N61" s="13"/>
      <c r="P61" s="10"/>
      <c r="Q61" s="172"/>
      <c r="R61" s="173"/>
      <c r="S61" s="173"/>
      <c r="T61" s="173"/>
      <c r="U61" s="173"/>
      <c r="V61" s="177"/>
      <c r="W61" s="174"/>
      <c r="X61" s="164"/>
      <c r="Y61" s="164"/>
      <c r="Z61" s="164"/>
      <c r="AA61" s="175"/>
      <c r="AB61" s="176"/>
      <c r="AC61" s="13"/>
    </row>
    <row r="62" spans="1:31" ht="30" customHeight="1" x14ac:dyDescent="0.15">
      <c r="A62" s="10"/>
      <c r="B62" s="226" t="s">
        <v>101</v>
      </c>
      <c r="C62" s="227"/>
      <c r="D62" s="227"/>
      <c r="E62" s="227"/>
      <c r="F62" s="227"/>
      <c r="G62" s="227"/>
      <c r="H62" s="228"/>
      <c r="I62" s="232">
        <f>ROUNDDOWN(M58,0)</f>
        <v>0</v>
      </c>
      <c r="J62" s="232"/>
      <c r="K62" s="232"/>
      <c r="L62" s="233"/>
      <c r="M62" s="236" t="s">
        <v>64</v>
      </c>
      <c r="N62" s="13"/>
      <c r="P62" s="10"/>
      <c r="Q62" s="226" t="s">
        <v>101</v>
      </c>
      <c r="R62" s="227"/>
      <c r="S62" s="227"/>
      <c r="T62" s="227"/>
      <c r="U62" s="227"/>
      <c r="V62" s="227"/>
      <c r="W62" s="228"/>
      <c r="X62" s="232">
        <f>ROUNDDOWN(AB58,0)</f>
        <v>0</v>
      </c>
      <c r="Y62" s="232"/>
      <c r="Z62" s="232"/>
      <c r="AA62" s="233"/>
      <c r="AB62" s="236" t="s">
        <v>64</v>
      </c>
      <c r="AC62" s="13"/>
    </row>
    <row r="63" spans="1:31" ht="30" customHeight="1" thickBot="1" x14ac:dyDescent="0.2">
      <c r="A63" s="10"/>
      <c r="B63" s="229"/>
      <c r="C63" s="230"/>
      <c r="D63" s="230"/>
      <c r="E63" s="230"/>
      <c r="F63" s="230"/>
      <c r="G63" s="230"/>
      <c r="H63" s="231"/>
      <c r="I63" s="234"/>
      <c r="J63" s="234"/>
      <c r="K63" s="234"/>
      <c r="L63" s="235"/>
      <c r="M63" s="237"/>
      <c r="N63" s="13"/>
      <c r="P63" s="10"/>
      <c r="Q63" s="229"/>
      <c r="R63" s="230"/>
      <c r="S63" s="230"/>
      <c r="T63" s="230"/>
      <c r="U63" s="230"/>
      <c r="V63" s="230"/>
      <c r="W63" s="231"/>
      <c r="X63" s="234"/>
      <c r="Y63" s="234"/>
      <c r="Z63" s="234"/>
      <c r="AA63" s="235"/>
      <c r="AB63" s="237"/>
      <c r="AC63" s="13"/>
    </row>
    <row r="64" spans="1:31" ht="14.25" customHeight="1" thickBot="1" x14ac:dyDescent="0.2">
      <c r="A64" s="10"/>
      <c r="B64" s="172"/>
      <c r="C64" s="173"/>
      <c r="D64" s="173"/>
      <c r="E64" s="173"/>
      <c r="F64" s="173"/>
      <c r="G64" s="177"/>
      <c r="H64" s="174"/>
      <c r="I64" s="164"/>
      <c r="J64" s="164"/>
      <c r="K64" s="164"/>
      <c r="L64" s="175"/>
      <c r="M64" s="176"/>
      <c r="N64" s="13"/>
      <c r="P64" s="10"/>
      <c r="Q64" s="142"/>
      <c r="R64" s="11"/>
      <c r="S64" s="11"/>
      <c r="T64" s="11"/>
      <c r="U64" s="11"/>
      <c r="V64" s="18"/>
      <c r="W64" s="11"/>
      <c r="X64" s="11"/>
      <c r="Y64" s="11"/>
      <c r="Z64" s="11"/>
      <c r="AA64" s="11"/>
      <c r="AB64" s="11"/>
      <c r="AC64" s="13"/>
    </row>
    <row r="65" spans="1:29" ht="60" customHeight="1" thickBot="1" x14ac:dyDescent="0.2">
      <c r="A65" s="10"/>
      <c r="B65" s="240"/>
      <c r="C65" s="240"/>
      <c r="D65" s="240"/>
      <c r="E65" s="240"/>
      <c r="F65" s="240"/>
      <c r="G65" s="240"/>
      <c r="H65" s="240"/>
      <c r="I65" s="239"/>
      <c r="J65" s="239"/>
      <c r="K65" s="270"/>
      <c r="L65" s="270"/>
      <c r="M65" s="270"/>
      <c r="N65" s="13"/>
      <c r="P65" s="10"/>
      <c r="Q65" s="271" t="s">
        <v>91</v>
      </c>
      <c r="R65" s="272"/>
      <c r="S65" s="272"/>
      <c r="T65" s="272"/>
      <c r="U65" s="272"/>
      <c r="V65" s="272"/>
      <c r="W65" s="272"/>
      <c r="X65" s="196" t="str">
        <f>IF(X53=0,"0％",(I53-X53)/X53)</f>
        <v>0％</v>
      </c>
      <c r="Y65" s="197"/>
      <c r="Z65" s="197"/>
      <c r="AA65" s="197"/>
      <c r="AB65" s="198"/>
      <c r="AC65" s="13"/>
    </row>
    <row r="66" spans="1:29" ht="13.5" customHeight="1" x14ac:dyDescent="0.15">
      <c r="A66" s="10"/>
      <c r="C66" s="143"/>
      <c r="D66" s="143"/>
      <c r="E66" s="143"/>
      <c r="F66" s="143"/>
      <c r="G66" s="144"/>
      <c r="H66" s="143"/>
      <c r="I66" s="143"/>
      <c r="J66" s="11"/>
      <c r="K66" s="11"/>
      <c r="L66" s="145"/>
      <c r="M66" s="11"/>
      <c r="N66" s="13"/>
      <c r="P66" s="10"/>
      <c r="R66" s="143"/>
      <c r="S66" s="143"/>
      <c r="T66" s="143"/>
      <c r="U66" s="143"/>
      <c r="V66" s="144"/>
      <c r="W66" s="143"/>
      <c r="X66" s="143"/>
      <c r="Y66" s="11"/>
      <c r="Z66" s="11"/>
      <c r="AA66" s="145"/>
      <c r="AB66" s="11"/>
      <c r="AC66" s="13"/>
    </row>
    <row r="67" spans="1:29" ht="13.5" x14ac:dyDescent="0.15">
      <c r="A67" s="10"/>
      <c r="B67" s="143" t="s">
        <v>67</v>
      </c>
      <c r="C67" s="146"/>
      <c r="D67" s="143"/>
      <c r="E67" s="143"/>
      <c r="F67" s="143"/>
      <c r="G67" s="143"/>
      <c r="H67" s="147"/>
      <c r="I67" s="143"/>
      <c r="J67" s="11"/>
      <c r="K67" s="11"/>
      <c r="L67" s="11"/>
      <c r="M67" s="11"/>
      <c r="N67" s="13"/>
      <c r="P67" s="10"/>
      <c r="Q67" s="143" t="s">
        <v>88</v>
      </c>
      <c r="R67" s="146"/>
      <c r="S67" s="143"/>
      <c r="T67" s="143"/>
      <c r="U67" s="143"/>
      <c r="V67" s="143"/>
      <c r="W67" s="147"/>
      <c r="X67" s="143"/>
      <c r="Y67" s="11"/>
      <c r="Z67" s="11"/>
      <c r="AA67" s="11"/>
      <c r="AB67" s="11"/>
      <c r="AC67" s="13"/>
    </row>
    <row r="68" spans="1:29" s="152" customFormat="1" ht="13.5" x14ac:dyDescent="0.15">
      <c r="A68" s="148"/>
      <c r="B68" s="143" t="s">
        <v>68</v>
      </c>
      <c r="C68" s="21"/>
      <c r="D68" s="146"/>
      <c r="E68" s="146"/>
      <c r="F68" s="146"/>
      <c r="G68" s="146"/>
      <c r="H68" s="146"/>
      <c r="I68" s="146"/>
      <c r="J68" s="149"/>
      <c r="K68" s="149"/>
      <c r="L68" s="149"/>
      <c r="M68" s="149"/>
      <c r="N68" s="150"/>
      <c r="O68" s="151"/>
      <c r="P68" s="148"/>
      <c r="Q68" s="143" t="s">
        <v>87</v>
      </c>
      <c r="R68" s="21"/>
      <c r="S68" s="146"/>
      <c r="T68" s="146"/>
      <c r="U68" s="146"/>
      <c r="V68" s="146"/>
      <c r="W68" s="146"/>
      <c r="X68" s="146"/>
      <c r="Y68" s="149"/>
      <c r="Z68" s="149"/>
      <c r="AA68" s="149"/>
      <c r="AB68" s="149"/>
      <c r="AC68" s="150"/>
    </row>
    <row r="69" spans="1:29" ht="13.5" x14ac:dyDescent="0.15">
      <c r="A69" s="10"/>
      <c r="B69" s="153" t="s">
        <v>69</v>
      </c>
      <c r="C69" s="143"/>
      <c r="D69" s="143"/>
      <c r="E69" s="143"/>
      <c r="F69" s="143"/>
      <c r="G69" s="143"/>
      <c r="H69" s="143"/>
      <c r="I69" s="143"/>
      <c r="J69" s="11"/>
      <c r="K69" s="11"/>
      <c r="L69" s="11"/>
      <c r="M69" s="11"/>
      <c r="N69" s="13"/>
      <c r="P69" s="10"/>
      <c r="Q69" s="153" t="s">
        <v>93</v>
      </c>
      <c r="R69" s="143"/>
      <c r="S69" s="143"/>
      <c r="T69" s="143"/>
      <c r="U69" s="143"/>
      <c r="V69" s="143"/>
      <c r="W69" s="143"/>
      <c r="X69" s="143"/>
      <c r="Y69" s="11"/>
      <c r="Z69" s="11"/>
      <c r="AA69" s="11"/>
      <c r="AB69" s="11"/>
      <c r="AC69" s="13"/>
    </row>
    <row r="70" spans="1:29" ht="13.5" x14ac:dyDescent="0.15">
      <c r="A70" s="10"/>
      <c r="B70" s="154" t="s">
        <v>86</v>
      </c>
      <c r="C70" s="143"/>
      <c r="D70" s="143"/>
      <c r="E70" s="143"/>
      <c r="F70" s="143"/>
      <c r="G70" s="143"/>
      <c r="H70" s="143"/>
      <c r="I70" s="143"/>
      <c r="J70" s="11"/>
      <c r="K70" s="11"/>
      <c r="L70" s="11"/>
      <c r="M70" s="11"/>
      <c r="N70" s="13"/>
      <c r="O70" s="151"/>
      <c r="P70" s="10"/>
      <c r="Q70" s="155" t="s">
        <v>92</v>
      </c>
      <c r="R70" s="143"/>
      <c r="S70" s="143"/>
      <c r="T70" s="143"/>
      <c r="U70" s="143"/>
      <c r="V70" s="143"/>
      <c r="W70" s="143"/>
      <c r="X70" s="143"/>
      <c r="Y70" s="11"/>
      <c r="Z70" s="11"/>
      <c r="AA70" s="11"/>
      <c r="AB70" s="11"/>
      <c r="AC70" s="13"/>
    </row>
    <row r="71" spans="1:29" s="152" customFormat="1" ht="13.5" x14ac:dyDescent="0.15">
      <c r="A71" s="156"/>
      <c r="B71" s="157"/>
      <c r="C71" s="157"/>
      <c r="D71" s="157"/>
      <c r="E71" s="157"/>
      <c r="F71" s="157"/>
      <c r="G71" s="158"/>
      <c r="H71" s="157"/>
      <c r="I71" s="157"/>
      <c r="J71" s="159"/>
      <c r="K71" s="157"/>
      <c r="L71" s="157"/>
      <c r="M71" s="157"/>
      <c r="N71" s="160"/>
      <c r="P71" s="156"/>
      <c r="Q71" s="157"/>
      <c r="R71" s="157"/>
      <c r="S71" s="157"/>
      <c r="T71" s="157"/>
      <c r="U71" s="157"/>
      <c r="V71" s="158"/>
      <c r="W71" s="157"/>
      <c r="X71" s="157"/>
      <c r="Y71" s="159"/>
      <c r="Z71" s="157"/>
      <c r="AA71" s="157"/>
      <c r="AB71" s="157"/>
      <c r="AC71" s="160"/>
    </row>
  </sheetData>
  <sheetProtection selectLockedCells="1"/>
  <mergeCells count="167">
    <mergeCell ref="T25:U25"/>
    <mergeCell ref="R26:S28"/>
    <mergeCell ref="T26:U26"/>
    <mergeCell ref="T27:U27"/>
    <mergeCell ref="T28:U28"/>
    <mergeCell ref="Q12:Q36"/>
    <mergeCell ref="R12:U12"/>
    <mergeCell ref="R13:U13"/>
    <mergeCell ref="L4:M4"/>
    <mergeCell ref="R14:U14"/>
    <mergeCell ref="R15:U15"/>
    <mergeCell ref="R16:U16"/>
    <mergeCell ref="R17:U17"/>
    <mergeCell ref="R18:U18"/>
    <mergeCell ref="R19:U19"/>
    <mergeCell ref="R20:U20"/>
    <mergeCell ref="R21:U21"/>
    <mergeCell ref="R22:S23"/>
    <mergeCell ref="T22:U22"/>
    <mergeCell ref="T23:U23"/>
    <mergeCell ref="R24:S25"/>
    <mergeCell ref="T24:U24"/>
    <mergeCell ref="I8:I11"/>
    <mergeCell ref="J8:J11"/>
    <mergeCell ref="K8:K11"/>
    <mergeCell ref="L10:L11"/>
    <mergeCell ref="G6:H7"/>
    <mergeCell ref="I6:K7"/>
    <mergeCell ref="G8:G11"/>
    <mergeCell ref="I40:K44"/>
    <mergeCell ref="M38:M39"/>
    <mergeCell ref="L38:L39"/>
    <mergeCell ref="I38:K39"/>
    <mergeCell ref="H38:H39"/>
    <mergeCell ref="G38:G39"/>
    <mergeCell ref="B38:B44"/>
    <mergeCell ref="B6:F11"/>
    <mergeCell ref="C17:F17"/>
    <mergeCell ref="C18:F18"/>
    <mergeCell ref="B12:B36"/>
    <mergeCell ref="C21:F21"/>
    <mergeCell ref="C22:D23"/>
    <mergeCell ref="E22:F22"/>
    <mergeCell ref="E23:F23"/>
    <mergeCell ref="C24:D25"/>
    <mergeCell ref="E35:F35"/>
    <mergeCell ref="E36:F36"/>
    <mergeCell ref="C38:F39"/>
    <mergeCell ref="C40:F40"/>
    <mergeCell ref="C43:F43"/>
    <mergeCell ref="C15:F15"/>
    <mergeCell ref="E24:F24"/>
    <mergeCell ref="C20:F20"/>
    <mergeCell ref="C42:F42"/>
    <mergeCell ref="K2:M2"/>
    <mergeCell ref="C41:F41"/>
    <mergeCell ref="C44:F44"/>
    <mergeCell ref="C12:F12"/>
    <mergeCell ref="C13:F13"/>
    <mergeCell ref="C14:F14"/>
    <mergeCell ref="C33:F33"/>
    <mergeCell ref="C34:D36"/>
    <mergeCell ref="E34:F34"/>
    <mergeCell ref="E26:F26"/>
    <mergeCell ref="E27:F27"/>
    <mergeCell ref="E28:F28"/>
    <mergeCell ref="C29:F29"/>
    <mergeCell ref="F2:I2"/>
    <mergeCell ref="H8:H11"/>
    <mergeCell ref="E25:F25"/>
    <mergeCell ref="C26:D28"/>
    <mergeCell ref="C31:F31"/>
    <mergeCell ref="C32:F32"/>
    <mergeCell ref="C19:F19"/>
    <mergeCell ref="C30:F30"/>
    <mergeCell ref="L6:L7"/>
    <mergeCell ref="M6:M11"/>
    <mergeCell ref="C16:F16"/>
    <mergeCell ref="E48:F48"/>
    <mergeCell ref="E50:F50"/>
    <mergeCell ref="C47:D48"/>
    <mergeCell ref="C46:F46"/>
    <mergeCell ref="I46:K46"/>
    <mergeCell ref="I47:K51"/>
    <mergeCell ref="E47:F47"/>
    <mergeCell ref="E51:F51"/>
    <mergeCell ref="C49:D51"/>
    <mergeCell ref="U2:X2"/>
    <mergeCell ref="Z2:AB2"/>
    <mergeCell ref="Q6:U11"/>
    <mergeCell ref="V6:W7"/>
    <mergeCell ref="X6:Z7"/>
    <mergeCell ref="AA6:AA7"/>
    <mergeCell ref="AB6:AB11"/>
    <mergeCell ref="V8:V11"/>
    <mergeCell ref="W8:W11"/>
    <mergeCell ref="X8:X11"/>
    <mergeCell ref="Y8:Y11"/>
    <mergeCell ref="Z8:Z11"/>
    <mergeCell ref="AA10:AA11"/>
    <mergeCell ref="AB38:AB39"/>
    <mergeCell ref="R34:S36"/>
    <mergeCell ref="T34:U34"/>
    <mergeCell ref="T35:U35"/>
    <mergeCell ref="T36:U36"/>
    <mergeCell ref="Q38:Q44"/>
    <mergeCell ref="R38:U39"/>
    <mergeCell ref="R40:U40"/>
    <mergeCell ref="R29:U29"/>
    <mergeCell ref="R30:U30"/>
    <mergeCell ref="R31:U31"/>
    <mergeCell ref="R32:U32"/>
    <mergeCell ref="R33:U33"/>
    <mergeCell ref="X40:Z44"/>
    <mergeCell ref="R41:U41"/>
    <mergeCell ref="R42:U42"/>
    <mergeCell ref="R43:U43"/>
    <mergeCell ref="R44:U44"/>
    <mergeCell ref="V38:V39"/>
    <mergeCell ref="W38:W39"/>
    <mergeCell ref="X38:Z39"/>
    <mergeCell ref="AA38:AA39"/>
    <mergeCell ref="AE53:AE54"/>
    <mergeCell ref="I65:J65"/>
    <mergeCell ref="Q53:W54"/>
    <mergeCell ref="X53:AA54"/>
    <mergeCell ref="AB53:AB54"/>
    <mergeCell ref="B65:H65"/>
    <mergeCell ref="Q46:Q51"/>
    <mergeCell ref="R46:U46"/>
    <mergeCell ref="X46:Z46"/>
    <mergeCell ref="R47:S48"/>
    <mergeCell ref="T47:U47"/>
    <mergeCell ref="X47:Z51"/>
    <mergeCell ref="T48:U48"/>
    <mergeCell ref="R49:S51"/>
    <mergeCell ref="T49:U49"/>
    <mergeCell ref="T50:U50"/>
    <mergeCell ref="T51:U51"/>
    <mergeCell ref="M53:M54"/>
    <mergeCell ref="B53:H54"/>
    <mergeCell ref="I53:L54"/>
    <mergeCell ref="K65:M65"/>
    <mergeCell ref="B46:B51"/>
    <mergeCell ref="E49:F49"/>
    <mergeCell ref="Q65:W65"/>
    <mergeCell ref="X65:AB65"/>
    <mergeCell ref="B57:B60"/>
    <mergeCell ref="C57:F57"/>
    <mergeCell ref="C58:F58"/>
    <mergeCell ref="C59:F59"/>
    <mergeCell ref="C60:F60"/>
    <mergeCell ref="I57:K57"/>
    <mergeCell ref="I58:K60"/>
    <mergeCell ref="B62:H63"/>
    <mergeCell ref="I62:L63"/>
    <mergeCell ref="M62:M63"/>
    <mergeCell ref="Q57:Q60"/>
    <mergeCell ref="R57:U57"/>
    <mergeCell ref="X57:Z57"/>
    <mergeCell ref="R58:U58"/>
    <mergeCell ref="X58:Z60"/>
    <mergeCell ref="R59:U59"/>
    <mergeCell ref="R60:U60"/>
    <mergeCell ref="Q62:W63"/>
    <mergeCell ref="X62:AA63"/>
    <mergeCell ref="AB62:AB63"/>
  </mergeCells>
  <phoneticPr fontId="2"/>
  <printOptions horizontalCentered="1" verticalCentered="1"/>
  <pageMargins left="0.39370078740157483" right="0.39370078740157483" top="0.39370078740157483" bottom="0.23622047244094491" header="0.19685039370078741" footer="0.19685039370078741"/>
  <pageSetup paperSize="9" scale="77" orientation="portrait" r:id="rId1"/>
  <headerFooter alignWithMargins="0"/>
  <ignoredErrors>
    <ignoredError sqref="U2 Z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89DDE-A864-4676-A627-C5A4D1D71EE5}">
  <sheetPr>
    <pageSetUpPr fitToPage="1"/>
  </sheetPr>
  <dimension ref="A1:AE71"/>
  <sheetViews>
    <sheetView showGridLines="0" zoomScale="70" zoomScaleNormal="70" zoomScaleSheetLayoutView="100" workbookViewId="0">
      <pane ySplit="11" topLeftCell="A12" activePane="bottomLeft" state="frozen"/>
      <selection activeCell="B5" sqref="B5:F10"/>
      <selection pane="bottomLeft" activeCell="B53" sqref="B53:H54"/>
    </sheetView>
  </sheetViews>
  <sheetFormatPr defaultRowHeight="14.25" x14ac:dyDescent="0.15"/>
  <cols>
    <col min="1" max="1" width="0.875" style="9" customWidth="1"/>
    <col min="2" max="2" width="5.25" style="9" customWidth="1"/>
    <col min="3" max="6" width="9" style="9"/>
    <col min="7" max="7" width="9" style="161" customWidth="1"/>
    <col min="8" max="8" width="8.125" style="9" customWidth="1"/>
    <col min="9" max="9" width="9" style="9"/>
    <col min="10" max="10" width="10.125" style="9" customWidth="1"/>
    <col min="11" max="11" width="8.875" style="9" customWidth="1"/>
    <col min="12" max="12" width="11.5" style="9" customWidth="1"/>
    <col min="13" max="13" width="11" style="9" customWidth="1"/>
    <col min="14" max="14" width="0.875" style="9" customWidth="1"/>
    <col min="15" max="15" width="10" style="9" customWidth="1"/>
    <col min="16" max="16" width="0.875" style="162" customWidth="1"/>
    <col min="17" max="17" width="5.25" style="9" customWidth="1"/>
    <col min="18" max="22" width="9" style="9"/>
    <col min="23" max="23" width="8.125" style="9" customWidth="1"/>
    <col min="24" max="24" width="9" style="9"/>
    <col min="25" max="25" width="10.125" style="9" customWidth="1"/>
    <col min="26" max="26" width="8.875" style="9" customWidth="1"/>
    <col min="27" max="27" width="11.5" style="9" customWidth="1"/>
    <col min="28" max="28" width="11" style="9" customWidth="1"/>
    <col min="29" max="29" width="0.875" style="9" customWidth="1"/>
    <col min="30" max="16384" width="9" style="9"/>
  </cols>
  <sheetData>
    <row r="1" spans="1:29" ht="5.0999999999999996" customHeight="1" x14ac:dyDescent="0.15">
      <c r="A1" s="6"/>
      <c r="B1" s="7"/>
      <c r="C1" s="7"/>
      <c r="D1" s="7"/>
      <c r="E1" s="7"/>
      <c r="F1" s="7"/>
      <c r="G1" s="7"/>
      <c r="H1" s="7"/>
      <c r="I1" s="7"/>
      <c r="J1" s="7"/>
      <c r="K1" s="7"/>
      <c r="L1" s="7"/>
      <c r="M1" s="7"/>
      <c r="N1" s="8"/>
      <c r="P1" s="6"/>
      <c r="Q1" s="7"/>
      <c r="R1" s="7"/>
      <c r="S1" s="7"/>
      <c r="T1" s="7"/>
      <c r="U1" s="7"/>
      <c r="V1" s="7"/>
      <c r="W1" s="7"/>
      <c r="X1" s="7"/>
      <c r="Y1" s="7"/>
      <c r="Z1" s="7"/>
      <c r="AA1" s="7"/>
      <c r="AB1" s="7"/>
      <c r="AC1" s="8"/>
    </row>
    <row r="2" spans="1:29" ht="16.5" customHeight="1" x14ac:dyDescent="0.15">
      <c r="A2" s="10"/>
      <c r="B2" s="11"/>
      <c r="C2" s="11"/>
      <c r="D2" s="11"/>
      <c r="E2" s="12" t="s">
        <v>65</v>
      </c>
      <c r="F2" s="320"/>
      <c r="G2" s="320"/>
      <c r="H2" s="320"/>
      <c r="I2" s="320"/>
      <c r="J2" s="12" t="s">
        <v>66</v>
      </c>
      <c r="K2" s="321"/>
      <c r="L2" s="322"/>
      <c r="M2" s="323"/>
      <c r="N2" s="13"/>
      <c r="O2" s="14"/>
      <c r="P2" s="10"/>
      <c r="Q2" s="11"/>
      <c r="R2" s="11"/>
      <c r="S2" s="11"/>
      <c r="T2" s="12" t="s">
        <v>65</v>
      </c>
      <c r="U2" s="320" t="str">
        <f>IF(F2="","",F2)</f>
        <v/>
      </c>
      <c r="V2" s="320"/>
      <c r="W2" s="320"/>
      <c r="X2" s="320"/>
      <c r="Y2" s="12" t="s">
        <v>66</v>
      </c>
      <c r="Z2" s="321" t="str">
        <f>IF(K2="","",K2)</f>
        <v/>
      </c>
      <c r="AA2" s="322"/>
      <c r="AB2" s="323"/>
      <c r="AC2" s="13"/>
    </row>
    <row r="3" spans="1:29" ht="17.25" customHeight="1" thickBot="1" x14ac:dyDescent="0.2">
      <c r="A3" s="10"/>
      <c r="B3" s="11"/>
      <c r="C3" s="11"/>
      <c r="D3" s="11"/>
      <c r="E3" s="15"/>
      <c r="F3" s="16"/>
      <c r="G3" s="16"/>
      <c r="H3" s="16"/>
      <c r="I3" s="16"/>
      <c r="J3" s="15"/>
      <c r="K3" s="15"/>
      <c r="L3" s="15"/>
      <c r="M3" s="15"/>
      <c r="N3" s="13"/>
      <c r="O3" s="14"/>
      <c r="P3" s="10"/>
      <c r="Q3" s="11"/>
      <c r="R3" s="11"/>
      <c r="S3" s="11"/>
      <c r="T3" s="15"/>
      <c r="U3" s="16"/>
      <c r="V3" s="16"/>
      <c r="W3" s="16"/>
      <c r="X3" s="16"/>
      <c r="Y3" s="15"/>
      <c r="Z3" s="15"/>
      <c r="AA3" s="15"/>
      <c r="AB3" s="15"/>
      <c r="AC3" s="13"/>
    </row>
    <row r="4" spans="1:29" ht="23.25" customHeight="1" thickBot="1" x14ac:dyDescent="0.2">
      <c r="A4" s="10"/>
      <c r="B4" s="17" t="s">
        <v>90</v>
      </c>
      <c r="C4" s="11"/>
      <c r="D4" s="11"/>
      <c r="E4" s="11"/>
      <c r="F4" s="11"/>
      <c r="G4" s="18"/>
      <c r="H4" s="11"/>
      <c r="I4" s="11"/>
      <c r="J4" s="11"/>
      <c r="K4" s="11"/>
      <c r="L4" s="394" t="s">
        <v>89</v>
      </c>
      <c r="M4" s="395"/>
      <c r="N4" s="13"/>
      <c r="P4" s="10"/>
      <c r="Q4" s="17" t="s">
        <v>85</v>
      </c>
      <c r="R4" s="11"/>
      <c r="S4" s="11"/>
      <c r="T4" s="11"/>
      <c r="U4" s="11"/>
      <c r="V4" s="18"/>
      <c r="W4" s="11"/>
      <c r="X4" s="11"/>
      <c r="Y4" s="11"/>
      <c r="Z4" s="11"/>
      <c r="AA4" s="11"/>
      <c r="AB4" s="163" t="s">
        <v>71</v>
      </c>
      <c r="AC4" s="13"/>
    </row>
    <row r="5" spans="1:29" ht="3" customHeight="1" thickBot="1" x14ac:dyDescent="0.2">
      <c r="A5" s="10"/>
      <c r="B5" s="17"/>
      <c r="C5" s="11"/>
      <c r="D5" s="11"/>
      <c r="E5" s="11"/>
      <c r="F5" s="11"/>
      <c r="G5" s="18"/>
      <c r="H5" s="11"/>
      <c r="I5" s="11"/>
      <c r="J5" s="11"/>
      <c r="K5" s="11"/>
      <c r="L5" s="11"/>
      <c r="M5" s="11"/>
      <c r="N5" s="13"/>
      <c r="P5" s="10"/>
      <c r="Q5" s="17"/>
      <c r="R5" s="11"/>
      <c r="S5" s="11"/>
      <c r="T5" s="11"/>
      <c r="U5" s="11"/>
      <c r="V5" s="18"/>
      <c r="W5" s="11"/>
      <c r="X5" s="11"/>
      <c r="Y5" s="11"/>
      <c r="Z5" s="11"/>
      <c r="AA5" s="11"/>
      <c r="AB5" s="19"/>
      <c r="AC5" s="13"/>
    </row>
    <row r="6" spans="1:29" ht="10.5" customHeight="1" x14ac:dyDescent="0.15">
      <c r="A6" s="10"/>
      <c r="B6" s="289" t="s">
        <v>62</v>
      </c>
      <c r="C6" s="324"/>
      <c r="D6" s="324"/>
      <c r="E6" s="324"/>
      <c r="F6" s="325"/>
      <c r="G6" s="289" t="s">
        <v>47</v>
      </c>
      <c r="H6" s="331"/>
      <c r="I6" s="334" t="s">
        <v>46</v>
      </c>
      <c r="J6" s="290"/>
      <c r="K6" s="335"/>
      <c r="L6" s="324" t="s">
        <v>43</v>
      </c>
      <c r="M6" s="340" t="s">
        <v>72</v>
      </c>
      <c r="N6" s="20"/>
      <c r="O6" s="170"/>
      <c r="P6" s="10"/>
      <c r="Q6" s="289" t="s">
        <v>62</v>
      </c>
      <c r="R6" s="324"/>
      <c r="S6" s="324"/>
      <c r="T6" s="324"/>
      <c r="U6" s="325"/>
      <c r="V6" s="289" t="s">
        <v>47</v>
      </c>
      <c r="W6" s="331"/>
      <c r="X6" s="334" t="s">
        <v>46</v>
      </c>
      <c r="Y6" s="290"/>
      <c r="Z6" s="335"/>
      <c r="AA6" s="324" t="s">
        <v>43</v>
      </c>
      <c r="AB6" s="340" t="s">
        <v>72</v>
      </c>
      <c r="AC6" s="20"/>
    </row>
    <row r="7" spans="1:29" ht="10.5" customHeight="1" x14ac:dyDescent="0.15">
      <c r="A7" s="10"/>
      <c r="B7" s="277"/>
      <c r="C7" s="326"/>
      <c r="D7" s="326"/>
      <c r="E7" s="326"/>
      <c r="F7" s="327"/>
      <c r="G7" s="332"/>
      <c r="H7" s="333"/>
      <c r="I7" s="336"/>
      <c r="J7" s="337"/>
      <c r="K7" s="338"/>
      <c r="L7" s="339"/>
      <c r="M7" s="341"/>
      <c r="N7" s="20"/>
      <c r="O7" s="167"/>
      <c r="P7" s="10"/>
      <c r="Q7" s="277"/>
      <c r="R7" s="326"/>
      <c r="S7" s="326"/>
      <c r="T7" s="326"/>
      <c r="U7" s="327"/>
      <c r="V7" s="332"/>
      <c r="W7" s="333"/>
      <c r="X7" s="336"/>
      <c r="Y7" s="337"/>
      <c r="Z7" s="338"/>
      <c r="AA7" s="339"/>
      <c r="AB7" s="341"/>
      <c r="AC7" s="20"/>
    </row>
    <row r="8" spans="1:29" ht="10.5" customHeight="1" x14ac:dyDescent="0.15">
      <c r="A8" s="10"/>
      <c r="B8" s="277"/>
      <c r="C8" s="326"/>
      <c r="D8" s="326"/>
      <c r="E8" s="326"/>
      <c r="F8" s="327"/>
      <c r="G8" s="343" t="s">
        <v>50</v>
      </c>
      <c r="H8" s="346" t="s">
        <v>0</v>
      </c>
      <c r="I8" s="350" t="s">
        <v>40</v>
      </c>
      <c r="J8" s="354" t="s">
        <v>0</v>
      </c>
      <c r="K8" s="358" t="s">
        <v>49</v>
      </c>
      <c r="L8" s="170"/>
      <c r="M8" s="341"/>
      <c r="N8" s="20"/>
      <c r="O8" s="166"/>
      <c r="P8" s="10"/>
      <c r="Q8" s="277"/>
      <c r="R8" s="326"/>
      <c r="S8" s="326"/>
      <c r="T8" s="326"/>
      <c r="U8" s="327"/>
      <c r="V8" s="343" t="s">
        <v>50</v>
      </c>
      <c r="W8" s="346" t="s">
        <v>0</v>
      </c>
      <c r="X8" s="350" t="s">
        <v>40</v>
      </c>
      <c r="Y8" s="354" t="s">
        <v>0</v>
      </c>
      <c r="Z8" s="358" t="s">
        <v>49</v>
      </c>
      <c r="AA8" s="170"/>
      <c r="AB8" s="341"/>
      <c r="AC8" s="20"/>
    </row>
    <row r="9" spans="1:29" ht="10.5" customHeight="1" x14ac:dyDescent="0.15">
      <c r="A9" s="10"/>
      <c r="B9" s="277"/>
      <c r="C9" s="326"/>
      <c r="D9" s="326"/>
      <c r="E9" s="326"/>
      <c r="F9" s="327"/>
      <c r="G9" s="344"/>
      <c r="H9" s="347"/>
      <c r="I9" s="351"/>
      <c r="J9" s="355"/>
      <c r="K9" s="358"/>
      <c r="L9" s="24" t="s">
        <v>45</v>
      </c>
      <c r="M9" s="341"/>
      <c r="N9" s="20"/>
      <c r="O9" s="166"/>
      <c r="P9" s="10"/>
      <c r="Q9" s="277"/>
      <c r="R9" s="326"/>
      <c r="S9" s="326"/>
      <c r="T9" s="326"/>
      <c r="U9" s="327"/>
      <c r="V9" s="344"/>
      <c r="W9" s="347"/>
      <c r="X9" s="351"/>
      <c r="Y9" s="355"/>
      <c r="Z9" s="358"/>
      <c r="AA9" s="24" t="s">
        <v>45</v>
      </c>
      <c r="AB9" s="341"/>
      <c r="AC9" s="20"/>
    </row>
    <row r="10" spans="1:29" ht="10.5" customHeight="1" x14ac:dyDescent="0.15">
      <c r="A10" s="10"/>
      <c r="B10" s="277"/>
      <c r="C10" s="326"/>
      <c r="D10" s="326"/>
      <c r="E10" s="326"/>
      <c r="F10" s="327"/>
      <c r="G10" s="345"/>
      <c r="H10" s="348"/>
      <c r="I10" s="352"/>
      <c r="J10" s="356"/>
      <c r="K10" s="359"/>
      <c r="L10" s="361" t="s">
        <v>48</v>
      </c>
      <c r="M10" s="341"/>
      <c r="N10" s="25"/>
      <c r="O10" s="170"/>
      <c r="P10" s="10"/>
      <c r="Q10" s="277"/>
      <c r="R10" s="326"/>
      <c r="S10" s="326"/>
      <c r="T10" s="326"/>
      <c r="U10" s="327"/>
      <c r="V10" s="345"/>
      <c r="W10" s="348"/>
      <c r="X10" s="352"/>
      <c r="Y10" s="356"/>
      <c r="Z10" s="359"/>
      <c r="AA10" s="361" t="s">
        <v>48</v>
      </c>
      <c r="AB10" s="341"/>
      <c r="AC10" s="25"/>
    </row>
    <row r="11" spans="1:29" ht="10.5" customHeight="1" thickBot="1" x14ac:dyDescent="0.2">
      <c r="A11" s="10"/>
      <c r="B11" s="328"/>
      <c r="C11" s="329"/>
      <c r="D11" s="329"/>
      <c r="E11" s="329"/>
      <c r="F11" s="330"/>
      <c r="G11" s="310"/>
      <c r="H11" s="349"/>
      <c r="I11" s="353"/>
      <c r="J11" s="357"/>
      <c r="K11" s="360"/>
      <c r="L11" s="362"/>
      <c r="M11" s="342"/>
      <c r="N11" s="25"/>
      <c r="O11" s="170"/>
      <c r="P11" s="10"/>
      <c r="Q11" s="328"/>
      <c r="R11" s="329"/>
      <c r="S11" s="329"/>
      <c r="T11" s="329"/>
      <c r="U11" s="330"/>
      <c r="V11" s="310"/>
      <c r="W11" s="349"/>
      <c r="X11" s="353"/>
      <c r="Y11" s="357"/>
      <c r="Z11" s="360"/>
      <c r="AA11" s="362"/>
      <c r="AB11" s="342"/>
      <c r="AC11" s="25"/>
    </row>
    <row r="12" spans="1:29" ht="16.5" customHeight="1" x14ac:dyDescent="0.15">
      <c r="A12" s="10"/>
      <c r="B12" s="199" t="s">
        <v>53</v>
      </c>
      <c r="C12" s="363" t="s">
        <v>44</v>
      </c>
      <c r="D12" s="364"/>
      <c r="E12" s="364"/>
      <c r="F12" s="365"/>
      <c r="G12" s="26"/>
      <c r="H12" s="27" t="s">
        <v>1</v>
      </c>
      <c r="I12" s="28">
        <v>38.200000000000003</v>
      </c>
      <c r="J12" s="29" t="s">
        <v>73</v>
      </c>
      <c r="K12" s="30">
        <f>ROUND(G12*I12,0)</f>
        <v>0</v>
      </c>
      <c r="L12" s="31">
        <v>1.8700000000000001E-2</v>
      </c>
      <c r="M12" s="32">
        <f>K12*L12*44/12</f>
        <v>0</v>
      </c>
      <c r="N12" s="33"/>
      <c r="O12" s="169"/>
      <c r="P12" s="10"/>
      <c r="Q12" s="199" t="s">
        <v>53</v>
      </c>
      <c r="R12" s="363" t="s">
        <v>44</v>
      </c>
      <c r="S12" s="364"/>
      <c r="T12" s="364"/>
      <c r="U12" s="365"/>
      <c r="V12" s="35"/>
      <c r="W12" s="27" t="s">
        <v>1</v>
      </c>
      <c r="X12" s="28">
        <v>38.200000000000003</v>
      </c>
      <c r="Y12" s="29" t="s">
        <v>73</v>
      </c>
      <c r="Z12" s="30">
        <f>ROUND(V12*X12,0)</f>
        <v>0</v>
      </c>
      <c r="AA12" s="31">
        <v>1.8700000000000001E-2</v>
      </c>
      <c r="AB12" s="32">
        <f>Z12*AA12*44/12</f>
        <v>0</v>
      </c>
      <c r="AC12" s="33"/>
    </row>
    <row r="13" spans="1:29" x14ac:dyDescent="0.15">
      <c r="A13" s="10"/>
      <c r="B13" s="379"/>
      <c r="C13" s="208" t="s">
        <v>2</v>
      </c>
      <c r="D13" s="209"/>
      <c r="E13" s="209"/>
      <c r="F13" s="210"/>
      <c r="G13" s="36"/>
      <c r="H13" s="37" t="s">
        <v>1</v>
      </c>
      <c r="I13" s="38">
        <v>35.299999999999997</v>
      </c>
      <c r="J13" s="39" t="s">
        <v>73</v>
      </c>
      <c r="K13" s="40">
        <f t="shared" ref="K13:K34" si="0">ROUND(G13*I13,0)</f>
        <v>0</v>
      </c>
      <c r="L13" s="41">
        <v>1.84E-2</v>
      </c>
      <c r="M13" s="42">
        <f>K13*L13*44/12</f>
        <v>0</v>
      </c>
      <c r="N13" s="33"/>
      <c r="O13" s="169"/>
      <c r="P13" s="10"/>
      <c r="Q13" s="379"/>
      <c r="R13" s="208" t="s">
        <v>2</v>
      </c>
      <c r="S13" s="209"/>
      <c r="T13" s="209"/>
      <c r="U13" s="210"/>
      <c r="V13" s="43"/>
      <c r="W13" s="37" t="s">
        <v>1</v>
      </c>
      <c r="X13" s="38">
        <v>35.299999999999997</v>
      </c>
      <c r="Y13" s="39" t="s">
        <v>73</v>
      </c>
      <c r="Z13" s="40">
        <f t="shared" ref="Z13:Z25" si="1">ROUND(V13*X13,0)</f>
        <v>0</v>
      </c>
      <c r="AA13" s="41">
        <v>1.84E-2</v>
      </c>
      <c r="AB13" s="42">
        <f>Z13*AA13*44/12</f>
        <v>0</v>
      </c>
      <c r="AC13" s="33"/>
    </row>
    <row r="14" spans="1:29" x14ac:dyDescent="0.15">
      <c r="A14" s="10"/>
      <c r="B14" s="379"/>
      <c r="C14" s="366" t="s">
        <v>3</v>
      </c>
      <c r="D14" s="367"/>
      <c r="E14" s="367"/>
      <c r="F14" s="368"/>
      <c r="G14" s="36"/>
      <c r="H14" s="37" t="s">
        <v>1</v>
      </c>
      <c r="I14" s="38">
        <v>34.6</v>
      </c>
      <c r="J14" s="39" t="s">
        <v>73</v>
      </c>
      <c r="K14" s="40">
        <f t="shared" si="0"/>
        <v>0</v>
      </c>
      <c r="L14" s="41">
        <v>1.83E-2</v>
      </c>
      <c r="M14" s="42">
        <f>K14*L14*44/12</f>
        <v>0</v>
      </c>
      <c r="N14" s="33"/>
      <c r="O14" s="169"/>
      <c r="P14" s="10"/>
      <c r="Q14" s="379"/>
      <c r="R14" s="366" t="s">
        <v>3</v>
      </c>
      <c r="S14" s="367"/>
      <c r="T14" s="367"/>
      <c r="U14" s="368"/>
      <c r="V14" s="43"/>
      <c r="W14" s="37" t="s">
        <v>1</v>
      </c>
      <c r="X14" s="38">
        <v>34.6</v>
      </c>
      <c r="Y14" s="39" t="s">
        <v>73</v>
      </c>
      <c r="Z14" s="40">
        <f t="shared" si="1"/>
        <v>0</v>
      </c>
      <c r="AA14" s="41">
        <v>1.83E-2</v>
      </c>
      <c r="AB14" s="42">
        <f>Z14*AA14*44/12</f>
        <v>0</v>
      </c>
      <c r="AC14" s="33"/>
    </row>
    <row r="15" spans="1:29" x14ac:dyDescent="0.15">
      <c r="A15" s="10"/>
      <c r="B15" s="379"/>
      <c r="C15" s="366" t="s">
        <v>4</v>
      </c>
      <c r="D15" s="367"/>
      <c r="E15" s="367"/>
      <c r="F15" s="368"/>
      <c r="G15" s="36"/>
      <c r="H15" s="37" t="s">
        <v>1</v>
      </c>
      <c r="I15" s="38">
        <v>33.6</v>
      </c>
      <c r="J15" s="39" t="s">
        <v>73</v>
      </c>
      <c r="K15" s="40">
        <f t="shared" si="0"/>
        <v>0</v>
      </c>
      <c r="L15" s="41">
        <v>1.8200000000000001E-2</v>
      </c>
      <c r="M15" s="42">
        <f t="shared" ref="M15:M36" si="2">K15*L15*44/12</f>
        <v>0</v>
      </c>
      <c r="N15" s="44"/>
      <c r="O15" s="169"/>
      <c r="P15" s="10"/>
      <c r="Q15" s="379"/>
      <c r="R15" s="366" t="s">
        <v>4</v>
      </c>
      <c r="S15" s="367"/>
      <c r="T15" s="367"/>
      <c r="U15" s="368"/>
      <c r="V15" s="43"/>
      <c r="W15" s="37" t="s">
        <v>1</v>
      </c>
      <c r="X15" s="38">
        <v>33.6</v>
      </c>
      <c r="Y15" s="39" t="s">
        <v>73</v>
      </c>
      <c r="Z15" s="40">
        <f t="shared" si="1"/>
        <v>0</v>
      </c>
      <c r="AA15" s="41">
        <v>1.8200000000000001E-2</v>
      </c>
      <c r="AB15" s="42">
        <f t="shared" ref="AB15:AB36" si="3">Z15*AA15*44/12</f>
        <v>0</v>
      </c>
      <c r="AC15" s="44"/>
    </row>
    <row r="16" spans="1:29" x14ac:dyDescent="0.15">
      <c r="A16" s="10"/>
      <c r="B16" s="379"/>
      <c r="C16" s="366" t="s">
        <v>5</v>
      </c>
      <c r="D16" s="367"/>
      <c r="E16" s="367"/>
      <c r="F16" s="368"/>
      <c r="G16" s="36"/>
      <c r="H16" s="37" t="s">
        <v>1</v>
      </c>
      <c r="I16" s="38">
        <v>36.700000000000003</v>
      </c>
      <c r="J16" s="39" t="s">
        <v>73</v>
      </c>
      <c r="K16" s="40">
        <f t="shared" si="0"/>
        <v>0</v>
      </c>
      <c r="L16" s="41">
        <v>1.8499999999999999E-2</v>
      </c>
      <c r="M16" s="42">
        <f t="shared" si="2"/>
        <v>0</v>
      </c>
      <c r="N16" s="33"/>
      <c r="O16" s="169"/>
      <c r="P16" s="10"/>
      <c r="Q16" s="379"/>
      <c r="R16" s="366" t="s">
        <v>5</v>
      </c>
      <c r="S16" s="367"/>
      <c r="T16" s="367"/>
      <c r="U16" s="368"/>
      <c r="V16" s="43"/>
      <c r="W16" s="37" t="s">
        <v>1</v>
      </c>
      <c r="X16" s="38">
        <v>36.700000000000003</v>
      </c>
      <c r="Y16" s="39" t="s">
        <v>73</v>
      </c>
      <c r="Z16" s="40">
        <f t="shared" si="1"/>
        <v>0</v>
      </c>
      <c r="AA16" s="41">
        <v>1.8499999999999999E-2</v>
      </c>
      <c r="AB16" s="42">
        <f t="shared" si="3"/>
        <v>0</v>
      </c>
      <c r="AC16" s="33"/>
    </row>
    <row r="17" spans="1:29" x14ac:dyDescent="0.15">
      <c r="A17" s="10"/>
      <c r="B17" s="379"/>
      <c r="C17" s="366" t="s">
        <v>6</v>
      </c>
      <c r="D17" s="367"/>
      <c r="E17" s="367"/>
      <c r="F17" s="368"/>
      <c r="G17" s="36"/>
      <c r="H17" s="37" t="s">
        <v>1</v>
      </c>
      <c r="I17" s="38">
        <v>37.700000000000003</v>
      </c>
      <c r="J17" s="39" t="s">
        <v>73</v>
      </c>
      <c r="K17" s="40">
        <f t="shared" si="0"/>
        <v>0</v>
      </c>
      <c r="L17" s="41">
        <v>1.8700000000000001E-2</v>
      </c>
      <c r="M17" s="42">
        <f t="shared" si="2"/>
        <v>0</v>
      </c>
      <c r="N17" s="44"/>
      <c r="O17" s="169"/>
      <c r="P17" s="10"/>
      <c r="Q17" s="379"/>
      <c r="R17" s="366" t="s">
        <v>6</v>
      </c>
      <c r="S17" s="367"/>
      <c r="T17" s="367"/>
      <c r="U17" s="368"/>
      <c r="V17" s="43"/>
      <c r="W17" s="37" t="s">
        <v>1</v>
      </c>
      <c r="X17" s="38">
        <v>37.700000000000003</v>
      </c>
      <c r="Y17" s="39" t="s">
        <v>73</v>
      </c>
      <c r="Z17" s="40">
        <f t="shared" si="1"/>
        <v>0</v>
      </c>
      <c r="AA17" s="41">
        <v>1.8700000000000001E-2</v>
      </c>
      <c r="AB17" s="42">
        <f t="shared" si="3"/>
        <v>0</v>
      </c>
      <c r="AC17" s="44"/>
    </row>
    <row r="18" spans="1:29" x14ac:dyDescent="0.15">
      <c r="A18" s="10"/>
      <c r="B18" s="379"/>
      <c r="C18" s="366" t="s">
        <v>7</v>
      </c>
      <c r="D18" s="367"/>
      <c r="E18" s="367"/>
      <c r="F18" s="368"/>
      <c r="G18" s="36"/>
      <c r="H18" s="37" t="s">
        <v>1</v>
      </c>
      <c r="I18" s="38">
        <v>39.1</v>
      </c>
      <c r="J18" s="39" t="s">
        <v>73</v>
      </c>
      <c r="K18" s="40">
        <f t="shared" si="0"/>
        <v>0</v>
      </c>
      <c r="L18" s="41">
        <v>1.89E-2</v>
      </c>
      <c r="M18" s="42">
        <f t="shared" si="2"/>
        <v>0</v>
      </c>
      <c r="N18" s="33"/>
      <c r="O18" s="169"/>
      <c r="P18" s="10"/>
      <c r="Q18" s="379"/>
      <c r="R18" s="366" t="s">
        <v>7</v>
      </c>
      <c r="S18" s="367"/>
      <c r="T18" s="367"/>
      <c r="U18" s="368"/>
      <c r="V18" s="43"/>
      <c r="W18" s="37" t="s">
        <v>1</v>
      </c>
      <c r="X18" s="38">
        <v>39.1</v>
      </c>
      <c r="Y18" s="39" t="s">
        <v>73</v>
      </c>
      <c r="Z18" s="40">
        <f t="shared" si="1"/>
        <v>0</v>
      </c>
      <c r="AA18" s="41">
        <v>1.89E-2</v>
      </c>
      <c r="AB18" s="42">
        <f t="shared" si="3"/>
        <v>0</v>
      </c>
      <c r="AC18" s="33"/>
    </row>
    <row r="19" spans="1:29" x14ac:dyDescent="0.15">
      <c r="A19" s="10"/>
      <c r="B19" s="379"/>
      <c r="C19" s="366" t="s">
        <v>8</v>
      </c>
      <c r="D19" s="367"/>
      <c r="E19" s="367"/>
      <c r="F19" s="368"/>
      <c r="G19" s="36"/>
      <c r="H19" s="37" t="s">
        <v>1</v>
      </c>
      <c r="I19" s="38">
        <v>41.9</v>
      </c>
      <c r="J19" s="39" t="s">
        <v>73</v>
      </c>
      <c r="K19" s="40">
        <f t="shared" si="0"/>
        <v>0</v>
      </c>
      <c r="L19" s="41">
        <v>1.95E-2</v>
      </c>
      <c r="M19" s="42">
        <f t="shared" si="2"/>
        <v>0</v>
      </c>
      <c r="N19" s="44"/>
      <c r="O19" s="169"/>
      <c r="P19" s="10"/>
      <c r="Q19" s="379"/>
      <c r="R19" s="366" t="s">
        <v>8</v>
      </c>
      <c r="S19" s="367"/>
      <c r="T19" s="367"/>
      <c r="U19" s="368"/>
      <c r="V19" s="43"/>
      <c r="W19" s="37" t="s">
        <v>1</v>
      </c>
      <c r="X19" s="38">
        <v>41.9</v>
      </c>
      <c r="Y19" s="39" t="s">
        <v>73</v>
      </c>
      <c r="Z19" s="40">
        <f t="shared" si="1"/>
        <v>0</v>
      </c>
      <c r="AA19" s="41">
        <v>1.95E-2</v>
      </c>
      <c r="AB19" s="42">
        <f t="shared" si="3"/>
        <v>0</v>
      </c>
      <c r="AC19" s="44"/>
    </row>
    <row r="20" spans="1:29" x14ac:dyDescent="0.15">
      <c r="A20" s="10"/>
      <c r="B20" s="379"/>
      <c r="C20" s="366" t="s">
        <v>9</v>
      </c>
      <c r="D20" s="367"/>
      <c r="E20" s="367"/>
      <c r="F20" s="368"/>
      <c r="G20" s="36"/>
      <c r="H20" s="37" t="s">
        <v>10</v>
      </c>
      <c r="I20" s="38">
        <v>40.9</v>
      </c>
      <c r="J20" s="39" t="s">
        <v>74</v>
      </c>
      <c r="K20" s="40">
        <f t="shared" si="0"/>
        <v>0</v>
      </c>
      <c r="L20" s="41">
        <v>2.0799999999999999E-2</v>
      </c>
      <c r="M20" s="42">
        <f t="shared" si="2"/>
        <v>0</v>
      </c>
      <c r="N20" s="44"/>
      <c r="O20" s="169"/>
      <c r="P20" s="10"/>
      <c r="Q20" s="379"/>
      <c r="R20" s="366" t="s">
        <v>9</v>
      </c>
      <c r="S20" s="367"/>
      <c r="T20" s="367"/>
      <c r="U20" s="368"/>
      <c r="V20" s="43"/>
      <c r="W20" s="37" t="s">
        <v>10</v>
      </c>
      <c r="X20" s="38">
        <v>40.9</v>
      </c>
      <c r="Y20" s="39" t="s">
        <v>74</v>
      </c>
      <c r="Z20" s="40">
        <f t="shared" si="1"/>
        <v>0</v>
      </c>
      <c r="AA20" s="41">
        <v>2.0799999999999999E-2</v>
      </c>
      <c r="AB20" s="42">
        <f t="shared" si="3"/>
        <v>0</v>
      </c>
      <c r="AC20" s="44"/>
    </row>
    <row r="21" spans="1:29" x14ac:dyDescent="0.15">
      <c r="A21" s="10"/>
      <c r="B21" s="379"/>
      <c r="C21" s="381" t="s">
        <v>11</v>
      </c>
      <c r="D21" s="382"/>
      <c r="E21" s="382"/>
      <c r="F21" s="383"/>
      <c r="G21" s="45"/>
      <c r="H21" s="46" t="s">
        <v>10</v>
      </c>
      <c r="I21" s="47">
        <v>29.9</v>
      </c>
      <c r="J21" s="48" t="s">
        <v>74</v>
      </c>
      <c r="K21" s="49">
        <f t="shared" si="0"/>
        <v>0</v>
      </c>
      <c r="L21" s="50">
        <v>2.5399999999999999E-2</v>
      </c>
      <c r="M21" s="51">
        <f t="shared" si="2"/>
        <v>0</v>
      </c>
      <c r="N21" s="44"/>
      <c r="O21" s="169"/>
      <c r="P21" s="10"/>
      <c r="Q21" s="379"/>
      <c r="R21" s="381" t="s">
        <v>11</v>
      </c>
      <c r="S21" s="382"/>
      <c r="T21" s="382"/>
      <c r="U21" s="383"/>
      <c r="V21" s="52"/>
      <c r="W21" s="46" t="s">
        <v>10</v>
      </c>
      <c r="X21" s="47">
        <v>29.9</v>
      </c>
      <c r="Y21" s="48" t="s">
        <v>74</v>
      </c>
      <c r="Z21" s="49">
        <f t="shared" si="1"/>
        <v>0</v>
      </c>
      <c r="AA21" s="50">
        <v>2.5399999999999999E-2</v>
      </c>
      <c r="AB21" s="51">
        <f t="shared" si="3"/>
        <v>0</v>
      </c>
      <c r="AC21" s="44"/>
    </row>
    <row r="22" spans="1:29" x14ac:dyDescent="0.15">
      <c r="A22" s="10"/>
      <c r="B22" s="379"/>
      <c r="C22" s="384" t="s">
        <v>12</v>
      </c>
      <c r="D22" s="385"/>
      <c r="E22" s="386" t="s">
        <v>13</v>
      </c>
      <c r="F22" s="387"/>
      <c r="G22" s="53">
        <v>6000</v>
      </c>
      <c r="H22" s="54" t="s">
        <v>10</v>
      </c>
      <c r="I22" s="55">
        <v>50.8</v>
      </c>
      <c r="J22" s="56" t="s">
        <v>74</v>
      </c>
      <c r="K22" s="57">
        <f t="shared" si="0"/>
        <v>304800</v>
      </c>
      <c r="L22" s="58">
        <v>1.61E-2</v>
      </c>
      <c r="M22" s="59">
        <f t="shared" si="2"/>
        <v>17993.359999999997</v>
      </c>
      <c r="N22" s="44"/>
      <c r="O22" s="169"/>
      <c r="P22" s="10"/>
      <c r="Q22" s="379"/>
      <c r="R22" s="384" t="s">
        <v>12</v>
      </c>
      <c r="S22" s="385"/>
      <c r="T22" s="386" t="s">
        <v>13</v>
      </c>
      <c r="U22" s="387"/>
      <c r="V22" s="60">
        <v>7000</v>
      </c>
      <c r="W22" s="54" t="s">
        <v>10</v>
      </c>
      <c r="X22" s="55">
        <v>50.8</v>
      </c>
      <c r="Y22" s="56" t="s">
        <v>74</v>
      </c>
      <c r="Z22" s="57">
        <f t="shared" si="1"/>
        <v>355600</v>
      </c>
      <c r="AA22" s="58">
        <v>1.61E-2</v>
      </c>
      <c r="AB22" s="59">
        <f t="shared" si="3"/>
        <v>20992.25333333333</v>
      </c>
      <c r="AC22" s="44"/>
    </row>
    <row r="23" spans="1:29" x14ac:dyDescent="0.15">
      <c r="A23" s="10"/>
      <c r="B23" s="379"/>
      <c r="C23" s="384"/>
      <c r="D23" s="385"/>
      <c r="E23" s="388" t="s">
        <v>14</v>
      </c>
      <c r="F23" s="389"/>
      <c r="G23" s="45"/>
      <c r="H23" s="61" t="s">
        <v>75</v>
      </c>
      <c r="I23" s="47">
        <v>44.9</v>
      </c>
      <c r="J23" s="48" t="s">
        <v>76</v>
      </c>
      <c r="K23" s="49">
        <f t="shared" si="0"/>
        <v>0</v>
      </c>
      <c r="L23" s="50">
        <v>1.4200000000000001E-2</v>
      </c>
      <c r="M23" s="51">
        <f t="shared" si="2"/>
        <v>0</v>
      </c>
      <c r="N23" s="33"/>
      <c r="O23" s="62"/>
      <c r="P23" s="10"/>
      <c r="Q23" s="379"/>
      <c r="R23" s="384"/>
      <c r="S23" s="385"/>
      <c r="T23" s="388" t="s">
        <v>14</v>
      </c>
      <c r="U23" s="389"/>
      <c r="V23" s="52"/>
      <c r="W23" s="61" t="s">
        <v>75</v>
      </c>
      <c r="X23" s="47">
        <v>44.9</v>
      </c>
      <c r="Y23" s="48" t="s">
        <v>76</v>
      </c>
      <c r="Z23" s="49">
        <f t="shared" si="1"/>
        <v>0</v>
      </c>
      <c r="AA23" s="50">
        <v>1.4200000000000001E-2</v>
      </c>
      <c r="AB23" s="51">
        <f t="shared" si="3"/>
        <v>0</v>
      </c>
      <c r="AC23" s="33"/>
    </row>
    <row r="24" spans="1:29" ht="16.5" customHeight="1" x14ac:dyDescent="0.15">
      <c r="A24" s="10"/>
      <c r="B24" s="379"/>
      <c r="C24" s="390" t="s">
        <v>15</v>
      </c>
      <c r="D24" s="391"/>
      <c r="E24" s="386" t="s">
        <v>16</v>
      </c>
      <c r="F24" s="387"/>
      <c r="G24" s="53"/>
      <c r="H24" s="54" t="s">
        <v>10</v>
      </c>
      <c r="I24" s="55">
        <v>54.6</v>
      </c>
      <c r="J24" s="56" t="s">
        <v>74</v>
      </c>
      <c r="K24" s="57">
        <f t="shared" si="0"/>
        <v>0</v>
      </c>
      <c r="L24" s="58">
        <v>1.35E-2</v>
      </c>
      <c r="M24" s="59">
        <f t="shared" si="2"/>
        <v>0</v>
      </c>
      <c r="N24" s="44"/>
      <c r="O24" s="169"/>
      <c r="P24" s="10"/>
      <c r="Q24" s="379"/>
      <c r="R24" s="390" t="s">
        <v>15</v>
      </c>
      <c r="S24" s="391"/>
      <c r="T24" s="386" t="s">
        <v>16</v>
      </c>
      <c r="U24" s="387"/>
      <c r="V24" s="60"/>
      <c r="W24" s="54" t="s">
        <v>10</v>
      </c>
      <c r="X24" s="55">
        <v>54.6</v>
      </c>
      <c r="Y24" s="56" t="s">
        <v>74</v>
      </c>
      <c r="Z24" s="57">
        <f t="shared" si="1"/>
        <v>0</v>
      </c>
      <c r="AA24" s="58">
        <v>1.35E-2</v>
      </c>
      <c r="AB24" s="59">
        <f t="shared" si="3"/>
        <v>0</v>
      </c>
      <c r="AC24" s="44"/>
    </row>
    <row r="25" spans="1:29" x14ac:dyDescent="0.15">
      <c r="A25" s="10"/>
      <c r="B25" s="379"/>
      <c r="C25" s="392"/>
      <c r="D25" s="393"/>
      <c r="E25" s="375" t="s">
        <v>17</v>
      </c>
      <c r="F25" s="376"/>
      <c r="G25" s="45"/>
      <c r="H25" s="61" t="s">
        <v>75</v>
      </c>
      <c r="I25" s="47">
        <v>43.5</v>
      </c>
      <c r="J25" s="48" t="s">
        <v>77</v>
      </c>
      <c r="K25" s="49">
        <f t="shared" si="0"/>
        <v>0</v>
      </c>
      <c r="L25" s="50">
        <v>1.3899999999999999E-2</v>
      </c>
      <c r="M25" s="51">
        <f t="shared" si="2"/>
        <v>0</v>
      </c>
      <c r="N25" s="44"/>
      <c r="O25" s="62"/>
      <c r="P25" s="10"/>
      <c r="Q25" s="379"/>
      <c r="R25" s="392"/>
      <c r="S25" s="393"/>
      <c r="T25" s="375" t="s">
        <v>17</v>
      </c>
      <c r="U25" s="376"/>
      <c r="V25" s="52"/>
      <c r="W25" s="61" t="s">
        <v>75</v>
      </c>
      <c r="X25" s="47">
        <v>43.5</v>
      </c>
      <c r="Y25" s="48" t="s">
        <v>77</v>
      </c>
      <c r="Z25" s="49">
        <f t="shared" si="1"/>
        <v>0</v>
      </c>
      <c r="AA25" s="50">
        <v>1.3899999999999999E-2</v>
      </c>
      <c r="AB25" s="51">
        <f t="shared" si="3"/>
        <v>0</v>
      </c>
      <c r="AC25" s="44"/>
    </row>
    <row r="26" spans="1:29" x14ac:dyDescent="0.15">
      <c r="A26" s="10"/>
      <c r="B26" s="379"/>
      <c r="C26" s="377" t="s">
        <v>18</v>
      </c>
      <c r="D26" s="378"/>
      <c r="E26" s="369" t="s">
        <v>19</v>
      </c>
      <c r="F26" s="370"/>
      <c r="G26" s="53"/>
      <c r="H26" s="54" t="s">
        <v>10</v>
      </c>
      <c r="I26" s="63">
        <v>29</v>
      </c>
      <c r="J26" s="56" t="s">
        <v>74</v>
      </c>
      <c r="K26" s="57">
        <f>ROUND(G26*I26,0)</f>
        <v>0</v>
      </c>
      <c r="L26" s="58">
        <v>2.4500000000000001E-2</v>
      </c>
      <c r="M26" s="59">
        <f t="shared" si="2"/>
        <v>0</v>
      </c>
      <c r="N26" s="44"/>
      <c r="O26" s="169"/>
      <c r="P26" s="10"/>
      <c r="Q26" s="379"/>
      <c r="R26" s="377" t="s">
        <v>18</v>
      </c>
      <c r="S26" s="378"/>
      <c r="T26" s="369" t="s">
        <v>19</v>
      </c>
      <c r="U26" s="370"/>
      <c r="V26" s="60"/>
      <c r="W26" s="54" t="s">
        <v>10</v>
      </c>
      <c r="X26" s="63">
        <v>29</v>
      </c>
      <c r="Y26" s="56" t="s">
        <v>74</v>
      </c>
      <c r="Z26" s="57">
        <f>ROUND(V26*X26,0)</f>
        <v>0</v>
      </c>
      <c r="AA26" s="58">
        <v>2.4500000000000001E-2</v>
      </c>
      <c r="AB26" s="59">
        <f t="shared" si="3"/>
        <v>0</v>
      </c>
      <c r="AC26" s="44"/>
    </row>
    <row r="27" spans="1:29" x14ac:dyDescent="0.15">
      <c r="A27" s="10"/>
      <c r="B27" s="379"/>
      <c r="C27" s="377"/>
      <c r="D27" s="378"/>
      <c r="E27" s="371" t="s">
        <v>20</v>
      </c>
      <c r="F27" s="372"/>
      <c r="G27" s="36"/>
      <c r="H27" s="37" t="s">
        <v>10</v>
      </c>
      <c r="I27" s="64">
        <v>25.7</v>
      </c>
      <c r="J27" s="39" t="s">
        <v>74</v>
      </c>
      <c r="K27" s="40">
        <f t="shared" si="0"/>
        <v>0</v>
      </c>
      <c r="L27" s="41">
        <v>2.47E-2</v>
      </c>
      <c r="M27" s="42">
        <f t="shared" si="2"/>
        <v>0</v>
      </c>
      <c r="N27" s="44"/>
      <c r="O27" s="169"/>
      <c r="P27" s="10"/>
      <c r="Q27" s="379"/>
      <c r="R27" s="377"/>
      <c r="S27" s="378"/>
      <c r="T27" s="371" t="s">
        <v>20</v>
      </c>
      <c r="U27" s="372"/>
      <c r="V27" s="43"/>
      <c r="W27" s="37" t="s">
        <v>10</v>
      </c>
      <c r="X27" s="64">
        <v>25.7</v>
      </c>
      <c r="Y27" s="39" t="s">
        <v>74</v>
      </c>
      <c r="Z27" s="40">
        <f t="shared" ref="Z27:Z34" si="4">ROUND(V27*X27,0)</f>
        <v>0</v>
      </c>
      <c r="AA27" s="41">
        <v>2.47E-2</v>
      </c>
      <c r="AB27" s="42">
        <f t="shared" si="3"/>
        <v>0</v>
      </c>
      <c r="AC27" s="44"/>
    </row>
    <row r="28" spans="1:29" x14ac:dyDescent="0.15">
      <c r="A28" s="10"/>
      <c r="B28" s="379"/>
      <c r="C28" s="377"/>
      <c r="D28" s="378"/>
      <c r="E28" s="373" t="s">
        <v>21</v>
      </c>
      <c r="F28" s="374"/>
      <c r="G28" s="45"/>
      <c r="H28" s="46" t="s">
        <v>10</v>
      </c>
      <c r="I28" s="65">
        <v>26.9</v>
      </c>
      <c r="J28" s="48" t="s">
        <v>74</v>
      </c>
      <c r="K28" s="49">
        <f t="shared" si="0"/>
        <v>0</v>
      </c>
      <c r="L28" s="50">
        <v>2.5499999999999998E-2</v>
      </c>
      <c r="M28" s="51">
        <f t="shared" si="2"/>
        <v>0</v>
      </c>
      <c r="N28" s="44"/>
      <c r="O28" s="169"/>
      <c r="P28" s="10"/>
      <c r="Q28" s="379"/>
      <c r="R28" s="377"/>
      <c r="S28" s="378"/>
      <c r="T28" s="373" t="s">
        <v>21</v>
      </c>
      <c r="U28" s="374"/>
      <c r="V28" s="52"/>
      <c r="W28" s="46" t="s">
        <v>10</v>
      </c>
      <c r="X28" s="65">
        <v>26.9</v>
      </c>
      <c r="Y28" s="48" t="s">
        <v>74</v>
      </c>
      <c r="Z28" s="49">
        <f t="shared" si="4"/>
        <v>0</v>
      </c>
      <c r="AA28" s="50">
        <v>2.5499999999999998E-2</v>
      </c>
      <c r="AB28" s="51">
        <f t="shared" si="3"/>
        <v>0</v>
      </c>
      <c r="AC28" s="44"/>
    </row>
    <row r="29" spans="1:29" ht="16.5" customHeight="1" x14ac:dyDescent="0.15">
      <c r="A29" s="10"/>
      <c r="B29" s="379"/>
      <c r="C29" s="297" t="s">
        <v>22</v>
      </c>
      <c r="D29" s="298"/>
      <c r="E29" s="298"/>
      <c r="F29" s="299"/>
      <c r="G29" s="53"/>
      <c r="H29" s="54" t="s">
        <v>10</v>
      </c>
      <c r="I29" s="63">
        <v>29.4</v>
      </c>
      <c r="J29" s="56" t="s">
        <v>74</v>
      </c>
      <c r="K29" s="57">
        <f t="shared" si="0"/>
        <v>0</v>
      </c>
      <c r="L29" s="58">
        <v>2.9399999999999999E-2</v>
      </c>
      <c r="M29" s="59">
        <f t="shared" si="2"/>
        <v>0</v>
      </c>
      <c r="N29" s="44"/>
      <c r="O29" s="169"/>
      <c r="P29" s="10"/>
      <c r="Q29" s="379"/>
      <c r="R29" s="297" t="s">
        <v>22</v>
      </c>
      <c r="S29" s="298"/>
      <c r="T29" s="298"/>
      <c r="U29" s="299"/>
      <c r="V29" s="60"/>
      <c r="W29" s="54" t="s">
        <v>10</v>
      </c>
      <c r="X29" s="63">
        <v>29.4</v>
      </c>
      <c r="Y29" s="56" t="s">
        <v>74</v>
      </c>
      <c r="Z29" s="57">
        <f t="shared" si="4"/>
        <v>0</v>
      </c>
      <c r="AA29" s="58">
        <v>2.9399999999999999E-2</v>
      </c>
      <c r="AB29" s="59">
        <f t="shared" si="3"/>
        <v>0</v>
      </c>
      <c r="AC29" s="44"/>
    </row>
    <row r="30" spans="1:29" ht="16.5" customHeight="1" x14ac:dyDescent="0.15">
      <c r="A30" s="10"/>
      <c r="B30" s="379"/>
      <c r="C30" s="300" t="s">
        <v>23</v>
      </c>
      <c r="D30" s="301"/>
      <c r="E30" s="301"/>
      <c r="F30" s="302"/>
      <c r="G30" s="36"/>
      <c r="H30" s="37" t="s">
        <v>10</v>
      </c>
      <c r="I30" s="64">
        <v>37.299999999999997</v>
      </c>
      <c r="J30" s="39" t="s">
        <v>74</v>
      </c>
      <c r="K30" s="40">
        <f t="shared" si="0"/>
        <v>0</v>
      </c>
      <c r="L30" s="41">
        <v>2.0899999999999998E-2</v>
      </c>
      <c r="M30" s="42">
        <f t="shared" si="2"/>
        <v>0</v>
      </c>
      <c r="N30" s="33"/>
      <c r="O30" s="169"/>
      <c r="P30" s="10"/>
      <c r="Q30" s="379"/>
      <c r="R30" s="300" t="s">
        <v>23</v>
      </c>
      <c r="S30" s="301"/>
      <c r="T30" s="301"/>
      <c r="U30" s="302"/>
      <c r="V30" s="43"/>
      <c r="W30" s="37" t="s">
        <v>10</v>
      </c>
      <c r="X30" s="64">
        <v>37.299999999999997</v>
      </c>
      <c r="Y30" s="39" t="s">
        <v>74</v>
      </c>
      <c r="Z30" s="40">
        <f t="shared" si="4"/>
        <v>0</v>
      </c>
      <c r="AA30" s="41">
        <v>2.0899999999999998E-2</v>
      </c>
      <c r="AB30" s="42">
        <f t="shared" si="3"/>
        <v>0</v>
      </c>
      <c r="AC30" s="33"/>
    </row>
    <row r="31" spans="1:29" ht="16.5" customHeight="1" x14ac:dyDescent="0.15">
      <c r="A31" s="10"/>
      <c r="B31" s="379"/>
      <c r="C31" s="300" t="s">
        <v>24</v>
      </c>
      <c r="D31" s="301"/>
      <c r="E31" s="301"/>
      <c r="F31" s="302"/>
      <c r="G31" s="36"/>
      <c r="H31" s="66" t="s">
        <v>75</v>
      </c>
      <c r="I31" s="64">
        <v>21.1</v>
      </c>
      <c r="J31" s="39" t="s">
        <v>77</v>
      </c>
      <c r="K31" s="40">
        <f t="shared" si="0"/>
        <v>0</v>
      </c>
      <c r="L31" s="41">
        <v>1.0999999999999999E-2</v>
      </c>
      <c r="M31" s="42">
        <f t="shared" si="2"/>
        <v>0</v>
      </c>
      <c r="N31" s="33"/>
      <c r="O31" s="62"/>
      <c r="P31" s="10"/>
      <c r="Q31" s="379"/>
      <c r="R31" s="300" t="s">
        <v>24</v>
      </c>
      <c r="S31" s="301"/>
      <c r="T31" s="301"/>
      <c r="U31" s="302"/>
      <c r="V31" s="43"/>
      <c r="W31" s="66" t="s">
        <v>75</v>
      </c>
      <c r="X31" s="64">
        <v>21.1</v>
      </c>
      <c r="Y31" s="39" t="s">
        <v>77</v>
      </c>
      <c r="Z31" s="40">
        <f t="shared" si="4"/>
        <v>0</v>
      </c>
      <c r="AA31" s="41">
        <v>1.0999999999999999E-2</v>
      </c>
      <c r="AB31" s="42">
        <f t="shared" si="3"/>
        <v>0</v>
      </c>
      <c r="AC31" s="33"/>
    </row>
    <row r="32" spans="1:29" x14ac:dyDescent="0.15">
      <c r="A32" s="10"/>
      <c r="B32" s="379"/>
      <c r="C32" s="300" t="s">
        <v>25</v>
      </c>
      <c r="D32" s="301"/>
      <c r="E32" s="301"/>
      <c r="F32" s="302"/>
      <c r="G32" s="36"/>
      <c r="H32" s="66" t="s">
        <v>75</v>
      </c>
      <c r="I32" s="67">
        <v>3.41</v>
      </c>
      <c r="J32" s="39" t="s">
        <v>77</v>
      </c>
      <c r="K32" s="40">
        <f t="shared" si="0"/>
        <v>0</v>
      </c>
      <c r="L32" s="41">
        <v>2.63E-2</v>
      </c>
      <c r="M32" s="42">
        <f t="shared" si="2"/>
        <v>0</v>
      </c>
      <c r="N32" s="33"/>
      <c r="O32" s="62"/>
      <c r="P32" s="10"/>
      <c r="Q32" s="379"/>
      <c r="R32" s="300" t="s">
        <v>25</v>
      </c>
      <c r="S32" s="301"/>
      <c r="T32" s="301"/>
      <c r="U32" s="302"/>
      <c r="V32" s="43"/>
      <c r="W32" s="66" t="s">
        <v>75</v>
      </c>
      <c r="X32" s="67">
        <v>3.41</v>
      </c>
      <c r="Y32" s="39" t="s">
        <v>77</v>
      </c>
      <c r="Z32" s="40">
        <f t="shared" si="4"/>
        <v>0</v>
      </c>
      <c r="AA32" s="41">
        <v>2.63E-2</v>
      </c>
      <c r="AB32" s="42">
        <f t="shared" si="3"/>
        <v>0</v>
      </c>
      <c r="AC32" s="33"/>
    </row>
    <row r="33" spans="1:29" x14ac:dyDescent="0.15">
      <c r="A33" s="10"/>
      <c r="B33" s="379"/>
      <c r="C33" s="303" t="s">
        <v>26</v>
      </c>
      <c r="D33" s="304"/>
      <c r="E33" s="304"/>
      <c r="F33" s="305"/>
      <c r="G33" s="45"/>
      <c r="H33" s="61" t="s">
        <v>75</v>
      </c>
      <c r="I33" s="68">
        <v>8.41</v>
      </c>
      <c r="J33" s="48" t="s">
        <v>77</v>
      </c>
      <c r="K33" s="49">
        <f t="shared" si="0"/>
        <v>0</v>
      </c>
      <c r="L33" s="50">
        <v>3.8399999999999997E-2</v>
      </c>
      <c r="M33" s="51">
        <f t="shared" si="2"/>
        <v>0</v>
      </c>
      <c r="N33" s="33"/>
      <c r="O33" s="62"/>
      <c r="P33" s="10"/>
      <c r="Q33" s="379"/>
      <c r="R33" s="303" t="s">
        <v>26</v>
      </c>
      <c r="S33" s="304"/>
      <c r="T33" s="304"/>
      <c r="U33" s="305"/>
      <c r="V33" s="52"/>
      <c r="W33" s="61" t="s">
        <v>75</v>
      </c>
      <c r="X33" s="68">
        <v>8.41</v>
      </c>
      <c r="Y33" s="48" t="s">
        <v>77</v>
      </c>
      <c r="Z33" s="49">
        <f t="shared" si="4"/>
        <v>0</v>
      </c>
      <c r="AA33" s="50">
        <v>3.8399999999999997E-2</v>
      </c>
      <c r="AB33" s="51">
        <f t="shared" si="3"/>
        <v>0</v>
      </c>
      <c r="AC33" s="33"/>
    </row>
    <row r="34" spans="1:29" ht="16.5" customHeight="1" x14ac:dyDescent="0.15">
      <c r="A34" s="10"/>
      <c r="B34" s="379"/>
      <c r="C34" s="275" t="s">
        <v>27</v>
      </c>
      <c r="D34" s="276"/>
      <c r="E34" s="281" t="s">
        <v>28</v>
      </c>
      <c r="F34" s="282"/>
      <c r="G34" s="69"/>
      <c r="H34" s="70" t="s">
        <v>78</v>
      </c>
      <c r="I34" s="71">
        <v>45</v>
      </c>
      <c r="J34" s="70" t="s">
        <v>79</v>
      </c>
      <c r="K34" s="72">
        <f t="shared" si="0"/>
        <v>0</v>
      </c>
      <c r="L34" s="73">
        <v>1.3599999999999999E-2</v>
      </c>
      <c r="M34" s="59">
        <f t="shared" si="2"/>
        <v>0</v>
      </c>
      <c r="N34" s="74"/>
      <c r="O34" s="75"/>
      <c r="P34" s="10"/>
      <c r="Q34" s="379"/>
      <c r="R34" s="275" t="s">
        <v>27</v>
      </c>
      <c r="S34" s="276"/>
      <c r="T34" s="281" t="s">
        <v>28</v>
      </c>
      <c r="U34" s="282"/>
      <c r="V34" s="76"/>
      <c r="W34" s="70" t="s">
        <v>78</v>
      </c>
      <c r="X34" s="71">
        <v>45</v>
      </c>
      <c r="Y34" s="70" t="s">
        <v>79</v>
      </c>
      <c r="Z34" s="72">
        <f t="shared" si="4"/>
        <v>0</v>
      </c>
      <c r="AA34" s="73">
        <v>1.3599999999999999E-2</v>
      </c>
      <c r="AB34" s="59">
        <f t="shared" si="3"/>
        <v>0</v>
      </c>
      <c r="AC34" s="74"/>
    </row>
    <row r="35" spans="1:29" x14ac:dyDescent="0.15">
      <c r="A35" s="10"/>
      <c r="B35" s="379"/>
      <c r="C35" s="277"/>
      <c r="D35" s="278"/>
      <c r="E35" s="283" t="s">
        <v>29</v>
      </c>
      <c r="F35" s="284"/>
      <c r="G35" s="36"/>
      <c r="H35" s="66" t="s">
        <v>30</v>
      </c>
      <c r="I35" s="77"/>
      <c r="J35" s="66" t="s">
        <v>41</v>
      </c>
      <c r="K35" s="78">
        <f>ROUND(G35*I35,0)</f>
        <v>0</v>
      </c>
      <c r="L35" s="79"/>
      <c r="M35" s="42">
        <f t="shared" si="2"/>
        <v>0</v>
      </c>
      <c r="N35" s="74"/>
      <c r="O35" s="62"/>
      <c r="P35" s="10"/>
      <c r="Q35" s="379"/>
      <c r="R35" s="277"/>
      <c r="S35" s="278"/>
      <c r="T35" s="283" t="s">
        <v>29</v>
      </c>
      <c r="U35" s="284"/>
      <c r="V35" s="43"/>
      <c r="W35" s="66" t="s">
        <v>30</v>
      </c>
      <c r="X35" s="77"/>
      <c r="Y35" s="66" t="s">
        <v>41</v>
      </c>
      <c r="Z35" s="78">
        <f>ROUND(V35*X35,0)</f>
        <v>0</v>
      </c>
      <c r="AA35" s="79"/>
      <c r="AB35" s="42">
        <f t="shared" si="3"/>
        <v>0</v>
      </c>
      <c r="AC35" s="74"/>
    </row>
    <row r="36" spans="1:29" ht="15" thickBot="1" x14ac:dyDescent="0.2">
      <c r="A36" s="10"/>
      <c r="B36" s="380"/>
      <c r="C36" s="279"/>
      <c r="D36" s="280"/>
      <c r="E36" s="285" t="s">
        <v>29</v>
      </c>
      <c r="F36" s="286"/>
      <c r="G36" s="80"/>
      <c r="H36" s="81" t="s">
        <v>31</v>
      </c>
      <c r="I36" s="82"/>
      <c r="J36" s="81" t="s">
        <v>42</v>
      </c>
      <c r="K36" s="83">
        <f>ROUND(G36*I36,0)</f>
        <v>0</v>
      </c>
      <c r="L36" s="84"/>
      <c r="M36" s="85">
        <f t="shared" si="2"/>
        <v>0</v>
      </c>
      <c r="N36" s="74"/>
      <c r="O36" s="62"/>
      <c r="P36" s="10"/>
      <c r="Q36" s="380"/>
      <c r="R36" s="279"/>
      <c r="S36" s="280"/>
      <c r="T36" s="285" t="s">
        <v>29</v>
      </c>
      <c r="U36" s="286"/>
      <c r="V36" s="86"/>
      <c r="W36" s="81" t="s">
        <v>31</v>
      </c>
      <c r="X36" s="82"/>
      <c r="Y36" s="81" t="s">
        <v>42</v>
      </c>
      <c r="Z36" s="83">
        <f>ROUND(V36*X36,0)</f>
        <v>0</v>
      </c>
      <c r="AA36" s="84"/>
      <c r="AB36" s="85">
        <f t="shared" si="3"/>
        <v>0</v>
      </c>
      <c r="AC36" s="74"/>
    </row>
    <row r="37" spans="1:29" ht="2.25" customHeight="1" thickBot="1" x14ac:dyDescent="0.2">
      <c r="A37" s="10"/>
      <c r="B37" s="87"/>
      <c r="C37" s="88"/>
      <c r="D37" s="88"/>
      <c r="E37" s="88"/>
      <c r="F37" s="88"/>
      <c r="G37" s="89"/>
      <c r="H37" s="90"/>
      <c r="I37" s="88"/>
      <c r="J37" s="90"/>
      <c r="K37" s="91"/>
      <c r="L37" s="92"/>
      <c r="M37" s="93"/>
      <c r="N37" s="94"/>
      <c r="O37" s="62"/>
      <c r="P37" s="10"/>
      <c r="Q37" s="87"/>
      <c r="R37" s="88"/>
      <c r="S37" s="88"/>
      <c r="T37" s="88"/>
      <c r="U37" s="88"/>
      <c r="V37" s="89"/>
      <c r="W37" s="90"/>
      <c r="X37" s="88"/>
      <c r="Y37" s="90"/>
      <c r="Z37" s="91"/>
      <c r="AA37" s="92"/>
      <c r="AB37" s="93"/>
      <c r="AC37" s="94"/>
    </row>
    <row r="38" spans="1:29" ht="33.75" customHeight="1" x14ac:dyDescent="0.15">
      <c r="A38" s="10"/>
      <c r="B38" s="241" t="s">
        <v>52</v>
      </c>
      <c r="C38" s="289" t="s">
        <v>56</v>
      </c>
      <c r="D38" s="290"/>
      <c r="E38" s="290"/>
      <c r="F38" s="291"/>
      <c r="G38" s="309" t="s">
        <v>57</v>
      </c>
      <c r="H38" s="311" t="s">
        <v>51</v>
      </c>
      <c r="I38" s="214"/>
      <c r="J38" s="313"/>
      <c r="K38" s="314"/>
      <c r="L38" s="318" t="s">
        <v>80</v>
      </c>
      <c r="M38" s="273" t="s">
        <v>58</v>
      </c>
      <c r="N38" s="74"/>
      <c r="O38" s="95"/>
      <c r="P38" s="10"/>
      <c r="Q38" s="241" t="s">
        <v>52</v>
      </c>
      <c r="R38" s="289" t="s">
        <v>56</v>
      </c>
      <c r="S38" s="290"/>
      <c r="T38" s="290"/>
      <c r="U38" s="291"/>
      <c r="V38" s="309" t="s">
        <v>57</v>
      </c>
      <c r="W38" s="311" t="s">
        <v>51</v>
      </c>
      <c r="X38" s="214"/>
      <c r="Y38" s="313"/>
      <c r="Z38" s="314"/>
      <c r="AA38" s="318" t="s">
        <v>80</v>
      </c>
      <c r="AB38" s="273" t="s">
        <v>58</v>
      </c>
      <c r="AC38" s="74"/>
    </row>
    <row r="39" spans="1:29" ht="16.5" customHeight="1" thickBot="1" x14ac:dyDescent="0.2">
      <c r="A39" s="10"/>
      <c r="B39" s="287"/>
      <c r="C39" s="292"/>
      <c r="D39" s="293"/>
      <c r="E39" s="293"/>
      <c r="F39" s="294"/>
      <c r="G39" s="310"/>
      <c r="H39" s="312"/>
      <c r="I39" s="315"/>
      <c r="J39" s="316"/>
      <c r="K39" s="317"/>
      <c r="L39" s="319"/>
      <c r="M39" s="274"/>
      <c r="N39" s="74"/>
      <c r="O39" s="95"/>
      <c r="P39" s="10"/>
      <c r="Q39" s="287"/>
      <c r="R39" s="292"/>
      <c r="S39" s="293"/>
      <c r="T39" s="293"/>
      <c r="U39" s="294"/>
      <c r="V39" s="310"/>
      <c r="W39" s="312"/>
      <c r="X39" s="315"/>
      <c r="Y39" s="316"/>
      <c r="Z39" s="317"/>
      <c r="AA39" s="319"/>
      <c r="AB39" s="274"/>
      <c r="AC39" s="74"/>
    </row>
    <row r="40" spans="1:29" ht="14.25" customHeight="1" x14ac:dyDescent="0.15">
      <c r="A40" s="10"/>
      <c r="B40" s="288"/>
      <c r="C40" s="295" t="s">
        <v>32</v>
      </c>
      <c r="D40" s="296"/>
      <c r="E40" s="296"/>
      <c r="F40" s="296"/>
      <c r="G40" s="26"/>
      <c r="H40" s="96" t="s">
        <v>55</v>
      </c>
      <c r="I40" s="306"/>
      <c r="J40" s="250"/>
      <c r="K40" s="251"/>
      <c r="L40" s="97">
        <v>0.06</v>
      </c>
      <c r="M40" s="98">
        <f>G40*L40</f>
        <v>0</v>
      </c>
      <c r="N40" s="99"/>
      <c r="O40" s="62"/>
      <c r="P40" s="10"/>
      <c r="Q40" s="288"/>
      <c r="R40" s="295" t="s">
        <v>32</v>
      </c>
      <c r="S40" s="296"/>
      <c r="T40" s="296"/>
      <c r="U40" s="296"/>
      <c r="V40" s="35"/>
      <c r="W40" s="96" t="s">
        <v>55</v>
      </c>
      <c r="X40" s="306"/>
      <c r="Y40" s="250"/>
      <c r="Z40" s="251"/>
      <c r="AA40" s="97">
        <v>0.06</v>
      </c>
      <c r="AB40" s="98">
        <f>V40*AA40</f>
        <v>0</v>
      </c>
      <c r="AC40" s="99"/>
    </row>
    <row r="41" spans="1:29" ht="15.75" customHeight="1" x14ac:dyDescent="0.15">
      <c r="A41" s="10"/>
      <c r="B41" s="288"/>
      <c r="C41" s="307" t="s">
        <v>33</v>
      </c>
      <c r="D41" s="308"/>
      <c r="E41" s="308"/>
      <c r="F41" s="308"/>
      <c r="G41" s="36"/>
      <c r="H41" s="100" t="s">
        <v>55</v>
      </c>
      <c r="I41" s="252"/>
      <c r="J41" s="253"/>
      <c r="K41" s="254"/>
      <c r="L41" s="101">
        <v>5.7000000000000002E-2</v>
      </c>
      <c r="M41" s="102">
        <f>G41*L41</f>
        <v>0</v>
      </c>
      <c r="N41" s="99"/>
      <c r="O41" s="62"/>
      <c r="P41" s="10"/>
      <c r="Q41" s="288"/>
      <c r="R41" s="307" t="s">
        <v>33</v>
      </c>
      <c r="S41" s="308"/>
      <c r="T41" s="308"/>
      <c r="U41" s="308"/>
      <c r="V41" s="43"/>
      <c r="W41" s="100" t="s">
        <v>55</v>
      </c>
      <c r="X41" s="252"/>
      <c r="Y41" s="253"/>
      <c r="Z41" s="254"/>
      <c r="AA41" s="101">
        <v>5.7000000000000002E-2</v>
      </c>
      <c r="AB41" s="102">
        <f>V41*AA41</f>
        <v>0</v>
      </c>
      <c r="AC41" s="99"/>
    </row>
    <row r="42" spans="1:29" x14ac:dyDescent="0.15">
      <c r="A42" s="10"/>
      <c r="B42" s="288"/>
      <c r="C42" s="307" t="s">
        <v>34</v>
      </c>
      <c r="D42" s="308"/>
      <c r="E42" s="308"/>
      <c r="F42" s="308"/>
      <c r="G42" s="36"/>
      <c r="H42" s="100" t="s">
        <v>55</v>
      </c>
      <c r="I42" s="252"/>
      <c r="J42" s="253"/>
      <c r="K42" s="254"/>
      <c r="L42" s="101">
        <v>5.7000000000000002E-2</v>
      </c>
      <c r="M42" s="102">
        <f>G42*L42</f>
        <v>0</v>
      </c>
      <c r="N42" s="99"/>
      <c r="O42" s="62"/>
      <c r="P42" s="10"/>
      <c r="Q42" s="288"/>
      <c r="R42" s="307" t="s">
        <v>34</v>
      </c>
      <c r="S42" s="308"/>
      <c r="T42" s="308"/>
      <c r="U42" s="308"/>
      <c r="V42" s="43"/>
      <c r="W42" s="100" t="s">
        <v>55</v>
      </c>
      <c r="X42" s="252"/>
      <c r="Y42" s="253"/>
      <c r="Z42" s="254"/>
      <c r="AA42" s="101">
        <v>5.7000000000000002E-2</v>
      </c>
      <c r="AB42" s="102">
        <f>V42*AA42</f>
        <v>0</v>
      </c>
      <c r="AC42" s="99"/>
    </row>
    <row r="43" spans="1:29" x14ac:dyDescent="0.15">
      <c r="A43" s="10"/>
      <c r="B43" s="288"/>
      <c r="C43" s="307" t="s">
        <v>35</v>
      </c>
      <c r="D43" s="308"/>
      <c r="E43" s="308"/>
      <c r="F43" s="308"/>
      <c r="G43" s="36"/>
      <c r="H43" s="100" t="s">
        <v>55</v>
      </c>
      <c r="I43" s="252"/>
      <c r="J43" s="253"/>
      <c r="K43" s="254"/>
      <c r="L43" s="101">
        <v>5.7000000000000002E-2</v>
      </c>
      <c r="M43" s="102">
        <f>G43*L43</f>
        <v>0</v>
      </c>
      <c r="N43" s="99"/>
      <c r="O43" s="62"/>
      <c r="P43" s="10"/>
      <c r="Q43" s="288"/>
      <c r="R43" s="307" t="s">
        <v>35</v>
      </c>
      <c r="S43" s="308"/>
      <c r="T43" s="308"/>
      <c r="U43" s="308"/>
      <c r="V43" s="43"/>
      <c r="W43" s="100" t="s">
        <v>55</v>
      </c>
      <c r="X43" s="252"/>
      <c r="Y43" s="253"/>
      <c r="Z43" s="254"/>
      <c r="AA43" s="101">
        <v>5.7000000000000002E-2</v>
      </c>
      <c r="AB43" s="102">
        <f>V43*AA43</f>
        <v>0</v>
      </c>
      <c r="AC43" s="99"/>
    </row>
    <row r="44" spans="1:29" ht="15" thickBot="1" x14ac:dyDescent="0.2">
      <c r="A44" s="10"/>
      <c r="B44" s="288"/>
      <c r="C44" s="307"/>
      <c r="D44" s="308"/>
      <c r="E44" s="308"/>
      <c r="F44" s="308"/>
      <c r="G44" s="103"/>
      <c r="H44" s="104"/>
      <c r="I44" s="252"/>
      <c r="J44" s="253"/>
      <c r="K44" s="254"/>
      <c r="L44" s="105"/>
      <c r="M44" s="102">
        <f>G44*L44</f>
        <v>0</v>
      </c>
      <c r="N44" s="74"/>
      <c r="O44" s="62"/>
      <c r="P44" s="10"/>
      <c r="Q44" s="288"/>
      <c r="R44" s="307"/>
      <c r="S44" s="308"/>
      <c r="T44" s="308"/>
      <c r="U44" s="308"/>
      <c r="V44" s="106"/>
      <c r="W44" s="104"/>
      <c r="X44" s="252"/>
      <c r="Y44" s="253"/>
      <c r="Z44" s="254"/>
      <c r="AA44" s="105"/>
      <c r="AB44" s="102">
        <f>V44*AA44</f>
        <v>0</v>
      </c>
      <c r="AC44" s="74"/>
    </row>
    <row r="45" spans="1:29" ht="7.5" customHeight="1" thickBot="1" x14ac:dyDescent="0.2">
      <c r="A45" s="10"/>
      <c r="B45" s="87"/>
      <c r="C45" s="88"/>
      <c r="D45" s="88"/>
      <c r="E45" s="88"/>
      <c r="F45" s="88"/>
      <c r="G45" s="89"/>
      <c r="H45" s="107"/>
      <c r="I45" s="108"/>
      <c r="J45" s="109"/>
      <c r="K45" s="91"/>
      <c r="L45" s="110"/>
      <c r="M45" s="111"/>
      <c r="N45" s="112"/>
      <c r="O45" s="113"/>
      <c r="P45" s="10"/>
      <c r="Q45" s="87"/>
      <c r="R45" s="88"/>
      <c r="S45" s="88"/>
      <c r="T45" s="88"/>
      <c r="U45" s="88"/>
      <c r="V45" s="89"/>
      <c r="W45" s="107"/>
      <c r="X45" s="108"/>
      <c r="Y45" s="109"/>
      <c r="Z45" s="91"/>
      <c r="AA45" s="110"/>
      <c r="AB45" s="111"/>
      <c r="AC45" s="112"/>
    </row>
    <row r="46" spans="1:29" ht="48" customHeight="1" thickBot="1" x14ac:dyDescent="0.2">
      <c r="A46" s="10"/>
      <c r="B46" s="241" t="s">
        <v>63</v>
      </c>
      <c r="C46" s="202" t="s">
        <v>56</v>
      </c>
      <c r="D46" s="203"/>
      <c r="E46" s="203"/>
      <c r="F46" s="204"/>
      <c r="G46" s="114" t="s">
        <v>60</v>
      </c>
      <c r="H46" s="168" t="s">
        <v>51</v>
      </c>
      <c r="I46" s="214"/>
      <c r="J46" s="215"/>
      <c r="K46" s="216"/>
      <c r="L46" s="116" t="s">
        <v>81</v>
      </c>
      <c r="M46" s="117" t="s">
        <v>61</v>
      </c>
      <c r="N46" s="94"/>
      <c r="O46" s="95"/>
      <c r="P46" s="10"/>
      <c r="Q46" s="241" t="s">
        <v>63</v>
      </c>
      <c r="R46" s="202" t="s">
        <v>56</v>
      </c>
      <c r="S46" s="203"/>
      <c r="T46" s="203"/>
      <c r="U46" s="204"/>
      <c r="V46" s="114" t="s">
        <v>60</v>
      </c>
      <c r="W46" s="168" t="s">
        <v>51</v>
      </c>
      <c r="X46" s="214"/>
      <c r="Y46" s="215"/>
      <c r="Z46" s="216"/>
      <c r="AA46" s="116" t="s">
        <v>81</v>
      </c>
      <c r="AB46" s="117" t="s">
        <v>61</v>
      </c>
      <c r="AC46" s="94"/>
    </row>
    <row r="47" spans="1:29" ht="14.25" customHeight="1" x14ac:dyDescent="0.15">
      <c r="A47" s="10"/>
      <c r="B47" s="242"/>
      <c r="C47" s="244" t="s">
        <v>84</v>
      </c>
      <c r="D47" s="245"/>
      <c r="E47" s="205" t="s">
        <v>36</v>
      </c>
      <c r="F47" s="248"/>
      <c r="G47" s="118">
        <v>50000</v>
      </c>
      <c r="H47" s="119" t="s">
        <v>59</v>
      </c>
      <c r="I47" s="249"/>
      <c r="J47" s="250"/>
      <c r="K47" s="251"/>
      <c r="L47" s="120">
        <v>5.2899999999999996E-4</v>
      </c>
      <c r="M47" s="32">
        <f>G47*L47</f>
        <v>26.45</v>
      </c>
      <c r="N47" s="121"/>
      <c r="O47" s="122"/>
      <c r="P47" s="10"/>
      <c r="Q47" s="242"/>
      <c r="R47" s="244" t="s">
        <v>84</v>
      </c>
      <c r="S47" s="245"/>
      <c r="T47" s="205" t="s">
        <v>36</v>
      </c>
      <c r="U47" s="248"/>
      <c r="V47" s="123">
        <v>90000</v>
      </c>
      <c r="W47" s="119" t="s">
        <v>59</v>
      </c>
      <c r="X47" s="249"/>
      <c r="Y47" s="250"/>
      <c r="Z47" s="251"/>
      <c r="AA47" s="120">
        <v>7.1900000000000002E-4</v>
      </c>
      <c r="AB47" s="32">
        <f>V47*AA47</f>
        <v>64.710000000000008</v>
      </c>
      <c r="AC47" s="121"/>
    </row>
    <row r="48" spans="1:29" ht="14.25" customHeight="1" x14ac:dyDescent="0.15">
      <c r="A48" s="10"/>
      <c r="B48" s="242"/>
      <c r="C48" s="246"/>
      <c r="D48" s="247"/>
      <c r="E48" s="258" t="s">
        <v>37</v>
      </c>
      <c r="F48" s="259"/>
      <c r="G48" s="124"/>
      <c r="H48" s="125" t="s">
        <v>59</v>
      </c>
      <c r="I48" s="252"/>
      <c r="J48" s="253"/>
      <c r="K48" s="254"/>
      <c r="L48" s="126">
        <v>5.2899999999999996E-4</v>
      </c>
      <c r="M48" s="127">
        <f>G48*L48</f>
        <v>0</v>
      </c>
      <c r="N48" s="121"/>
      <c r="O48" s="128"/>
      <c r="P48" s="10"/>
      <c r="Q48" s="242"/>
      <c r="R48" s="246"/>
      <c r="S48" s="247"/>
      <c r="T48" s="258" t="s">
        <v>37</v>
      </c>
      <c r="U48" s="259"/>
      <c r="V48" s="129"/>
      <c r="W48" s="125" t="s">
        <v>59</v>
      </c>
      <c r="X48" s="252"/>
      <c r="Y48" s="253"/>
      <c r="Z48" s="254"/>
      <c r="AA48" s="126">
        <v>7.1900000000000002E-4</v>
      </c>
      <c r="AB48" s="127">
        <f>V48*AA48</f>
        <v>0</v>
      </c>
      <c r="AC48" s="121"/>
    </row>
    <row r="49" spans="1:31" ht="14.25" customHeight="1" x14ac:dyDescent="0.15">
      <c r="A49" s="10"/>
      <c r="B49" s="242"/>
      <c r="C49" s="260" t="s">
        <v>38</v>
      </c>
      <c r="D49" s="261"/>
      <c r="E49" s="266" t="s">
        <v>39</v>
      </c>
      <c r="F49" s="267"/>
      <c r="G49" s="130"/>
      <c r="H49" s="131" t="s">
        <v>59</v>
      </c>
      <c r="I49" s="252"/>
      <c r="J49" s="253"/>
      <c r="K49" s="254"/>
      <c r="L49" s="132"/>
      <c r="M49" s="127">
        <f>G49*L49</f>
        <v>0</v>
      </c>
      <c r="N49" s="121"/>
      <c r="O49" s="128"/>
      <c r="P49" s="10"/>
      <c r="Q49" s="242"/>
      <c r="R49" s="260" t="s">
        <v>38</v>
      </c>
      <c r="S49" s="261"/>
      <c r="T49" s="266" t="s">
        <v>39</v>
      </c>
      <c r="U49" s="267"/>
      <c r="V49" s="133"/>
      <c r="W49" s="131" t="s">
        <v>59</v>
      </c>
      <c r="X49" s="252"/>
      <c r="Y49" s="253"/>
      <c r="Z49" s="254"/>
      <c r="AA49" s="132"/>
      <c r="AB49" s="127">
        <f>V49*AA49</f>
        <v>0</v>
      </c>
      <c r="AC49" s="121"/>
    </row>
    <row r="50" spans="1:31" ht="14.25" hidden="1" customHeight="1" x14ac:dyDescent="0.15">
      <c r="A50" s="10"/>
      <c r="B50" s="242"/>
      <c r="C50" s="262"/>
      <c r="D50" s="263"/>
      <c r="E50" s="208"/>
      <c r="F50" s="268"/>
      <c r="G50" s="134"/>
      <c r="H50" s="135"/>
      <c r="I50" s="252"/>
      <c r="J50" s="253"/>
      <c r="K50" s="254"/>
      <c r="L50" s="136"/>
      <c r="M50" s="137"/>
      <c r="N50" s="121"/>
      <c r="O50" s="128"/>
      <c r="P50" s="10"/>
      <c r="Q50" s="242"/>
      <c r="R50" s="262"/>
      <c r="S50" s="263"/>
      <c r="T50" s="208"/>
      <c r="U50" s="268"/>
      <c r="V50" s="134"/>
      <c r="W50" s="135"/>
      <c r="X50" s="252"/>
      <c r="Y50" s="253"/>
      <c r="Z50" s="254"/>
      <c r="AA50" s="136"/>
      <c r="AB50" s="137"/>
      <c r="AC50" s="121"/>
    </row>
    <row r="51" spans="1:31" ht="15" thickBot="1" x14ac:dyDescent="0.2">
      <c r="A51" s="10"/>
      <c r="B51" s="243"/>
      <c r="C51" s="264"/>
      <c r="D51" s="265"/>
      <c r="E51" s="211" t="s">
        <v>54</v>
      </c>
      <c r="F51" s="269"/>
      <c r="G51" s="138"/>
      <c r="H51" s="139" t="s">
        <v>59</v>
      </c>
      <c r="I51" s="255"/>
      <c r="J51" s="256"/>
      <c r="K51" s="257"/>
      <c r="L51" s="140"/>
      <c r="M51" s="141"/>
      <c r="N51" s="121"/>
      <c r="O51" s="128"/>
      <c r="P51" s="10"/>
      <c r="Q51" s="243"/>
      <c r="R51" s="264"/>
      <c r="S51" s="265"/>
      <c r="T51" s="211" t="s">
        <v>54</v>
      </c>
      <c r="U51" s="269"/>
      <c r="V51" s="138"/>
      <c r="W51" s="139" t="s">
        <v>59</v>
      </c>
      <c r="X51" s="255"/>
      <c r="Y51" s="256"/>
      <c r="Z51" s="257"/>
      <c r="AA51" s="140"/>
      <c r="AB51" s="141"/>
      <c r="AC51" s="121"/>
    </row>
    <row r="52" spans="1:31" ht="3.75" customHeight="1" thickBot="1" x14ac:dyDescent="0.2">
      <c r="A52" s="10"/>
      <c r="B52" s="11"/>
      <c r="C52" s="11"/>
      <c r="D52" s="11"/>
      <c r="E52" s="11"/>
      <c r="F52" s="11"/>
      <c r="G52" s="18"/>
      <c r="H52" s="11"/>
      <c r="I52" s="11"/>
      <c r="J52" s="11"/>
      <c r="K52" s="11"/>
      <c r="L52" s="11"/>
      <c r="M52" s="11"/>
      <c r="N52" s="13"/>
      <c r="P52" s="10"/>
      <c r="Q52" s="11"/>
      <c r="R52" s="11"/>
      <c r="S52" s="11"/>
      <c r="T52" s="11"/>
      <c r="U52" s="11"/>
      <c r="V52" s="18"/>
      <c r="W52" s="11"/>
      <c r="X52" s="11"/>
      <c r="Y52" s="11"/>
      <c r="Z52" s="11"/>
      <c r="AA52" s="11"/>
      <c r="AB52" s="11"/>
      <c r="AC52" s="13"/>
    </row>
    <row r="53" spans="1:31" ht="30" customHeight="1" x14ac:dyDescent="0.15">
      <c r="A53" s="10"/>
      <c r="B53" s="226" t="s">
        <v>82</v>
      </c>
      <c r="C53" s="227"/>
      <c r="D53" s="227"/>
      <c r="E53" s="227"/>
      <c r="F53" s="227"/>
      <c r="G53" s="227"/>
      <c r="H53" s="228"/>
      <c r="I53" s="232">
        <f>ROUNDDOWN(SUM(M12:M36,M40:M43,M47:M51),0)</f>
        <v>18019</v>
      </c>
      <c r="J53" s="232"/>
      <c r="K53" s="232"/>
      <c r="L53" s="233"/>
      <c r="M53" s="236" t="s">
        <v>64</v>
      </c>
      <c r="N53" s="13"/>
      <c r="P53" s="10"/>
      <c r="Q53" s="226" t="s">
        <v>83</v>
      </c>
      <c r="R53" s="227"/>
      <c r="S53" s="227"/>
      <c r="T53" s="227"/>
      <c r="U53" s="227"/>
      <c r="V53" s="227"/>
      <c r="W53" s="228"/>
      <c r="X53" s="232">
        <f>ROUNDDOWN(SUM(AB12:AB36,AB40:AB43,AB47:AB51),0)</f>
        <v>21056</v>
      </c>
      <c r="Y53" s="232"/>
      <c r="Z53" s="232"/>
      <c r="AA53" s="233"/>
      <c r="AB53" s="236" t="s">
        <v>64</v>
      </c>
      <c r="AC53" s="13"/>
      <c r="AE53" s="238"/>
    </row>
    <row r="54" spans="1:31" ht="30" customHeight="1" thickBot="1" x14ac:dyDescent="0.2">
      <c r="A54" s="10"/>
      <c r="B54" s="229"/>
      <c r="C54" s="230"/>
      <c r="D54" s="230"/>
      <c r="E54" s="230"/>
      <c r="F54" s="230"/>
      <c r="G54" s="230"/>
      <c r="H54" s="231"/>
      <c r="I54" s="234"/>
      <c r="J54" s="234"/>
      <c r="K54" s="234"/>
      <c r="L54" s="235"/>
      <c r="M54" s="237"/>
      <c r="N54" s="13"/>
      <c r="P54" s="10"/>
      <c r="Q54" s="229"/>
      <c r="R54" s="230"/>
      <c r="S54" s="230"/>
      <c r="T54" s="230"/>
      <c r="U54" s="230"/>
      <c r="V54" s="230"/>
      <c r="W54" s="231"/>
      <c r="X54" s="234"/>
      <c r="Y54" s="234"/>
      <c r="Z54" s="234"/>
      <c r="AA54" s="235"/>
      <c r="AB54" s="237"/>
      <c r="AC54" s="13"/>
      <c r="AE54" s="238"/>
    </row>
    <row r="55" spans="1:31" ht="7.5" customHeight="1" x14ac:dyDescent="0.15">
      <c r="A55" s="10"/>
      <c r="B55" s="142"/>
      <c r="C55" s="11"/>
      <c r="D55" s="11"/>
      <c r="E55" s="11"/>
      <c r="F55" s="11"/>
      <c r="G55" s="18"/>
      <c r="H55" s="11"/>
      <c r="I55" s="11"/>
      <c r="J55" s="11"/>
      <c r="K55" s="11"/>
      <c r="L55" s="11"/>
      <c r="M55" s="11"/>
      <c r="N55" s="13"/>
      <c r="P55" s="10"/>
      <c r="Q55" s="142"/>
      <c r="R55" s="11"/>
      <c r="S55" s="11"/>
      <c r="T55" s="11"/>
      <c r="U55" s="11"/>
      <c r="V55" s="18"/>
      <c r="W55" s="11"/>
      <c r="X55" s="11"/>
      <c r="Y55" s="11"/>
      <c r="Z55" s="11"/>
      <c r="AA55" s="11"/>
      <c r="AB55" s="11"/>
      <c r="AC55" s="13"/>
    </row>
    <row r="56" spans="1:31" ht="7.5" customHeight="1" thickBot="1" x14ac:dyDescent="0.2">
      <c r="A56" s="10"/>
      <c r="B56" s="142"/>
      <c r="C56" s="11"/>
      <c r="D56" s="11"/>
      <c r="E56" s="11"/>
      <c r="F56" s="11"/>
      <c r="G56" s="18"/>
      <c r="H56" s="11"/>
      <c r="I56" s="11"/>
      <c r="J56" s="11"/>
      <c r="K56" s="11"/>
      <c r="L56" s="11"/>
      <c r="M56" s="11"/>
      <c r="N56" s="13"/>
      <c r="P56" s="10"/>
      <c r="Q56" s="142"/>
      <c r="R56" s="11"/>
      <c r="S56" s="11"/>
      <c r="T56" s="11"/>
      <c r="U56" s="11"/>
      <c r="V56" s="18"/>
      <c r="W56" s="11"/>
      <c r="X56" s="11"/>
      <c r="Y56" s="11"/>
      <c r="Z56" s="11"/>
      <c r="AA56" s="11"/>
      <c r="AB56" s="11"/>
      <c r="AC56" s="13"/>
    </row>
    <row r="57" spans="1:31" ht="48" customHeight="1" thickBot="1" x14ac:dyDescent="0.2">
      <c r="A57" s="10"/>
      <c r="B57" s="199" t="s">
        <v>94</v>
      </c>
      <c r="C57" s="202" t="s">
        <v>56</v>
      </c>
      <c r="D57" s="203"/>
      <c r="E57" s="203"/>
      <c r="F57" s="204"/>
      <c r="G57" s="114" t="s">
        <v>99</v>
      </c>
      <c r="H57" s="168" t="s">
        <v>51</v>
      </c>
      <c r="I57" s="214"/>
      <c r="J57" s="215"/>
      <c r="K57" s="216"/>
      <c r="L57" s="184" t="s">
        <v>97</v>
      </c>
      <c r="M57" s="117" t="s">
        <v>98</v>
      </c>
      <c r="N57" s="13"/>
      <c r="P57" s="10"/>
      <c r="Q57" s="199" t="s">
        <v>94</v>
      </c>
      <c r="R57" s="202" t="s">
        <v>56</v>
      </c>
      <c r="S57" s="203"/>
      <c r="T57" s="203"/>
      <c r="U57" s="204"/>
      <c r="V57" s="114" t="s">
        <v>99</v>
      </c>
      <c r="W57" s="168" t="s">
        <v>51</v>
      </c>
      <c r="X57" s="214"/>
      <c r="Y57" s="215"/>
      <c r="Z57" s="216"/>
      <c r="AA57" s="184" t="s">
        <v>97</v>
      </c>
      <c r="AB57" s="117" t="s">
        <v>98</v>
      </c>
      <c r="AC57" s="13"/>
    </row>
    <row r="58" spans="1:31" ht="14.25" customHeight="1" x14ac:dyDescent="0.15">
      <c r="A58" s="10"/>
      <c r="B58" s="200"/>
      <c r="C58" s="205" t="s">
        <v>95</v>
      </c>
      <c r="D58" s="206"/>
      <c r="E58" s="206"/>
      <c r="F58" s="207"/>
      <c r="G58" s="179">
        <v>8000</v>
      </c>
      <c r="H58" s="119" t="s">
        <v>59</v>
      </c>
      <c r="I58" s="217"/>
      <c r="J58" s="218"/>
      <c r="K58" s="219"/>
      <c r="L58" s="185">
        <f>L47</f>
        <v>5.2899999999999996E-4</v>
      </c>
      <c r="M58" s="32">
        <f>G58*L58</f>
        <v>4.2319999999999993</v>
      </c>
      <c r="N58" s="13"/>
      <c r="P58" s="10"/>
      <c r="Q58" s="200"/>
      <c r="R58" s="205" t="s">
        <v>95</v>
      </c>
      <c r="S58" s="206"/>
      <c r="T58" s="206"/>
      <c r="U58" s="207"/>
      <c r="V58" s="179"/>
      <c r="W58" s="119" t="s">
        <v>59</v>
      </c>
      <c r="X58" s="217"/>
      <c r="Y58" s="218"/>
      <c r="Z58" s="219"/>
      <c r="AA58" s="185">
        <f>AA47</f>
        <v>7.1900000000000002E-4</v>
      </c>
      <c r="AB58" s="32">
        <f>V58*AA58</f>
        <v>0</v>
      </c>
      <c r="AC58" s="13"/>
    </row>
    <row r="59" spans="1:31" ht="14.25" customHeight="1" x14ac:dyDescent="0.15">
      <c r="A59" s="10"/>
      <c r="B59" s="200"/>
      <c r="C59" s="208" t="s">
        <v>100</v>
      </c>
      <c r="D59" s="209"/>
      <c r="E59" s="209"/>
      <c r="F59" s="210"/>
      <c r="G59" s="181"/>
      <c r="H59" s="182" t="s">
        <v>59</v>
      </c>
      <c r="I59" s="220"/>
      <c r="J59" s="221"/>
      <c r="K59" s="222"/>
      <c r="L59" s="186">
        <f>L58</f>
        <v>5.2899999999999996E-4</v>
      </c>
      <c r="M59" s="42">
        <f t="shared" ref="M59:M60" si="5">G59*L59</f>
        <v>0</v>
      </c>
      <c r="N59" s="13"/>
      <c r="P59" s="10"/>
      <c r="Q59" s="200"/>
      <c r="R59" s="208" t="s">
        <v>100</v>
      </c>
      <c r="S59" s="209"/>
      <c r="T59" s="209"/>
      <c r="U59" s="210"/>
      <c r="V59" s="181"/>
      <c r="W59" s="182" t="s">
        <v>59</v>
      </c>
      <c r="X59" s="220"/>
      <c r="Y59" s="221"/>
      <c r="Z59" s="222"/>
      <c r="AA59" s="186">
        <f>AA58</f>
        <v>7.1900000000000002E-4</v>
      </c>
      <c r="AB59" s="42">
        <f t="shared" ref="AB59" si="6">V59*AA59</f>
        <v>0</v>
      </c>
      <c r="AC59" s="13"/>
    </row>
    <row r="60" spans="1:31" ht="14.25" customHeight="1" thickBot="1" x14ac:dyDescent="0.2">
      <c r="A60" s="10"/>
      <c r="B60" s="201"/>
      <c r="C60" s="211" t="s">
        <v>96</v>
      </c>
      <c r="D60" s="212"/>
      <c r="E60" s="212"/>
      <c r="F60" s="213"/>
      <c r="G60" s="183">
        <f>G58-G59</f>
        <v>8000</v>
      </c>
      <c r="H60" s="180" t="s">
        <v>59</v>
      </c>
      <c r="I60" s="223"/>
      <c r="J60" s="224"/>
      <c r="K60" s="225"/>
      <c r="L60" s="178">
        <f>L58</f>
        <v>5.2899999999999996E-4</v>
      </c>
      <c r="M60" s="85">
        <f t="shared" si="5"/>
        <v>4.2319999999999993</v>
      </c>
      <c r="N60" s="13"/>
      <c r="P60" s="10"/>
      <c r="Q60" s="201"/>
      <c r="R60" s="211" t="s">
        <v>96</v>
      </c>
      <c r="S60" s="212"/>
      <c r="T60" s="212"/>
      <c r="U60" s="213"/>
      <c r="V60" s="183">
        <f>V58-V59</f>
        <v>0</v>
      </c>
      <c r="W60" s="180" t="s">
        <v>59</v>
      </c>
      <c r="X60" s="223"/>
      <c r="Y60" s="224"/>
      <c r="Z60" s="225"/>
      <c r="AA60" s="178">
        <f>AA58</f>
        <v>7.1900000000000002E-4</v>
      </c>
      <c r="AB60" s="85">
        <f>V60*AA60</f>
        <v>0</v>
      </c>
      <c r="AC60" s="13"/>
    </row>
    <row r="61" spans="1:31" ht="3.75" customHeight="1" thickBot="1" x14ac:dyDescent="0.2">
      <c r="A61" s="10"/>
      <c r="B61" s="172"/>
      <c r="C61" s="173"/>
      <c r="D61" s="173"/>
      <c r="E61" s="173"/>
      <c r="F61" s="173"/>
      <c r="G61" s="177"/>
      <c r="H61" s="174"/>
      <c r="I61" s="171"/>
      <c r="J61" s="171"/>
      <c r="K61" s="171"/>
      <c r="L61" s="175"/>
      <c r="M61" s="176"/>
      <c r="N61" s="13"/>
      <c r="P61" s="10"/>
      <c r="Q61" s="172"/>
      <c r="R61" s="173"/>
      <c r="S61" s="173"/>
      <c r="T61" s="173"/>
      <c r="U61" s="173"/>
      <c r="V61" s="177"/>
      <c r="W61" s="174"/>
      <c r="X61" s="171"/>
      <c r="Y61" s="171"/>
      <c r="Z61" s="171"/>
      <c r="AA61" s="175"/>
      <c r="AB61" s="176"/>
      <c r="AC61" s="13"/>
    </row>
    <row r="62" spans="1:31" ht="30" customHeight="1" x14ac:dyDescent="0.15">
      <c r="A62" s="10"/>
      <c r="B62" s="226" t="s">
        <v>101</v>
      </c>
      <c r="C62" s="227"/>
      <c r="D62" s="227"/>
      <c r="E62" s="227"/>
      <c r="F62" s="227"/>
      <c r="G62" s="227"/>
      <c r="H62" s="228"/>
      <c r="I62" s="232">
        <f>ROUNDDOWN(M58,0)</f>
        <v>4</v>
      </c>
      <c r="J62" s="232"/>
      <c r="K62" s="232"/>
      <c r="L62" s="233"/>
      <c r="M62" s="236" t="s">
        <v>64</v>
      </c>
      <c r="N62" s="13"/>
      <c r="P62" s="10"/>
      <c r="Q62" s="226" t="s">
        <v>101</v>
      </c>
      <c r="R62" s="227"/>
      <c r="S62" s="227"/>
      <c r="T62" s="227"/>
      <c r="U62" s="227"/>
      <c r="V62" s="227"/>
      <c r="W62" s="228"/>
      <c r="X62" s="232">
        <f>ROUNDDOWN(AB58,0)</f>
        <v>0</v>
      </c>
      <c r="Y62" s="232"/>
      <c r="Z62" s="232"/>
      <c r="AA62" s="233"/>
      <c r="AB62" s="236" t="s">
        <v>64</v>
      </c>
      <c r="AC62" s="13"/>
    </row>
    <row r="63" spans="1:31" ht="30" customHeight="1" thickBot="1" x14ac:dyDescent="0.2">
      <c r="A63" s="10"/>
      <c r="B63" s="229"/>
      <c r="C63" s="230"/>
      <c r="D63" s="230"/>
      <c r="E63" s="230"/>
      <c r="F63" s="230"/>
      <c r="G63" s="230"/>
      <c r="H63" s="231"/>
      <c r="I63" s="234"/>
      <c r="J63" s="234"/>
      <c r="K63" s="234"/>
      <c r="L63" s="235"/>
      <c r="M63" s="237"/>
      <c r="N63" s="13"/>
      <c r="P63" s="10"/>
      <c r="Q63" s="229"/>
      <c r="R63" s="230"/>
      <c r="S63" s="230"/>
      <c r="T63" s="230"/>
      <c r="U63" s="230"/>
      <c r="V63" s="230"/>
      <c r="W63" s="231"/>
      <c r="X63" s="234"/>
      <c r="Y63" s="234"/>
      <c r="Z63" s="234"/>
      <c r="AA63" s="235"/>
      <c r="AB63" s="237"/>
      <c r="AC63" s="13"/>
    </row>
    <row r="64" spans="1:31" ht="14.25" customHeight="1" thickBot="1" x14ac:dyDescent="0.2">
      <c r="A64" s="10"/>
      <c r="B64" s="172"/>
      <c r="C64" s="173"/>
      <c r="D64" s="173"/>
      <c r="E64" s="173"/>
      <c r="F64" s="173"/>
      <c r="G64" s="177"/>
      <c r="H64" s="174"/>
      <c r="I64" s="171"/>
      <c r="J64" s="171"/>
      <c r="K64" s="171"/>
      <c r="L64" s="175"/>
      <c r="M64" s="176"/>
      <c r="N64" s="13"/>
      <c r="P64" s="10"/>
      <c r="Q64" s="142"/>
      <c r="R64" s="11"/>
      <c r="S64" s="11"/>
      <c r="T64" s="11"/>
      <c r="U64" s="11"/>
      <c r="V64" s="18"/>
      <c r="W64" s="11"/>
      <c r="X64" s="11"/>
      <c r="Y64" s="11"/>
      <c r="Z64" s="11"/>
      <c r="AA64" s="11"/>
      <c r="AB64" s="11"/>
      <c r="AC64" s="13"/>
    </row>
    <row r="65" spans="1:29" ht="60" customHeight="1" thickBot="1" x14ac:dyDescent="0.2">
      <c r="A65" s="10"/>
      <c r="B65" s="240"/>
      <c r="C65" s="240"/>
      <c r="D65" s="240"/>
      <c r="E65" s="240"/>
      <c r="F65" s="240"/>
      <c r="G65" s="240"/>
      <c r="H65" s="240"/>
      <c r="I65" s="239"/>
      <c r="J65" s="239"/>
      <c r="K65" s="270"/>
      <c r="L65" s="270"/>
      <c r="M65" s="270"/>
      <c r="N65" s="13"/>
      <c r="P65" s="10"/>
      <c r="Q65" s="271" t="s">
        <v>91</v>
      </c>
      <c r="R65" s="272"/>
      <c r="S65" s="272"/>
      <c r="T65" s="272"/>
      <c r="U65" s="272"/>
      <c r="V65" s="272"/>
      <c r="W65" s="272"/>
      <c r="X65" s="196">
        <f>IF(X53=0,"0％",(I53-X53)/X53)</f>
        <v>-0.1442344224924012</v>
      </c>
      <c r="Y65" s="197"/>
      <c r="Z65" s="197"/>
      <c r="AA65" s="197"/>
      <c r="AB65" s="198"/>
      <c r="AC65" s="13"/>
    </row>
    <row r="66" spans="1:29" ht="13.5" customHeight="1" x14ac:dyDescent="0.15">
      <c r="A66" s="10"/>
      <c r="C66" s="143"/>
      <c r="D66" s="143"/>
      <c r="E66" s="143"/>
      <c r="F66" s="143"/>
      <c r="G66" s="144"/>
      <c r="H66" s="143"/>
      <c r="I66" s="143"/>
      <c r="J66" s="11"/>
      <c r="K66" s="11"/>
      <c r="L66" s="145"/>
      <c r="M66" s="11"/>
      <c r="N66" s="13"/>
      <c r="P66" s="10"/>
      <c r="R66" s="143"/>
      <c r="S66" s="143"/>
      <c r="T66" s="143"/>
      <c r="U66" s="143"/>
      <c r="V66" s="144"/>
      <c r="W66" s="143"/>
      <c r="X66" s="143"/>
      <c r="Y66" s="11"/>
      <c r="Z66" s="11"/>
      <c r="AA66" s="145"/>
      <c r="AB66" s="11"/>
      <c r="AC66" s="13"/>
    </row>
    <row r="67" spans="1:29" ht="13.5" x14ac:dyDescent="0.15">
      <c r="A67" s="10"/>
      <c r="B67" s="143" t="s">
        <v>67</v>
      </c>
      <c r="C67" s="146"/>
      <c r="D67" s="143"/>
      <c r="E67" s="143"/>
      <c r="F67" s="143"/>
      <c r="G67" s="143"/>
      <c r="H67" s="147"/>
      <c r="I67" s="143"/>
      <c r="J67" s="11"/>
      <c r="K67" s="11"/>
      <c r="L67" s="11"/>
      <c r="M67" s="11"/>
      <c r="N67" s="13"/>
      <c r="P67" s="10"/>
      <c r="Q67" s="143" t="s">
        <v>88</v>
      </c>
      <c r="R67" s="146"/>
      <c r="S67" s="143"/>
      <c r="T67" s="143"/>
      <c r="U67" s="143"/>
      <c r="V67" s="143"/>
      <c r="W67" s="147"/>
      <c r="X67" s="143"/>
      <c r="Y67" s="11"/>
      <c r="Z67" s="11"/>
      <c r="AA67" s="11"/>
      <c r="AB67" s="11"/>
      <c r="AC67" s="13"/>
    </row>
    <row r="68" spans="1:29" s="152" customFormat="1" ht="13.5" x14ac:dyDescent="0.15">
      <c r="A68" s="148"/>
      <c r="B68" s="143" t="s">
        <v>68</v>
      </c>
      <c r="C68" s="170"/>
      <c r="D68" s="146"/>
      <c r="E68" s="146"/>
      <c r="F68" s="146"/>
      <c r="G68" s="146"/>
      <c r="H68" s="146"/>
      <c r="I68" s="146"/>
      <c r="J68" s="149"/>
      <c r="K68" s="149"/>
      <c r="L68" s="149"/>
      <c r="M68" s="149"/>
      <c r="N68" s="150"/>
      <c r="O68" s="151"/>
      <c r="P68" s="148"/>
      <c r="Q68" s="143" t="s">
        <v>87</v>
      </c>
      <c r="R68" s="170"/>
      <c r="S68" s="146"/>
      <c r="T68" s="146"/>
      <c r="U68" s="146"/>
      <c r="V68" s="146"/>
      <c r="W68" s="146"/>
      <c r="X68" s="146"/>
      <c r="Y68" s="149"/>
      <c r="Z68" s="149"/>
      <c r="AA68" s="149"/>
      <c r="AB68" s="149"/>
      <c r="AC68" s="150"/>
    </row>
    <row r="69" spans="1:29" ht="13.5" x14ac:dyDescent="0.15">
      <c r="A69" s="10"/>
      <c r="B69" s="153" t="s">
        <v>69</v>
      </c>
      <c r="C69" s="143"/>
      <c r="D69" s="143"/>
      <c r="E69" s="143"/>
      <c r="F69" s="143"/>
      <c r="G69" s="143"/>
      <c r="H69" s="143"/>
      <c r="I69" s="143"/>
      <c r="J69" s="11"/>
      <c r="K69" s="11"/>
      <c r="L69" s="11"/>
      <c r="M69" s="11"/>
      <c r="N69" s="13"/>
      <c r="P69" s="10"/>
      <c r="Q69" s="153" t="s">
        <v>93</v>
      </c>
      <c r="R69" s="143"/>
      <c r="S69" s="143"/>
      <c r="T69" s="143"/>
      <c r="U69" s="143"/>
      <c r="V69" s="143"/>
      <c r="W69" s="143"/>
      <c r="X69" s="143"/>
      <c r="Y69" s="11"/>
      <c r="Z69" s="11"/>
      <c r="AA69" s="11"/>
      <c r="AB69" s="11"/>
      <c r="AC69" s="13"/>
    </row>
    <row r="70" spans="1:29" ht="13.5" x14ac:dyDescent="0.15">
      <c r="A70" s="10"/>
      <c r="B70" s="154" t="s">
        <v>86</v>
      </c>
      <c r="C70" s="143"/>
      <c r="D70" s="143"/>
      <c r="E70" s="143"/>
      <c r="F70" s="143"/>
      <c r="G70" s="143"/>
      <c r="H70" s="143"/>
      <c r="I70" s="143"/>
      <c r="J70" s="11"/>
      <c r="K70" s="11"/>
      <c r="L70" s="11"/>
      <c r="M70" s="11"/>
      <c r="N70" s="13"/>
      <c r="O70" s="151"/>
      <c r="P70" s="10"/>
      <c r="Q70" s="155" t="s">
        <v>92</v>
      </c>
      <c r="R70" s="143"/>
      <c r="S70" s="143"/>
      <c r="T70" s="143"/>
      <c r="U70" s="143"/>
      <c r="V70" s="143"/>
      <c r="W70" s="143"/>
      <c r="X70" s="143"/>
      <c r="Y70" s="11"/>
      <c r="Z70" s="11"/>
      <c r="AA70" s="11"/>
      <c r="AB70" s="11"/>
      <c r="AC70" s="13"/>
    </row>
    <row r="71" spans="1:29" s="152" customFormat="1" ht="13.5" x14ac:dyDescent="0.15">
      <c r="A71" s="156"/>
      <c r="B71" s="157"/>
      <c r="C71" s="157"/>
      <c r="D71" s="157"/>
      <c r="E71" s="157"/>
      <c r="F71" s="157"/>
      <c r="G71" s="158"/>
      <c r="H71" s="157"/>
      <c r="I71" s="157"/>
      <c r="J71" s="159"/>
      <c r="K71" s="157"/>
      <c r="L71" s="157"/>
      <c r="M71" s="157"/>
      <c r="N71" s="160"/>
      <c r="P71" s="156"/>
      <c r="Q71" s="157"/>
      <c r="R71" s="157"/>
      <c r="S71" s="157"/>
      <c r="T71" s="157"/>
      <c r="U71" s="157"/>
      <c r="V71" s="158"/>
      <c r="W71" s="157"/>
      <c r="X71" s="157"/>
      <c r="Y71" s="159"/>
      <c r="Z71" s="157"/>
      <c r="AA71" s="157"/>
      <c r="AB71" s="157"/>
      <c r="AC71" s="160"/>
    </row>
  </sheetData>
  <sheetProtection sheet="1" objects="1" scenarios="1" selectLockedCells="1" selectUnlockedCells="1"/>
  <mergeCells count="167">
    <mergeCell ref="AB53:AB54"/>
    <mergeCell ref="B65:H65"/>
    <mergeCell ref="I65:J65"/>
    <mergeCell ref="K65:M65"/>
    <mergeCell ref="Q65:W65"/>
    <mergeCell ref="X65:AB65"/>
    <mergeCell ref="B62:H63"/>
    <mergeCell ref="I62:L63"/>
    <mergeCell ref="M62:M63"/>
    <mergeCell ref="Q62:W63"/>
    <mergeCell ref="X62:AA63"/>
    <mergeCell ref="AB62:AB63"/>
    <mergeCell ref="AE53:AE54"/>
    <mergeCell ref="B57:B60"/>
    <mergeCell ref="C57:F57"/>
    <mergeCell ref="I57:K57"/>
    <mergeCell ref="Q57:Q60"/>
    <mergeCell ref="R57:U57"/>
    <mergeCell ref="X57:Z57"/>
    <mergeCell ref="C58:F58"/>
    <mergeCell ref="E50:F50"/>
    <mergeCell ref="T50:U50"/>
    <mergeCell ref="E51:F51"/>
    <mergeCell ref="T51:U51"/>
    <mergeCell ref="B53:H54"/>
    <mergeCell ref="I53:L54"/>
    <mergeCell ref="M53:M54"/>
    <mergeCell ref="Q53:W54"/>
    <mergeCell ref="I58:K60"/>
    <mergeCell ref="R58:U58"/>
    <mergeCell ref="X58:Z60"/>
    <mergeCell ref="C59:F59"/>
    <mergeCell ref="R59:U59"/>
    <mergeCell ref="C60:F60"/>
    <mergeCell ref="R60:U60"/>
    <mergeCell ref="X53:AA54"/>
    <mergeCell ref="X46:Z46"/>
    <mergeCell ref="C47:D48"/>
    <mergeCell ref="E47:F47"/>
    <mergeCell ref="I47:K51"/>
    <mergeCell ref="R47:S48"/>
    <mergeCell ref="T47:U47"/>
    <mergeCell ref="X47:Z51"/>
    <mergeCell ref="E48:F48"/>
    <mergeCell ref="T48:U48"/>
    <mergeCell ref="C49:D51"/>
    <mergeCell ref="C43:F43"/>
    <mergeCell ref="R43:U43"/>
    <mergeCell ref="C44:F44"/>
    <mergeCell ref="R44:U44"/>
    <mergeCell ref="B46:B51"/>
    <mergeCell ref="C46:F46"/>
    <mergeCell ref="I46:K46"/>
    <mergeCell ref="Q46:Q51"/>
    <mergeCell ref="R46:U46"/>
    <mergeCell ref="E49:F49"/>
    <mergeCell ref="R49:S51"/>
    <mergeCell ref="T49:U49"/>
    <mergeCell ref="R38:U39"/>
    <mergeCell ref="V38:V39"/>
    <mergeCell ref="W38:W39"/>
    <mergeCell ref="X38:Z39"/>
    <mergeCell ref="AA38:AA39"/>
    <mergeCell ref="AB38:AB39"/>
    <mergeCell ref="E36:F36"/>
    <mergeCell ref="T36:U36"/>
    <mergeCell ref="B38:B44"/>
    <mergeCell ref="C38:F39"/>
    <mergeCell ref="G38:G39"/>
    <mergeCell ref="H38:H39"/>
    <mergeCell ref="I38:K39"/>
    <mergeCell ref="L38:L39"/>
    <mergeCell ref="M38:M39"/>
    <mergeCell ref="Q38:Q44"/>
    <mergeCell ref="C40:F40"/>
    <mergeCell ref="I40:K44"/>
    <mergeCell ref="R40:U40"/>
    <mergeCell ref="X40:Z44"/>
    <mergeCell ref="C41:F41"/>
    <mergeCell ref="R41:U41"/>
    <mergeCell ref="C42:F42"/>
    <mergeCell ref="R42:U42"/>
    <mergeCell ref="C32:F32"/>
    <mergeCell ref="R32:U32"/>
    <mergeCell ref="C33:F33"/>
    <mergeCell ref="R33:U33"/>
    <mergeCell ref="C34:D36"/>
    <mergeCell ref="E34:F34"/>
    <mergeCell ref="R34:S36"/>
    <mergeCell ref="T34:U34"/>
    <mergeCell ref="E35:F35"/>
    <mergeCell ref="T35:U35"/>
    <mergeCell ref="R30:U30"/>
    <mergeCell ref="C31:F31"/>
    <mergeCell ref="R31:U31"/>
    <mergeCell ref="C26:D28"/>
    <mergeCell ref="E26:F26"/>
    <mergeCell ref="R26:S28"/>
    <mergeCell ref="T26:U26"/>
    <mergeCell ref="E27:F27"/>
    <mergeCell ref="T27:U27"/>
    <mergeCell ref="E28:F28"/>
    <mergeCell ref="T28:U28"/>
    <mergeCell ref="V6:W7"/>
    <mergeCell ref="X6:Z7"/>
    <mergeCell ref="AA6:AA7"/>
    <mergeCell ref="C19:F19"/>
    <mergeCell ref="R19:U19"/>
    <mergeCell ref="C20:F20"/>
    <mergeCell ref="R20:U20"/>
    <mergeCell ref="C21:F21"/>
    <mergeCell ref="R21:U21"/>
    <mergeCell ref="R15:U15"/>
    <mergeCell ref="C16:F16"/>
    <mergeCell ref="R16:U16"/>
    <mergeCell ref="C17:F17"/>
    <mergeCell ref="R17:U17"/>
    <mergeCell ref="C18:F18"/>
    <mergeCell ref="R18:U18"/>
    <mergeCell ref="B12:B36"/>
    <mergeCell ref="C12:F12"/>
    <mergeCell ref="Q12:Q36"/>
    <mergeCell ref="R12:U12"/>
    <mergeCell ref="C13:F13"/>
    <mergeCell ref="R13:U13"/>
    <mergeCell ref="C14:F14"/>
    <mergeCell ref="R14:U14"/>
    <mergeCell ref="C15:F15"/>
    <mergeCell ref="C24:D25"/>
    <mergeCell ref="E24:F24"/>
    <mergeCell ref="R24:S25"/>
    <mergeCell ref="T24:U24"/>
    <mergeCell ref="E25:F25"/>
    <mergeCell ref="T25:U25"/>
    <mergeCell ref="C22:D23"/>
    <mergeCell ref="E22:F22"/>
    <mergeCell ref="R22:S23"/>
    <mergeCell ref="T22:U22"/>
    <mergeCell ref="E23:F23"/>
    <mergeCell ref="T23:U23"/>
    <mergeCell ref="C29:F29"/>
    <mergeCell ref="R29:U29"/>
    <mergeCell ref="C30:F30"/>
    <mergeCell ref="AB6:AB11"/>
    <mergeCell ref="G8:G11"/>
    <mergeCell ref="H8:H11"/>
    <mergeCell ref="I8:I11"/>
    <mergeCell ref="J8:J11"/>
    <mergeCell ref="K8:K11"/>
    <mergeCell ref="F2:I2"/>
    <mergeCell ref="K2:M2"/>
    <mergeCell ref="U2:X2"/>
    <mergeCell ref="Z2:AB2"/>
    <mergeCell ref="L4:M4"/>
    <mergeCell ref="B6:F11"/>
    <mergeCell ref="G6:H7"/>
    <mergeCell ref="I6:K7"/>
    <mergeCell ref="L6:L7"/>
    <mergeCell ref="M6:M11"/>
    <mergeCell ref="AA10:AA11"/>
    <mergeCell ref="V8:V11"/>
    <mergeCell ref="W8:W11"/>
    <mergeCell ref="X8:X11"/>
    <mergeCell ref="Y8:Y11"/>
    <mergeCell ref="Z8:Z11"/>
    <mergeCell ref="L10:L11"/>
    <mergeCell ref="Q6:U11"/>
  </mergeCells>
  <phoneticPr fontId="2"/>
  <printOptions horizontalCentered="1" verticalCentered="1"/>
  <pageMargins left="0.39370078740157483" right="0.39370078740157483" top="0.39370078740157483" bottom="0.23622047244094491" header="0.19685039370078741" footer="0.19685039370078741"/>
  <pageSetup paperSize="9" scale="7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ご利用にあたって</vt:lpstr>
      <vt:lpstr>計算表</vt:lpstr>
      <vt:lpstr>記入例</vt:lpstr>
      <vt:lpstr>ご利用にあたって!Print_Area</vt:lpstr>
      <vt:lpstr>記入例!Print_Area</vt:lpstr>
      <vt:lpstr>計算表!Print_Area</vt:lpstr>
      <vt:lpstr>記入例!Print_Titles</vt:lpstr>
      <vt:lpstr>計算表!Print_Titles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ｸﾏﾓﾄ ｶｽﾞﾄ</cp:lastModifiedBy>
  <cp:lastPrinted>2024-02-06T05:06:33Z</cp:lastPrinted>
  <dcterms:created xsi:type="dcterms:W3CDTF">2009-03-07T03:51:33Z</dcterms:created>
  <dcterms:modified xsi:type="dcterms:W3CDTF">2024-02-14T05:06:28Z</dcterms:modified>
</cp:coreProperties>
</file>