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officedocument/2006/relationships/me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joho001-15fs\2018年度\hukuho\指導Ｇ\04 介護保険\01 指定関係\07 総合事業関係\令和3年度報酬改定　体制届（R3.4.1～）\"/>
    </mc:Choice>
  </mc:AlternateContent>
  <bookViews>
    <workbookView xWindow="0" yWindow="0" windowWidth="20490" windowHeight="7530"/>
  </bookViews>
  <sheets>
    <sheet name="【記載例】" sheetId="1" r:id="rId1"/>
    <sheet name="【記載例】シフト記号表（勤務時間帯）" sheetId="2" r:id="rId2"/>
    <sheet name="様式" sheetId="3" r:id="rId3"/>
    <sheet name="シフト記号表（勤務時間帯)" sheetId="4" r:id="rId4"/>
    <sheet name="記入方法" sheetId="5" r:id="rId5"/>
    <sheet name="プルダウン・リスト" sheetId="6" r:id="rId6"/>
  </sheets>
  <definedNames>
    <definedName name="_xlnm.Print_Area" localSheetId="4">記入方法!$B$1:$S$77</definedName>
    <definedName name="_xlnm.Print_Area" localSheetId="2">様式!$A$1:$BF$72</definedName>
    <definedName name="介護職員">プルダウン</definedName>
    <definedName name="看護職員">プルダウン</definedName>
    <definedName name="管理者">プルダウン</definedName>
    <definedName name="機能訓練指導員">プルダウン</definedName>
    <definedName name="職種">プルダウン</definedName>
    <definedName name="生活相談員">プルダウン</definedName>
  </definedNames>
  <calcPr calcId="162913"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AU24" i="3" l="1"/>
  <c r="U36" i="4"/>
  <c r="S36" i="4"/>
  <c r="Q36" i="4"/>
  <c r="K36" i="4"/>
  <c r="U35" i="4"/>
  <c r="S35" i="4"/>
  <c r="Q35" i="4"/>
  <c r="K35" i="4"/>
  <c r="U34" i="4"/>
  <c r="S34" i="4"/>
  <c r="Q34" i="4"/>
  <c r="K34" i="4"/>
  <c r="U33" i="4"/>
  <c r="S33" i="4"/>
  <c r="Q33" i="4"/>
  <c r="K33" i="4"/>
  <c r="U21" i="4"/>
  <c r="S21" i="4"/>
  <c r="Q21" i="4"/>
  <c r="K21" i="4"/>
  <c r="U20" i="4"/>
  <c r="S20" i="4"/>
  <c r="Q20" i="4"/>
  <c r="K20" i="4"/>
  <c r="U19" i="4"/>
  <c r="S19" i="4"/>
  <c r="Q19" i="4"/>
  <c r="K19" i="4"/>
  <c r="U18" i="4"/>
  <c r="S18" i="4"/>
  <c r="Q18" i="4"/>
  <c r="K18" i="4"/>
  <c r="U17" i="4"/>
  <c r="S17" i="4"/>
  <c r="Q17" i="4"/>
  <c r="K17" i="4"/>
  <c r="U16" i="4"/>
  <c r="S16" i="4"/>
  <c r="Q16" i="4"/>
  <c r="K16" i="4"/>
  <c r="U15" i="4"/>
  <c r="S15" i="4"/>
  <c r="Q15" i="4"/>
  <c r="K15" i="4"/>
  <c r="U14" i="4"/>
  <c r="S14" i="4"/>
  <c r="Q14" i="4"/>
  <c r="K14" i="4"/>
  <c r="U13" i="4"/>
  <c r="S13" i="4"/>
  <c r="Q13" i="4"/>
  <c r="K13" i="4"/>
  <c r="U12" i="4"/>
  <c r="S12" i="4"/>
  <c r="Q12" i="4"/>
  <c r="K12" i="4"/>
  <c r="U11" i="4"/>
  <c r="S11" i="4"/>
  <c r="Q11" i="4"/>
  <c r="K11" i="4"/>
  <c r="U10" i="4"/>
  <c r="S10" i="4"/>
  <c r="Q10" i="4"/>
  <c r="K10" i="4"/>
  <c r="U9" i="4"/>
  <c r="S9" i="4"/>
  <c r="Q9" i="4"/>
  <c r="K9" i="4"/>
  <c r="U8" i="4"/>
  <c r="S8" i="4"/>
  <c r="Q8" i="4"/>
  <c r="K8" i="4"/>
  <c r="AW72" i="3"/>
  <c r="AV72" i="3"/>
  <c r="AU72" i="3"/>
  <c r="AT72" i="3"/>
  <c r="AS72" i="3"/>
  <c r="AR72" i="3"/>
  <c r="AQ72" i="3"/>
  <c r="AP72" i="3"/>
  <c r="AO72" i="3"/>
  <c r="AN72" i="3"/>
  <c r="AM72" i="3"/>
  <c r="AL72" i="3"/>
  <c r="AK72" i="3"/>
  <c r="AJ72" i="3"/>
  <c r="AI72" i="3"/>
  <c r="AH72" i="3"/>
  <c r="AG72" i="3"/>
  <c r="AF72" i="3"/>
  <c r="AE72" i="3"/>
  <c r="AD72" i="3"/>
  <c r="AC72" i="3"/>
  <c r="AB72" i="3"/>
  <c r="AA72" i="3"/>
  <c r="Z72" i="3"/>
  <c r="Y72" i="3"/>
  <c r="X72" i="3"/>
  <c r="W72" i="3"/>
  <c r="V72" i="3"/>
  <c r="U72" i="3"/>
  <c r="T72" i="3"/>
  <c r="S72" i="3"/>
  <c r="AT71" i="3"/>
  <c r="AP71" i="3"/>
  <c r="AL71" i="3"/>
  <c r="AH71" i="3"/>
  <c r="AD71" i="3"/>
  <c r="Z71" i="3"/>
  <c r="V71" i="3"/>
  <c r="AW70" i="3"/>
  <c r="AS70" i="3"/>
  <c r="AO70" i="3"/>
  <c r="AK70" i="3"/>
  <c r="AG70" i="3"/>
  <c r="AC70" i="3"/>
  <c r="Y70" i="3"/>
  <c r="U70" i="3"/>
  <c r="AV69" i="3"/>
  <c r="AR69" i="3"/>
  <c r="AN69" i="3"/>
  <c r="AJ69" i="3"/>
  <c r="AF69" i="3"/>
  <c r="AB69" i="3"/>
  <c r="X69" i="3"/>
  <c r="T69" i="3"/>
  <c r="AU68" i="3"/>
  <c r="AQ68" i="3"/>
  <c r="AM68" i="3"/>
  <c r="AI68" i="3"/>
  <c r="AE68" i="3"/>
  <c r="AA68" i="3"/>
  <c r="W68" i="3"/>
  <c r="S68" i="3"/>
  <c r="AT67" i="3"/>
  <c r="AP67" i="3"/>
  <c r="AL67" i="3"/>
  <c r="AH67" i="3"/>
  <c r="AD67" i="3"/>
  <c r="Z67" i="3"/>
  <c r="V67" i="3"/>
  <c r="AW66" i="3"/>
  <c r="AW67" i="3" s="1"/>
  <c r="AV66" i="3"/>
  <c r="AV67" i="3" s="1"/>
  <c r="AU66" i="3"/>
  <c r="AU67" i="3" s="1"/>
  <c r="AT66" i="3"/>
  <c r="AS66" i="3"/>
  <c r="AS67" i="3" s="1"/>
  <c r="AR66" i="3"/>
  <c r="AR67" i="3" s="1"/>
  <c r="AQ66" i="3"/>
  <c r="AQ67" i="3" s="1"/>
  <c r="AP66" i="3"/>
  <c r="AO66" i="3"/>
  <c r="AO67" i="3" s="1"/>
  <c r="AN66" i="3"/>
  <c r="AN67" i="3" s="1"/>
  <c r="AM66" i="3"/>
  <c r="AM67" i="3" s="1"/>
  <c r="AL66" i="3"/>
  <c r="AK66" i="3"/>
  <c r="AK67" i="3" s="1"/>
  <c r="AJ66" i="3"/>
  <c r="AJ67" i="3" s="1"/>
  <c r="AI66" i="3"/>
  <c r="AI67" i="3" s="1"/>
  <c r="AH66" i="3"/>
  <c r="AG66" i="3"/>
  <c r="AG67" i="3" s="1"/>
  <c r="AF66" i="3"/>
  <c r="AF67" i="3" s="1"/>
  <c r="AE66" i="3"/>
  <c r="AE67" i="3" s="1"/>
  <c r="AD66" i="3"/>
  <c r="AC66" i="3"/>
  <c r="AC67" i="3" s="1"/>
  <c r="AB66" i="3"/>
  <c r="AB67" i="3" s="1"/>
  <c r="AA66" i="3"/>
  <c r="AA67" i="3" s="1"/>
  <c r="Z66" i="3"/>
  <c r="Y66" i="3"/>
  <c r="Y67" i="3" s="1"/>
  <c r="X66" i="3"/>
  <c r="X67" i="3" s="1"/>
  <c r="W66" i="3"/>
  <c r="W67" i="3" s="1"/>
  <c r="V66" i="3"/>
  <c r="U66" i="3"/>
  <c r="U67" i="3" s="1"/>
  <c r="T66" i="3"/>
  <c r="T67" i="3" s="1"/>
  <c r="S66" i="3"/>
  <c r="S67" i="3" s="1"/>
  <c r="AX63" i="3"/>
  <c r="AZ63" i="3" s="1"/>
  <c r="AT63" i="3"/>
  <c r="AP63" i="3"/>
  <c r="AL63" i="3"/>
  <c r="AH63" i="3"/>
  <c r="AD63" i="3"/>
  <c r="Z63" i="3"/>
  <c r="V63" i="3"/>
  <c r="AX62" i="3"/>
  <c r="AZ62" i="3" s="1"/>
  <c r="AU62" i="3"/>
  <c r="AQ62" i="3"/>
  <c r="AM62" i="3"/>
  <c r="AI62" i="3"/>
  <c r="AE62" i="3"/>
  <c r="AA62" i="3"/>
  <c r="W62" i="3"/>
  <c r="S62" i="3"/>
  <c r="AW60" i="3"/>
  <c r="AV60" i="3"/>
  <c r="AU60" i="3"/>
  <c r="AT60" i="3"/>
  <c r="AS60" i="3"/>
  <c r="AR60" i="3"/>
  <c r="AQ60" i="3"/>
  <c r="AP60" i="3"/>
  <c r="AO60" i="3"/>
  <c r="AN60" i="3"/>
  <c r="AM60" i="3"/>
  <c r="AL60" i="3"/>
  <c r="AK60" i="3"/>
  <c r="AJ60" i="3"/>
  <c r="AI60" i="3"/>
  <c r="AH60" i="3"/>
  <c r="AG60" i="3"/>
  <c r="AF60" i="3"/>
  <c r="AE60" i="3"/>
  <c r="AD60" i="3"/>
  <c r="AC60" i="3"/>
  <c r="AB60" i="3"/>
  <c r="AA60" i="3"/>
  <c r="Z60" i="3"/>
  <c r="Y60" i="3"/>
  <c r="X60" i="3"/>
  <c r="W60" i="3"/>
  <c r="V60" i="3"/>
  <c r="U60" i="3"/>
  <c r="T60" i="3"/>
  <c r="S60" i="3"/>
  <c r="F60" i="3"/>
  <c r="AW59" i="3"/>
  <c r="AV59" i="3"/>
  <c r="AU59" i="3"/>
  <c r="AT59" i="3"/>
  <c r="AS59" i="3"/>
  <c r="AR59" i="3"/>
  <c r="AQ59" i="3"/>
  <c r="AP59" i="3"/>
  <c r="AO59" i="3"/>
  <c r="AN59" i="3"/>
  <c r="AM59" i="3"/>
  <c r="AL59" i="3"/>
  <c r="AK59" i="3"/>
  <c r="AJ59" i="3"/>
  <c r="AI59" i="3"/>
  <c r="AH59" i="3"/>
  <c r="AG59" i="3"/>
  <c r="AF59" i="3"/>
  <c r="AE59" i="3"/>
  <c r="AD59" i="3"/>
  <c r="AC59" i="3"/>
  <c r="AB59" i="3"/>
  <c r="AA59" i="3"/>
  <c r="Z59" i="3"/>
  <c r="Y59" i="3"/>
  <c r="X59" i="3"/>
  <c r="W59" i="3"/>
  <c r="V59" i="3"/>
  <c r="AX59" i="3" s="1"/>
  <c r="AZ59" i="3" s="1"/>
  <c r="U59" i="3"/>
  <c r="T59" i="3"/>
  <c r="S59" i="3"/>
  <c r="AW57" i="3"/>
  <c r="AV57" i="3"/>
  <c r="AU57" i="3"/>
  <c r="AT57" i="3"/>
  <c r="AS57" i="3"/>
  <c r="AR57" i="3"/>
  <c r="AQ57" i="3"/>
  <c r="AP57" i="3"/>
  <c r="AO57" i="3"/>
  <c r="AN57" i="3"/>
  <c r="AM57" i="3"/>
  <c r="AL57" i="3"/>
  <c r="AK57" i="3"/>
  <c r="AJ57" i="3"/>
  <c r="AI57" i="3"/>
  <c r="AH57" i="3"/>
  <c r="AG57" i="3"/>
  <c r="AF57" i="3"/>
  <c r="AE57" i="3"/>
  <c r="AD57" i="3"/>
  <c r="AC57" i="3"/>
  <c r="AB57" i="3"/>
  <c r="AA57" i="3"/>
  <c r="Z57" i="3"/>
  <c r="Y57" i="3"/>
  <c r="X57" i="3"/>
  <c r="W57" i="3"/>
  <c r="V57" i="3"/>
  <c r="U57" i="3"/>
  <c r="T57" i="3"/>
  <c r="S57" i="3"/>
  <c r="AX57" i="3" s="1"/>
  <c r="AZ57" i="3" s="1"/>
  <c r="F57" i="3"/>
  <c r="AW56" i="3"/>
  <c r="AV56" i="3"/>
  <c r="AU56" i="3"/>
  <c r="AT56" i="3"/>
  <c r="AS56" i="3"/>
  <c r="AR56" i="3"/>
  <c r="AQ56" i="3"/>
  <c r="AP56" i="3"/>
  <c r="AO56" i="3"/>
  <c r="AN56" i="3"/>
  <c r="AM56" i="3"/>
  <c r="AL56" i="3"/>
  <c r="AK56" i="3"/>
  <c r="AJ56" i="3"/>
  <c r="AI56" i="3"/>
  <c r="AH56" i="3"/>
  <c r="AG56" i="3"/>
  <c r="AF56" i="3"/>
  <c r="AE56" i="3"/>
  <c r="AD56" i="3"/>
  <c r="AC56" i="3"/>
  <c r="AB56" i="3"/>
  <c r="AA56" i="3"/>
  <c r="Z56" i="3"/>
  <c r="Y56" i="3"/>
  <c r="X56" i="3"/>
  <c r="W56" i="3"/>
  <c r="V56" i="3"/>
  <c r="AX56" i="3" s="1"/>
  <c r="AZ56" i="3" s="1"/>
  <c r="U56" i="3"/>
  <c r="T56" i="3"/>
  <c r="S56" i="3"/>
  <c r="AW54" i="3"/>
  <c r="AV54" i="3"/>
  <c r="AU54" i="3"/>
  <c r="AT54" i="3"/>
  <c r="AS54" i="3"/>
  <c r="AR54" i="3"/>
  <c r="AQ54" i="3"/>
  <c r="AP54" i="3"/>
  <c r="AO54" i="3"/>
  <c r="AN54" i="3"/>
  <c r="AM54" i="3"/>
  <c r="AL54" i="3"/>
  <c r="AK54" i="3"/>
  <c r="AJ54" i="3"/>
  <c r="AI54" i="3"/>
  <c r="AH54" i="3"/>
  <c r="AG54" i="3"/>
  <c r="AF54" i="3"/>
  <c r="AE54" i="3"/>
  <c r="AD54" i="3"/>
  <c r="AC54" i="3"/>
  <c r="AB54" i="3"/>
  <c r="AA54" i="3"/>
  <c r="Z54" i="3"/>
  <c r="Y54" i="3"/>
  <c r="X54" i="3"/>
  <c r="W54" i="3"/>
  <c r="V54" i="3"/>
  <c r="U54" i="3"/>
  <c r="T54" i="3"/>
  <c r="S54" i="3"/>
  <c r="F54" i="3"/>
  <c r="AW53" i="3"/>
  <c r="AV53" i="3"/>
  <c r="AU53" i="3"/>
  <c r="AT53" i="3"/>
  <c r="AS53" i="3"/>
  <c r="AR53" i="3"/>
  <c r="AQ53" i="3"/>
  <c r="AP53" i="3"/>
  <c r="AO53" i="3"/>
  <c r="AN53" i="3"/>
  <c r="AM53" i="3"/>
  <c r="AL53" i="3"/>
  <c r="AK53" i="3"/>
  <c r="AJ53" i="3"/>
  <c r="AI53" i="3"/>
  <c r="AH53" i="3"/>
  <c r="AG53" i="3"/>
  <c r="AF53" i="3"/>
  <c r="AE53" i="3"/>
  <c r="AD53" i="3"/>
  <c r="AC53" i="3"/>
  <c r="AB53" i="3"/>
  <c r="AA53" i="3"/>
  <c r="Z53" i="3"/>
  <c r="Y53" i="3"/>
  <c r="X53" i="3"/>
  <c r="W53" i="3"/>
  <c r="V53" i="3"/>
  <c r="AX53" i="3" s="1"/>
  <c r="AZ53" i="3" s="1"/>
  <c r="U53" i="3"/>
  <c r="T53" i="3"/>
  <c r="S53" i="3"/>
  <c r="AW51" i="3"/>
  <c r="AV51" i="3"/>
  <c r="AU51" i="3"/>
  <c r="AT51" i="3"/>
  <c r="AS51" i="3"/>
  <c r="AR51" i="3"/>
  <c r="AQ51" i="3"/>
  <c r="AP51" i="3"/>
  <c r="AO51" i="3"/>
  <c r="AN51" i="3"/>
  <c r="AM51" i="3"/>
  <c r="AL51" i="3"/>
  <c r="AK51" i="3"/>
  <c r="AJ51" i="3"/>
  <c r="AI51" i="3"/>
  <c r="AH51" i="3"/>
  <c r="AG51" i="3"/>
  <c r="AF51" i="3"/>
  <c r="AE51" i="3"/>
  <c r="AD51" i="3"/>
  <c r="AC51" i="3"/>
  <c r="AB51" i="3"/>
  <c r="AA51" i="3"/>
  <c r="Z51" i="3"/>
  <c r="Y51" i="3"/>
  <c r="X51" i="3"/>
  <c r="W51" i="3"/>
  <c r="V51" i="3"/>
  <c r="U51" i="3"/>
  <c r="T51" i="3"/>
  <c r="S51" i="3"/>
  <c r="AX51" i="3" s="1"/>
  <c r="AZ51" i="3" s="1"/>
  <c r="F51" i="3"/>
  <c r="AW50" i="3"/>
  <c r="AV50" i="3"/>
  <c r="AU50" i="3"/>
  <c r="AT50" i="3"/>
  <c r="AS50" i="3"/>
  <c r="AR50" i="3"/>
  <c r="AQ50" i="3"/>
  <c r="AP50" i="3"/>
  <c r="AO50" i="3"/>
  <c r="AN50" i="3"/>
  <c r="AM50" i="3"/>
  <c r="AL50" i="3"/>
  <c r="AK50" i="3"/>
  <c r="AJ50" i="3"/>
  <c r="AI50" i="3"/>
  <c r="AH50" i="3"/>
  <c r="AG50" i="3"/>
  <c r="AF50" i="3"/>
  <c r="AE50" i="3"/>
  <c r="AD50" i="3"/>
  <c r="AC50" i="3"/>
  <c r="AB50" i="3"/>
  <c r="AA50" i="3"/>
  <c r="Z50" i="3"/>
  <c r="Y50" i="3"/>
  <c r="X50" i="3"/>
  <c r="W50" i="3"/>
  <c r="V50" i="3"/>
  <c r="AX50" i="3" s="1"/>
  <c r="AZ50" i="3" s="1"/>
  <c r="U50" i="3"/>
  <c r="T50" i="3"/>
  <c r="S50" i="3"/>
  <c r="AW48" i="3"/>
  <c r="AV48" i="3"/>
  <c r="AU48" i="3"/>
  <c r="AT48" i="3"/>
  <c r="AS48" i="3"/>
  <c r="AR48" i="3"/>
  <c r="AQ48" i="3"/>
  <c r="AP48" i="3"/>
  <c r="AO48" i="3"/>
  <c r="AN48" i="3"/>
  <c r="AM48" i="3"/>
  <c r="AL48" i="3"/>
  <c r="AK48" i="3"/>
  <c r="AJ48" i="3"/>
  <c r="AI48" i="3"/>
  <c r="AH48" i="3"/>
  <c r="AG48" i="3"/>
  <c r="AF48" i="3"/>
  <c r="AE48" i="3"/>
  <c r="AD48" i="3"/>
  <c r="AC48" i="3"/>
  <c r="AB48" i="3"/>
  <c r="AA48" i="3"/>
  <c r="Z48" i="3"/>
  <c r="Y48" i="3"/>
  <c r="X48" i="3"/>
  <c r="W48" i="3"/>
  <c r="V48" i="3"/>
  <c r="U48" i="3"/>
  <c r="T48" i="3"/>
  <c r="S48" i="3"/>
  <c r="F48" i="3"/>
  <c r="AW47" i="3"/>
  <c r="AV47" i="3"/>
  <c r="AU47" i="3"/>
  <c r="AT47" i="3"/>
  <c r="AS47" i="3"/>
  <c r="AR47" i="3"/>
  <c r="AQ47" i="3"/>
  <c r="AP47" i="3"/>
  <c r="AO47" i="3"/>
  <c r="AN47" i="3"/>
  <c r="AM47" i="3"/>
  <c r="AL47" i="3"/>
  <c r="AK47" i="3"/>
  <c r="AJ47" i="3"/>
  <c r="AI47" i="3"/>
  <c r="AH47" i="3"/>
  <c r="AG47" i="3"/>
  <c r="AF47" i="3"/>
  <c r="AE47" i="3"/>
  <c r="AD47" i="3"/>
  <c r="AC47" i="3"/>
  <c r="AB47" i="3"/>
  <c r="AA47" i="3"/>
  <c r="Z47" i="3"/>
  <c r="Y47" i="3"/>
  <c r="X47" i="3"/>
  <c r="W47" i="3"/>
  <c r="V47" i="3"/>
  <c r="AX47" i="3" s="1"/>
  <c r="AZ47" i="3" s="1"/>
  <c r="U47" i="3"/>
  <c r="T47" i="3"/>
  <c r="S47" i="3"/>
  <c r="AW45" i="3"/>
  <c r="AV45" i="3"/>
  <c r="AU45" i="3"/>
  <c r="AT45" i="3"/>
  <c r="AS45" i="3"/>
  <c r="AR45" i="3"/>
  <c r="AQ45" i="3"/>
  <c r="AP45" i="3"/>
  <c r="AO45" i="3"/>
  <c r="AN45" i="3"/>
  <c r="AM45" i="3"/>
  <c r="AL45" i="3"/>
  <c r="AK45" i="3"/>
  <c r="AJ45" i="3"/>
  <c r="AI45" i="3"/>
  <c r="AH45" i="3"/>
  <c r="AG45" i="3"/>
  <c r="AF45" i="3"/>
  <c r="AE45" i="3"/>
  <c r="AD45" i="3"/>
  <c r="AC45" i="3"/>
  <c r="AB45" i="3"/>
  <c r="AA45" i="3"/>
  <c r="Z45" i="3"/>
  <c r="Y45" i="3"/>
  <c r="X45" i="3"/>
  <c r="W45" i="3"/>
  <c r="V45" i="3"/>
  <c r="U45" i="3"/>
  <c r="T45" i="3"/>
  <c r="S45" i="3"/>
  <c r="AX45" i="3" s="1"/>
  <c r="AZ45" i="3" s="1"/>
  <c r="F45" i="3"/>
  <c r="AW44" i="3"/>
  <c r="AV44" i="3"/>
  <c r="AU44" i="3"/>
  <c r="AT44" i="3"/>
  <c r="AS44" i="3"/>
  <c r="AR44" i="3"/>
  <c r="AQ44" i="3"/>
  <c r="AP44" i="3"/>
  <c r="AO44" i="3"/>
  <c r="AN44" i="3"/>
  <c r="AM44" i="3"/>
  <c r="AL44" i="3"/>
  <c r="AK44" i="3"/>
  <c r="AJ44" i="3"/>
  <c r="AI44" i="3"/>
  <c r="AH44" i="3"/>
  <c r="AG44" i="3"/>
  <c r="AF44" i="3"/>
  <c r="AE44" i="3"/>
  <c r="AD44" i="3"/>
  <c r="AC44" i="3"/>
  <c r="AB44" i="3"/>
  <c r="AA44" i="3"/>
  <c r="Z44" i="3"/>
  <c r="Y44" i="3"/>
  <c r="X44" i="3"/>
  <c r="W44" i="3"/>
  <c r="V44" i="3"/>
  <c r="AX44" i="3" s="1"/>
  <c r="AZ44" i="3" s="1"/>
  <c r="U44" i="3"/>
  <c r="T44" i="3"/>
  <c r="S44" i="3"/>
  <c r="AW42" i="3"/>
  <c r="AV42" i="3"/>
  <c r="AU42" i="3"/>
  <c r="AT42" i="3"/>
  <c r="AS42" i="3"/>
  <c r="AR42" i="3"/>
  <c r="AQ42" i="3"/>
  <c r="AP42" i="3"/>
  <c r="AO42" i="3"/>
  <c r="AN42" i="3"/>
  <c r="AM42" i="3"/>
  <c r="AL42" i="3"/>
  <c r="AK42" i="3"/>
  <c r="AJ42" i="3"/>
  <c r="AI42" i="3"/>
  <c r="AH42" i="3"/>
  <c r="AG42" i="3"/>
  <c r="AF42" i="3"/>
  <c r="AE42" i="3"/>
  <c r="AD42" i="3"/>
  <c r="AC42" i="3"/>
  <c r="AB42" i="3"/>
  <c r="AA42" i="3"/>
  <c r="Z42" i="3"/>
  <c r="Y42" i="3"/>
  <c r="X42" i="3"/>
  <c r="W42" i="3"/>
  <c r="V42" i="3"/>
  <c r="U42" i="3"/>
  <c r="T42" i="3"/>
  <c r="S42" i="3"/>
  <c r="F42" i="3"/>
  <c r="AW41" i="3"/>
  <c r="AV41" i="3"/>
  <c r="AU41" i="3"/>
  <c r="AT41" i="3"/>
  <c r="AS41" i="3"/>
  <c r="AR41" i="3"/>
  <c r="AQ41" i="3"/>
  <c r="AP41" i="3"/>
  <c r="AO41" i="3"/>
  <c r="AN41" i="3"/>
  <c r="AM41" i="3"/>
  <c r="AL41" i="3"/>
  <c r="AK41" i="3"/>
  <c r="AJ41" i="3"/>
  <c r="AI41" i="3"/>
  <c r="AH41" i="3"/>
  <c r="AG41" i="3"/>
  <c r="AF41" i="3"/>
  <c r="AE41" i="3"/>
  <c r="AD41" i="3"/>
  <c r="AC41" i="3"/>
  <c r="AB41" i="3"/>
  <c r="AA41" i="3"/>
  <c r="Z41" i="3"/>
  <c r="Y41" i="3"/>
  <c r="X41" i="3"/>
  <c r="W41" i="3"/>
  <c r="V41" i="3"/>
  <c r="AX41" i="3" s="1"/>
  <c r="AZ41" i="3" s="1"/>
  <c r="U41" i="3"/>
  <c r="T41" i="3"/>
  <c r="S41" i="3"/>
  <c r="AW39" i="3"/>
  <c r="AV39" i="3"/>
  <c r="AU39" i="3"/>
  <c r="AT39" i="3"/>
  <c r="AS39" i="3"/>
  <c r="AR39" i="3"/>
  <c r="AQ39" i="3"/>
  <c r="AP39" i="3"/>
  <c r="AO39" i="3"/>
  <c r="AN39" i="3"/>
  <c r="AM39" i="3"/>
  <c r="AL39" i="3"/>
  <c r="AK39" i="3"/>
  <c r="AJ39" i="3"/>
  <c r="AI39" i="3"/>
  <c r="AH39" i="3"/>
  <c r="AG39" i="3"/>
  <c r="AF39" i="3"/>
  <c r="AE39" i="3"/>
  <c r="AD39" i="3"/>
  <c r="AC39" i="3"/>
  <c r="AB39" i="3"/>
  <c r="AA39" i="3"/>
  <c r="Z39" i="3"/>
  <c r="Y39" i="3"/>
  <c r="X39" i="3"/>
  <c r="W39" i="3"/>
  <c r="V39" i="3"/>
  <c r="U39" i="3"/>
  <c r="T39" i="3"/>
  <c r="S39" i="3"/>
  <c r="AX39" i="3" s="1"/>
  <c r="AZ39" i="3" s="1"/>
  <c r="F39" i="3"/>
  <c r="AW38" i="3"/>
  <c r="AV38" i="3"/>
  <c r="AU38" i="3"/>
  <c r="AT38" i="3"/>
  <c r="AS38" i="3"/>
  <c r="AR38" i="3"/>
  <c r="AQ38" i="3"/>
  <c r="AP38" i="3"/>
  <c r="AO38" i="3"/>
  <c r="AN38" i="3"/>
  <c r="AM38" i="3"/>
  <c r="AL38" i="3"/>
  <c r="AK38" i="3"/>
  <c r="AJ38" i="3"/>
  <c r="AI38" i="3"/>
  <c r="AH38" i="3"/>
  <c r="AG38" i="3"/>
  <c r="AF38" i="3"/>
  <c r="AE38" i="3"/>
  <c r="AD38" i="3"/>
  <c r="AC38" i="3"/>
  <c r="AB38" i="3"/>
  <c r="AA38" i="3"/>
  <c r="Z38" i="3"/>
  <c r="Y38" i="3"/>
  <c r="X38" i="3"/>
  <c r="W38" i="3"/>
  <c r="V38" i="3"/>
  <c r="AX38" i="3" s="1"/>
  <c r="AZ38" i="3" s="1"/>
  <c r="U38" i="3"/>
  <c r="T38" i="3"/>
  <c r="S38" i="3"/>
  <c r="AW36" i="3"/>
  <c r="AV36" i="3"/>
  <c r="AU36" i="3"/>
  <c r="AT36" i="3"/>
  <c r="AS36" i="3"/>
  <c r="AR36" i="3"/>
  <c r="AQ36" i="3"/>
  <c r="AP36" i="3"/>
  <c r="AO36" i="3"/>
  <c r="AN36" i="3"/>
  <c r="AM36" i="3"/>
  <c r="AL36" i="3"/>
  <c r="AK36" i="3"/>
  <c r="AJ36" i="3"/>
  <c r="AI36" i="3"/>
  <c r="AH36" i="3"/>
  <c r="AG36" i="3"/>
  <c r="AF36" i="3"/>
  <c r="AE36" i="3"/>
  <c r="AD36" i="3"/>
  <c r="AC36" i="3"/>
  <c r="AB36" i="3"/>
  <c r="AA36" i="3"/>
  <c r="Z36" i="3"/>
  <c r="Y36" i="3"/>
  <c r="X36" i="3"/>
  <c r="W36" i="3"/>
  <c r="V36" i="3"/>
  <c r="U36" i="3"/>
  <c r="T36" i="3"/>
  <c r="S36" i="3"/>
  <c r="F36" i="3"/>
  <c r="AW35" i="3"/>
  <c r="AV35" i="3"/>
  <c r="AU35" i="3"/>
  <c r="AT35" i="3"/>
  <c r="AS35" i="3"/>
  <c r="AR35" i="3"/>
  <c r="AQ35" i="3"/>
  <c r="AP35" i="3"/>
  <c r="AO35" i="3"/>
  <c r="AN35" i="3"/>
  <c r="AM35" i="3"/>
  <c r="AL35" i="3"/>
  <c r="AK35" i="3"/>
  <c r="AJ35" i="3"/>
  <c r="AI35" i="3"/>
  <c r="AH35" i="3"/>
  <c r="AG35" i="3"/>
  <c r="AF35" i="3"/>
  <c r="AE35" i="3"/>
  <c r="AD35" i="3"/>
  <c r="AC35" i="3"/>
  <c r="AB35" i="3"/>
  <c r="AA35" i="3"/>
  <c r="Z35" i="3"/>
  <c r="Y35" i="3"/>
  <c r="X35" i="3"/>
  <c r="W35" i="3"/>
  <c r="V35" i="3"/>
  <c r="AX35" i="3" s="1"/>
  <c r="AZ35" i="3" s="1"/>
  <c r="U35" i="3"/>
  <c r="T35" i="3"/>
  <c r="S35" i="3"/>
  <c r="AW33" i="3"/>
  <c r="AV33" i="3"/>
  <c r="AU33" i="3"/>
  <c r="AT33" i="3"/>
  <c r="AS33" i="3"/>
  <c r="AR33" i="3"/>
  <c r="AQ33" i="3"/>
  <c r="AP33" i="3"/>
  <c r="AO33" i="3"/>
  <c r="AN33" i="3"/>
  <c r="AM33" i="3"/>
  <c r="AL33" i="3"/>
  <c r="AK33" i="3"/>
  <c r="AJ33" i="3"/>
  <c r="AI33" i="3"/>
  <c r="AH33" i="3"/>
  <c r="AG33" i="3"/>
  <c r="AF33" i="3"/>
  <c r="AE33" i="3"/>
  <c r="AD33" i="3"/>
  <c r="AC33" i="3"/>
  <c r="AB33" i="3"/>
  <c r="AA33" i="3"/>
  <c r="Z33" i="3"/>
  <c r="Y33" i="3"/>
  <c r="X33" i="3"/>
  <c r="W33" i="3"/>
  <c r="V33" i="3"/>
  <c r="U33" i="3"/>
  <c r="T33" i="3"/>
  <c r="S33" i="3"/>
  <c r="AX33" i="3" s="1"/>
  <c r="AZ33" i="3" s="1"/>
  <c r="F33" i="3"/>
  <c r="AW32" i="3"/>
  <c r="AV32" i="3"/>
  <c r="AU32" i="3"/>
  <c r="AT32" i="3"/>
  <c r="AS32" i="3"/>
  <c r="AR32" i="3"/>
  <c r="AQ32" i="3"/>
  <c r="AP32" i="3"/>
  <c r="AO32" i="3"/>
  <c r="AN32" i="3"/>
  <c r="AM32" i="3"/>
  <c r="AL32" i="3"/>
  <c r="AK32" i="3"/>
  <c r="AJ32" i="3"/>
  <c r="AI32" i="3"/>
  <c r="AH32" i="3"/>
  <c r="AG32" i="3"/>
  <c r="AF32" i="3"/>
  <c r="AE32" i="3"/>
  <c r="AD32" i="3"/>
  <c r="AC32" i="3"/>
  <c r="AB32" i="3"/>
  <c r="AA32" i="3"/>
  <c r="Z32" i="3"/>
  <c r="Y32" i="3"/>
  <c r="X32" i="3"/>
  <c r="W32" i="3"/>
  <c r="V32" i="3"/>
  <c r="AX32" i="3" s="1"/>
  <c r="AZ32" i="3" s="1"/>
  <c r="U32" i="3"/>
  <c r="T32" i="3"/>
  <c r="S32" i="3"/>
  <c r="AW30" i="3"/>
  <c r="AV30" i="3"/>
  <c r="AU30" i="3"/>
  <c r="AT30" i="3"/>
  <c r="AS30" i="3"/>
  <c r="AR30" i="3"/>
  <c r="AQ30" i="3"/>
  <c r="AP30" i="3"/>
  <c r="AO30" i="3"/>
  <c r="AN30" i="3"/>
  <c r="AM30" i="3"/>
  <c r="AL30" i="3"/>
  <c r="AK30" i="3"/>
  <c r="AJ30" i="3"/>
  <c r="AI30" i="3"/>
  <c r="AH30" i="3"/>
  <c r="AG30" i="3"/>
  <c r="AF30" i="3"/>
  <c r="AE30" i="3"/>
  <c r="AD30" i="3"/>
  <c r="AC30" i="3"/>
  <c r="AB30" i="3"/>
  <c r="AA30" i="3"/>
  <c r="Z30" i="3"/>
  <c r="Y30" i="3"/>
  <c r="X30" i="3"/>
  <c r="W30" i="3"/>
  <c r="V30" i="3"/>
  <c r="U30" i="3"/>
  <c r="T30" i="3"/>
  <c r="S30" i="3"/>
  <c r="F30" i="3"/>
  <c r="AW29" i="3"/>
  <c r="AV29" i="3"/>
  <c r="AU29" i="3"/>
  <c r="AT29" i="3"/>
  <c r="AS29" i="3"/>
  <c r="AR29" i="3"/>
  <c r="AQ29" i="3"/>
  <c r="AP29" i="3"/>
  <c r="AO29" i="3"/>
  <c r="AN29" i="3"/>
  <c r="AM29" i="3"/>
  <c r="AL29" i="3"/>
  <c r="AK29" i="3"/>
  <c r="AJ29" i="3"/>
  <c r="AI29" i="3"/>
  <c r="AH29" i="3"/>
  <c r="AG29" i="3"/>
  <c r="AF29" i="3"/>
  <c r="AE29" i="3"/>
  <c r="AD29" i="3"/>
  <c r="AC29" i="3"/>
  <c r="AB29" i="3"/>
  <c r="AA29" i="3"/>
  <c r="Z29" i="3"/>
  <c r="Y29" i="3"/>
  <c r="X29" i="3"/>
  <c r="W29" i="3"/>
  <c r="V29" i="3"/>
  <c r="AX29" i="3" s="1"/>
  <c r="AZ29" i="3" s="1"/>
  <c r="U29" i="3"/>
  <c r="T29" i="3"/>
  <c r="S29" i="3"/>
  <c r="AW27" i="3"/>
  <c r="AV27" i="3"/>
  <c r="AU27" i="3"/>
  <c r="AT27" i="3"/>
  <c r="AS27" i="3"/>
  <c r="AR27" i="3"/>
  <c r="AQ27" i="3"/>
  <c r="AP27" i="3"/>
  <c r="AO27" i="3"/>
  <c r="AN27" i="3"/>
  <c r="AM27" i="3"/>
  <c r="AL27" i="3"/>
  <c r="AK27" i="3"/>
  <c r="AJ27" i="3"/>
  <c r="AI27" i="3"/>
  <c r="AH27" i="3"/>
  <c r="AG27" i="3"/>
  <c r="AF27" i="3"/>
  <c r="AE27" i="3"/>
  <c r="AD27" i="3"/>
  <c r="AC27" i="3"/>
  <c r="AB27" i="3"/>
  <c r="AA27" i="3"/>
  <c r="Z27" i="3"/>
  <c r="Y27" i="3"/>
  <c r="X27" i="3"/>
  <c r="W27" i="3"/>
  <c r="V27" i="3"/>
  <c r="U27" i="3"/>
  <c r="T27" i="3"/>
  <c r="S27" i="3"/>
  <c r="AX27" i="3" s="1"/>
  <c r="AZ27" i="3" s="1"/>
  <c r="F27" i="3"/>
  <c r="AW26" i="3"/>
  <c r="AV26" i="3"/>
  <c r="AU26" i="3"/>
  <c r="AT26" i="3"/>
  <c r="AS26" i="3"/>
  <c r="AR26" i="3"/>
  <c r="AQ26" i="3"/>
  <c r="AP26" i="3"/>
  <c r="AO26" i="3"/>
  <c r="AN26" i="3"/>
  <c r="AM26" i="3"/>
  <c r="AL26" i="3"/>
  <c r="AK26" i="3"/>
  <c r="AJ26" i="3"/>
  <c r="AI26" i="3"/>
  <c r="AH26" i="3"/>
  <c r="AG26" i="3"/>
  <c r="AF26" i="3"/>
  <c r="AE26" i="3"/>
  <c r="AD26" i="3"/>
  <c r="AC26" i="3"/>
  <c r="AB26" i="3"/>
  <c r="AA26" i="3"/>
  <c r="Z26" i="3"/>
  <c r="Y26" i="3"/>
  <c r="X26" i="3"/>
  <c r="W26" i="3"/>
  <c r="V26" i="3"/>
  <c r="AX26" i="3" s="1"/>
  <c r="AZ26" i="3" s="1"/>
  <c r="U26" i="3"/>
  <c r="T26" i="3"/>
  <c r="S26" i="3"/>
  <c r="B25" i="3"/>
  <c r="B28" i="3" s="1"/>
  <c r="B31" i="3" s="1"/>
  <c r="B34" i="3" s="1"/>
  <c r="B37" i="3" s="1"/>
  <c r="B40" i="3" s="1"/>
  <c r="B43" i="3" s="1"/>
  <c r="B46" i="3" s="1"/>
  <c r="B49" i="3" s="1"/>
  <c r="B52" i="3" s="1"/>
  <c r="B55" i="3" s="1"/>
  <c r="B58" i="3" s="1"/>
  <c r="AW24" i="3"/>
  <c r="AV24" i="3"/>
  <c r="AT24" i="3"/>
  <c r="AS24" i="3"/>
  <c r="AR24" i="3"/>
  <c r="AQ24" i="3"/>
  <c r="AP24" i="3"/>
  <c r="AO24" i="3"/>
  <c r="AN24" i="3"/>
  <c r="AM24" i="3"/>
  <c r="AL24" i="3"/>
  <c r="AK24" i="3"/>
  <c r="AJ24" i="3"/>
  <c r="AI24" i="3"/>
  <c r="AH24" i="3"/>
  <c r="AG24" i="3"/>
  <c r="AF24" i="3"/>
  <c r="AE24" i="3"/>
  <c r="AD24" i="3"/>
  <c r="AC24" i="3"/>
  <c r="AB24" i="3"/>
  <c r="AA24" i="3"/>
  <c r="Z24" i="3"/>
  <c r="Y24" i="3"/>
  <c r="X24" i="3"/>
  <c r="W24" i="3"/>
  <c r="V24" i="3"/>
  <c r="U24" i="3"/>
  <c r="T24" i="3"/>
  <c r="S24" i="3"/>
  <c r="F24" i="3"/>
  <c r="AV71" i="3" s="1"/>
  <c r="AW23" i="3"/>
  <c r="AV23" i="3"/>
  <c r="AU23" i="3"/>
  <c r="AT23" i="3"/>
  <c r="AS23" i="3"/>
  <c r="AR23" i="3"/>
  <c r="AQ23" i="3"/>
  <c r="AP23" i="3"/>
  <c r="AO23" i="3"/>
  <c r="AN23" i="3"/>
  <c r="AM23" i="3"/>
  <c r="AL23" i="3"/>
  <c r="AK23" i="3"/>
  <c r="AJ23" i="3"/>
  <c r="AI23" i="3"/>
  <c r="AH23" i="3"/>
  <c r="AG23" i="3"/>
  <c r="AF23" i="3"/>
  <c r="AE23" i="3"/>
  <c r="AD23" i="3"/>
  <c r="AC23" i="3"/>
  <c r="AB23" i="3"/>
  <c r="AA23" i="3"/>
  <c r="Z23" i="3"/>
  <c r="Y23" i="3"/>
  <c r="X23" i="3"/>
  <c r="W23" i="3"/>
  <c r="V23" i="3"/>
  <c r="AX23" i="3" s="1"/>
  <c r="AZ23" i="3" s="1"/>
  <c r="U23" i="3"/>
  <c r="T23" i="3"/>
  <c r="S23" i="3"/>
  <c r="AR20" i="3"/>
  <c r="AR21" i="3" s="1"/>
  <c r="AN20" i="3"/>
  <c r="AN21" i="3" s="1"/>
  <c r="AJ20" i="3"/>
  <c r="AJ21" i="3" s="1"/>
  <c r="AF20" i="3"/>
  <c r="AF21" i="3" s="1"/>
  <c r="AB20" i="3"/>
  <c r="AB21" i="3" s="1"/>
  <c r="X20" i="3"/>
  <c r="X21" i="3" s="1"/>
  <c r="T20" i="3"/>
  <c r="T21" i="3" s="1"/>
  <c r="AW19" i="3"/>
  <c r="AW20" i="3" s="1"/>
  <c r="AW21" i="3" s="1"/>
  <c r="AV19" i="3"/>
  <c r="AV20" i="3" s="1"/>
  <c r="AV21" i="3" s="1"/>
  <c r="AU19" i="3"/>
  <c r="AU20" i="3" s="1"/>
  <c r="AU21" i="3" s="1"/>
  <c r="AX17" i="3"/>
  <c r="BC14" i="3"/>
  <c r="T10" i="3"/>
  <c r="BB8" i="3"/>
  <c r="T8" i="3"/>
  <c r="AC2" i="3"/>
  <c r="AT20" i="3" s="1"/>
  <c r="AT21" i="3" s="1"/>
  <c r="S36" i="2"/>
  <c r="U36" i="2" s="1"/>
  <c r="Q36" i="2"/>
  <c r="K36" i="2"/>
  <c r="S35" i="2"/>
  <c r="U35" i="2" s="1"/>
  <c r="Q35" i="2"/>
  <c r="K35" i="2"/>
  <c r="S34" i="2"/>
  <c r="U34" i="2" s="1"/>
  <c r="Q34" i="2"/>
  <c r="K34" i="2"/>
  <c r="S33" i="2"/>
  <c r="U33" i="2" s="1"/>
  <c r="Q33" i="2"/>
  <c r="K33" i="2"/>
  <c r="S21" i="2"/>
  <c r="U21" i="2" s="1"/>
  <c r="Q21" i="2"/>
  <c r="K21" i="2"/>
  <c r="S20" i="2"/>
  <c r="U20" i="2" s="1"/>
  <c r="Q20" i="2"/>
  <c r="K20" i="2"/>
  <c r="S19" i="2"/>
  <c r="U19" i="2" s="1"/>
  <c r="Q19" i="2"/>
  <c r="K19" i="2"/>
  <c r="S18" i="2"/>
  <c r="U18" i="2" s="1"/>
  <c r="Q18" i="2"/>
  <c r="K18" i="2"/>
  <c r="S17" i="2"/>
  <c r="U17" i="2" s="1"/>
  <c r="Q17" i="2"/>
  <c r="K17" i="2"/>
  <c r="S16" i="2"/>
  <c r="U16" i="2" s="1"/>
  <c r="Q16" i="2"/>
  <c r="K16" i="2"/>
  <c r="S15" i="2"/>
  <c r="U15" i="2" s="1"/>
  <c r="Q15" i="2"/>
  <c r="K15" i="2"/>
  <c r="S14" i="2"/>
  <c r="U14" i="2" s="1"/>
  <c r="Q14" i="2"/>
  <c r="K14" i="2"/>
  <c r="S13" i="2"/>
  <c r="U13" i="2" s="1"/>
  <c r="Q13" i="2"/>
  <c r="K13" i="2"/>
  <c r="S12" i="2"/>
  <c r="U12" i="2" s="1"/>
  <c r="Q12" i="2"/>
  <c r="K12" i="2"/>
  <c r="S11" i="2"/>
  <c r="U11" i="2" s="1"/>
  <c r="Q11" i="2"/>
  <c r="K11" i="2"/>
  <c r="S10" i="2"/>
  <c r="U10" i="2" s="1"/>
  <c r="Q10" i="2"/>
  <c r="K10" i="2"/>
  <c r="S9" i="2"/>
  <c r="U9" i="2" s="1"/>
  <c r="Q9" i="2"/>
  <c r="K9" i="2"/>
  <c r="S8" i="2"/>
  <c r="U8" i="2" s="1"/>
  <c r="Q8" i="2"/>
  <c r="K8" i="2"/>
  <c r="AW72" i="1"/>
  <c r="AV72" i="1"/>
  <c r="AU72" i="1"/>
  <c r="AT72" i="1"/>
  <c r="AS72" i="1"/>
  <c r="AR72" i="1"/>
  <c r="AQ72" i="1"/>
  <c r="AP72" i="1"/>
  <c r="AO72" i="1"/>
  <c r="AN72" i="1"/>
  <c r="AM72" i="1"/>
  <c r="AL72" i="1"/>
  <c r="AK72" i="1"/>
  <c r="AJ72" i="1"/>
  <c r="AI72" i="1"/>
  <c r="AH72" i="1"/>
  <c r="AG72" i="1"/>
  <c r="AF72" i="1"/>
  <c r="AE72" i="1"/>
  <c r="AD72" i="1"/>
  <c r="AC72" i="1"/>
  <c r="AB72" i="1"/>
  <c r="AA72" i="1"/>
  <c r="Z72" i="1"/>
  <c r="Y72" i="1"/>
  <c r="X72" i="1"/>
  <c r="W72" i="1"/>
  <c r="V72" i="1"/>
  <c r="U72" i="1"/>
  <c r="T72" i="1"/>
  <c r="S72" i="1"/>
  <c r="AW67" i="1"/>
  <c r="AU67" i="1"/>
  <c r="AW66" i="1"/>
  <c r="AV66" i="1"/>
  <c r="AV67" i="1" s="1"/>
  <c r="AU66" i="1"/>
  <c r="AT66" i="1"/>
  <c r="AS66" i="1"/>
  <c r="AR66" i="1"/>
  <c r="AQ66" i="1"/>
  <c r="AP66" i="1"/>
  <c r="AO66" i="1"/>
  <c r="AN66" i="1"/>
  <c r="AM66" i="1"/>
  <c r="AL66" i="1"/>
  <c r="AK66" i="1"/>
  <c r="AJ66" i="1"/>
  <c r="AI66" i="1"/>
  <c r="AH66" i="1"/>
  <c r="AG66" i="1"/>
  <c r="AF66" i="1"/>
  <c r="AE66" i="1"/>
  <c r="AD66" i="1"/>
  <c r="AC66" i="1"/>
  <c r="AB66" i="1"/>
  <c r="AA66" i="1"/>
  <c r="Z66" i="1"/>
  <c r="Y66" i="1"/>
  <c r="X66" i="1"/>
  <c r="W66" i="1"/>
  <c r="V66" i="1"/>
  <c r="U66" i="1"/>
  <c r="T66" i="1"/>
  <c r="S66" i="1"/>
  <c r="AW60" i="1"/>
  <c r="AV60" i="1"/>
  <c r="AU60" i="1"/>
  <c r="AT60" i="1"/>
  <c r="AS60" i="1"/>
  <c r="AR60" i="1"/>
  <c r="AQ60" i="1"/>
  <c r="AP60" i="1"/>
  <c r="AO60" i="1"/>
  <c r="AN60" i="1"/>
  <c r="AM60" i="1"/>
  <c r="AL60" i="1"/>
  <c r="AK60" i="1"/>
  <c r="AJ60" i="1"/>
  <c r="AI60" i="1"/>
  <c r="AH60" i="1"/>
  <c r="AG60" i="1"/>
  <c r="AF60" i="1"/>
  <c r="AE60" i="1"/>
  <c r="AD60" i="1"/>
  <c r="AC60" i="1"/>
  <c r="AB60" i="1"/>
  <c r="AA60" i="1"/>
  <c r="Z60" i="1"/>
  <c r="Y60" i="1"/>
  <c r="X60" i="1"/>
  <c r="W60" i="1"/>
  <c r="V60" i="1"/>
  <c r="U60" i="1"/>
  <c r="T60" i="1"/>
  <c r="S60" i="1"/>
  <c r="AX60" i="1" s="1"/>
  <c r="AZ60" i="1" s="1"/>
  <c r="F60" i="1"/>
  <c r="AW59" i="1"/>
  <c r="AV59" i="1"/>
  <c r="AU59" i="1"/>
  <c r="AT59" i="1"/>
  <c r="AS59" i="1"/>
  <c r="AR59" i="1"/>
  <c r="AQ59" i="1"/>
  <c r="AP59" i="1"/>
  <c r="AO59" i="1"/>
  <c r="AN59" i="1"/>
  <c r="AM59" i="1"/>
  <c r="AL59" i="1"/>
  <c r="AK59" i="1"/>
  <c r="AJ59" i="1"/>
  <c r="AI59" i="1"/>
  <c r="AH59" i="1"/>
  <c r="AG59" i="1"/>
  <c r="AF59" i="1"/>
  <c r="AE59" i="1"/>
  <c r="AD59" i="1"/>
  <c r="AC59" i="1"/>
  <c r="AB59" i="1"/>
  <c r="AA59" i="1"/>
  <c r="Z59" i="1"/>
  <c r="Y59" i="1"/>
  <c r="X59" i="1"/>
  <c r="W59" i="1"/>
  <c r="V59" i="1"/>
  <c r="U59" i="1"/>
  <c r="T59" i="1"/>
  <c r="S59" i="1"/>
  <c r="AW57" i="1"/>
  <c r="AV57" i="1"/>
  <c r="AU57" i="1"/>
  <c r="AT57" i="1"/>
  <c r="AS57" i="1"/>
  <c r="AR57" i="1"/>
  <c r="AQ57" i="1"/>
  <c r="AP57" i="1"/>
  <c r="AO57" i="1"/>
  <c r="AN57" i="1"/>
  <c r="AM57" i="1"/>
  <c r="AL57" i="1"/>
  <c r="AK57" i="1"/>
  <c r="AJ57" i="1"/>
  <c r="AI57" i="1"/>
  <c r="AH57" i="1"/>
  <c r="AG57" i="1"/>
  <c r="AF57" i="1"/>
  <c r="AE57" i="1"/>
  <c r="AD57" i="1"/>
  <c r="AC57" i="1"/>
  <c r="AB57" i="1"/>
  <c r="AA57" i="1"/>
  <c r="Z57" i="1"/>
  <c r="Y57" i="1"/>
  <c r="X57" i="1"/>
  <c r="W57" i="1"/>
  <c r="V57" i="1"/>
  <c r="U57" i="1"/>
  <c r="T57" i="1"/>
  <c r="S57" i="1"/>
  <c r="F57" i="1"/>
  <c r="AW56" i="1"/>
  <c r="AV56" i="1"/>
  <c r="AU56" i="1"/>
  <c r="AT56" i="1"/>
  <c r="AS56" i="1"/>
  <c r="AR56" i="1"/>
  <c r="AQ56" i="1"/>
  <c r="AP56" i="1"/>
  <c r="AO56" i="1"/>
  <c r="AN56" i="1"/>
  <c r="AM56" i="1"/>
  <c r="AL56" i="1"/>
  <c r="AK56" i="1"/>
  <c r="AJ56" i="1"/>
  <c r="AI56" i="1"/>
  <c r="AH56" i="1"/>
  <c r="AG56" i="1"/>
  <c r="AF56" i="1"/>
  <c r="AE56" i="1"/>
  <c r="AD56" i="1"/>
  <c r="AC56" i="1"/>
  <c r="AB56" i="1"/>
  <c r="AA56" i="1"/>
  <c r="Z56" i="1"/>
  <c r="Y56" i="1"/>
  <c r="X56" i="1"/>
  <c r="W56" i="1"/>
  <c r="V56" i="1"/>
  <c r="U56" i="1"/>
  <c r="T56" i="1"/>
  <c r="S56" i="1"/>
  <c r="AX56" i="1" s="1"/>
  <c r="AZ56" i="1" s="1"/>
  <c r="AW54" i="1"/>
  <c r="AV54" i="1"/>
  <c r="AU54" i="1"/>
  <c r="AT54" i="1"/>
  <c r="AS54" i="1"/>
  <c r="AR54" i="1"/>
  <c r="AQ54" i="1"/>
  <c r="AP54" i="1"/>
  <c r="AO54" i="1"/>
  <c r="AN54" i="1"/>
  <c r="AM54" i="1"/>
  <c r="AL54" i="1"/>
  <c r="AK54" i="1"/>
  <c r="AJ54" i="1"/>
  <c r="AI54" i="1"/>
  <c r="AH54" i="1"/>
  <c r="AG54" i="1"/>
  <c r="AF54" i="1"/>
  <c r="AE54" i="1"/>
  <c r="AD54" i="1"/>
  <c r="AC54" i="1"/>
  <c r="AB54" i="1"/>
  <c r="AA54" i="1"/>
  <c r="Z54" i="1"/>
  <c r="Y54" i="1"/>
  <c r="X54" i="1"/>
  <c r="W54" i="1"/>
  <c r="V54" i="1"/>
  <c r="U54" i="1"/>
  <c r="T54" i="1"/>
  <c r="S54" i="1"/>
  <c r="AX54" i="1" s="1"/>
  <c r="AZ54" i="1" s="1"/>
  <c r="F54" i="1"/>
  <c r="AW53" i="1"/>
  <c r="AV53" i="1"/>
  <c r="AU53" i="1"/>
  <c r="AT53" i="1"/>
  <c r="AS53" i="1"/>
  <c r="AR53" i="1"/>
  <c r="AQ53" i="1"/>
  <c r="AP53" i="1"/>
  <c r="AO53" i="1"/>
  <c r="AN53" i="1"/>
  <c r="AM53" i="1"/>
  <c r="AL53" i="1"/>
  <c r="AK53" i="1"/>
  <c r="AJ53" i="1"/>
  <c r="AI53" i="1"/>
  <c r="AH53" i="1"/>
  <c r="AG53" i="1"/>
  <c r="AF53" i="1"/>
  <c r="AE53" i="1"/>
  <c r="AD53" i="1"/>
  <c r="AC53" i="1"/>
  <c r="AB53" i="1"/>
  <c r="AA53" i="1"/>
  <c r="Z53" i="1"/>
  <c r="Y53" i="1"/>
  <c r="X53" i="1"/>
  <c r="W53" i="1"/>
  <c r="V53" i="1"/>
  <c r="U53" i="1"/>
  <c r="T53" i="1"/>
  <c r="S53" i="1"/>
  <c r="AX53" i="1" s="1"/>
  <c r="AZ53" i="1" s="1"/>
  <c r="AW51" i="1"/>
  <c r="AV51" i="1"/>
  <c r="AU51" i="1"/>
  <c r="AT51" i="1"/>
  <c r="AS51" i="1"/>
  <c r="AR51" i="1"/>
  <c r="AQ51" i="1"/>
  <c r="AP51" i="1"/>
  <c r="AO51" i="1"/>
  <c r="AN51" i="1"/>
  <c r="AM51" i="1"/>
  <c r="AL51" i="1"/>
  <c r="AK51" i="1"/>
  <c r="AJ51" i="1"/>
  <c r="AI51" i="1"/>
  <c r="AH51" i="1"/>
  <c r="AG51" i="1"/>
  <c r="AF51" i="1"/>
  <c r="AE51" i="1"/>
  <c r="AD51" i="1"/>
  <c r="AC51" i="1"/>
  <c r="AB51" i="1"/>
  <c r="AA51" i="1"/>
  <c r="Z51" i="1"/>
  <c r="Y51" i="1"/>
  <c r="X51" i="1"/>
  <c r="W51" i="1"/>
  <c r="V51" i="1"/>
  <c r="U51" i="1"/>
  <c r="T51" i="1"/>
  <c r="S51" i="1"/>
  <c r="AX51" i="1" s="1"/>
  <c r="AZ51" i="1" s="1"/>
  <c r="F51" i="1"/>
  <c r="AW50" i="1"/>
  <c r="AV50" i="1"/>
  <c r="AU50" i="1"/>
  <c r="AT50" i="1"/>
  <c r="AS50" i="1"/>
  <c r="AR50" i="1"/>
  <c r="AQ50" i="1"/>
  <c r="AP50" i="1"/>
  <c r="AO50" i="1"/>
  <c r="AN50" i="1"/>
  <c r="AM50" i="1"/>
  <c r="AL50" i="1"/>
  <c r="AK50" i="1"/>
  <c r="AJ50" i="1"/>
  <c r="AI50" i="1"/>
  <c r="AH50" i="1"/>
  <c r="AG50" i="1"/>
  <c r="AF50" i="1"/>
  <c r="AE50" i="1"/>
  <c r="AD50" i="1"/>
  <c r="AC50" i="1"/>
  <c r="AB50" i="1"/>
  <c r="AA50" i="1"/>
  <c r="Z50" i="1"/>
  <c r="Y50" i="1"/>
  <c r="X50" i="1"/>
  <c r="W50" i="1"/>
  <c r="V50" i="1"/>
  <c r="U50" i="1"/>
  <c r="T50" i="1"/>
  <c r="S50" i="1"/>
  <c r="AX50" i="1" s="1"/>
  <c r="AZ50" i="1" s="1"/>
  <c r="AW48" i="1"/>
  <c r="AV48" i="1"/>
  <c r="AU48" i="1"/>
  <c r="AT48" i="1"/>
  <c r="AS48" i="1"/>
  <c r="AR48" i="1"/>
  <c r="AQ48" i="1"/>
  <c r="AP48" i="1"/>
  <c r="AO48" i="1"/>
  <c r="AN48" i="1"/>
  <c r="AM48" i="1"/>
  <c r="AL48" i="1"/>
  <c r="AK48" i="1"/>
  <c r="AJ48" i="1"/>
  <c r="AI48" i="1"/>
  <c r="AH48" i="1"/>
  <c r="AG48" i="1"/>
  <c r="AF48" i="1"/>
  <c r="AE48" i="1"/>
  <c r="AD48" i="1"/>
  <c r="AC48" i="1"/>
  <c r="AB48" i="1"/>
  <c r="AA48" i="1"/>
  <c r="Z48" i="1"/>
  <c r="Y48" i="1"/>
  <c r="X48" i="1"/>
  <c r="W48" i="1"/>
  <c r="V48" i="1"/>
  <c r="U48" i="1"/>
  <c r="T48" i="1"/>
  <c r="S48" i="1"/>
  <c r="AX48" i="1" s="1"/>
  <c r="AZ48" i="1" s="1"/>
  <c r="F48" i="1"/>
  <c r="AW47" i="1"/>
  <c r="AV47" i="1"/>
  <c r="AU47" i="1"/>
  <c r="AT47" i="1"/>
  <c r="AS47" i="1"/>
  <c r="AR47" i="1"/>
  <c r="AQ47" i="1"/>
  <c r="AP47" i="1"/>
  <c r="AO47" i="1"/>
  <c r="AN47" i="1"/>
  <c r="AM47" i="1"/>
  <c r="AL47" i="1"/>
  <c r="AK47" i="1"/>
  <c r="AJ47" i="1"/>
  <c r="AI47" i="1"/>
  <c r="AH47" i="1"/>
  <c r="AG47" i="1"/>
  <c r="AF47" i="1"/>
  <c r="AE47" i="1"/>
  <c r="AD47" i="1"/>
  <c r="AC47" i="1"/>
  <c r="AB47" i="1"/>
  <c r="AA47" i="1"/>
  <c r="Z47" i="1"/>
  <c r="Y47" i="1"/>
  <c r="X47" i="1"/>
  <c r="W47" i="1"/>
  <c r="V47" i="1"/>
  <c r="U47" i="1"/>
  <c r="T47" i="1"/>
  <c r="S47" i="1"/>
  <c r="AX47" i="1" s="1"/>
  <c r="AZ47" i="1" s="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AX45" i="1" s="1"/>
  <c r="AZ45" i="1" s="1"/>
  <c r="F45" i="1"/>
  <c r="AW44" i="1"/>
  <c r="AV44" i="1"/>
  <c r="AU44" i="1"/>
  <c r="AT44" i="1"/>
  <c r="AS44" i="1"/>
  <c r="AR44" i="1"/>
  <c r="AQ44" i="1"/>
  <c r="AP44" i="1"/>
  <c r="AO44" i="1"/>
  <c r="AN44" i="1"/>
  <c r="AM44" i="1"/>
  <c r="AL44" i="1"/>
  <c r="AK44" i="1"/>
  <c r="AJ44" i="1"/>
  <c r="AI44" i="1"/>
  <c r="AH44" i="1"/>
  <c r="AG44" i="1"/>
  <c r="AF44" i="1"/>
  <c r="AE44" i="1"/>
  <c r="AD44" i="1"/>
  <c r="AC44" i="1"/>
  <c r="AB44" i="1"/>
  <c r="AA44" i="1"/>
  <c r="Z44" i="1"/>
  <c r="Y44" i="1"/>
  <c r="X44" i="1"/>
  <c r="W44" i="1"/>
  <c r="V44" i="1"/>
  <c r="U44" i="1"/>
  <c r="T44" i="1"/>
  <c r="S44" i="1"/>
  <c r="AX44" i="1" s="1"/>
  <c r="AZ44" i="1" s="1"/>
  <c r="AW42" i="1"/>
  <c r="AV42" i="1"/>
  <c r="AU42" i="1"/>
  <c r="AT42" i="1"/>
  <c r="AS42" i="1"/>
  <c r="AR42" i="1"/>
  <c r="AQ42" i="1"/>
  <c r="AP42" i="1"/>
  <c r="AO42" i="1"/>
  <c r="AN42" i="1"/>
  <c r="AM42" i="1"/>
  <c r="AL42" i="1"/>
  <c r="AK42" i="1"/>
  <c r="AJ42" i="1"/>
  <c r="AI42" i="1"/>
  <c r="AH42" i="1"/>
  <c r="AG42" i="1"/>
  <c r="AF42" i="1"/>
  <c r="AE42" i="1"/>
  <c r="AD42" i="1"/>
  <c r="AC42" i="1"/>
  <c r="AB42" i="1"/>
  <c r="AA42" i="1"/>
  <c r="Z42" i="1"/>
  <c r="Y42" i="1"/>
  <c r="X42" i="1"/>
  <c r="W42" i="1"/>
  <c r="V42" i="1"/>
  <c r="U42" i="1"/>
  <c r="T42" i="1"/>
  <c r="S42" i="1"/>
  <c r="AX42" i="1" s="1"/>
  <c r="AZ42" i="1" s="1"/>
  <c r="F42" i="1"/>
  <c r="AW41" i="1"/>
  <c r="AV41" i="1"/>
  <c r="AU41" i="1"/>
  <c r="AT41" i="1"/>
  <c r="AS41" i="1"/>
  <c r="AR41" i="1"/>
  <c r="AQ41" i="1"/>
  <c r="AP41" i="1"/>
  <c r="AO41" i="1"/>
  <c r="AN41" i="1"/>
  <c r="AM41" i="1"/>
  <c r="AL41" i="1"/>
  <c r="AK41" i="1"/>
  <c r="AJ41" i="1"/>
  <c r="AI41" i="1"/>
  <c r="AH41" i="1"/>
  <c r="AG41" i="1"/>
  <c r="AF41" i="1"/>
  <c r="AE41" i="1"/>
  <c r="AD41" i="1"/>
  <c r="AC41" i="1"/>
  <c r="AB41" i="1"/>
  <c r="AA41" i="1"/>
  <c r="Z41" i="1"/>
  <c r="Y41" i="1"/>
  <c r="X41" i="1"/>
  <c r="W41" i="1"/>
  <c r="V41" i="1"/>
  <c r="U41" i="1"/>
  <c r="T41" i="1"/>
  <c r="S41" i="1"/>
  <c r="AX41" i="1" s="1"/>
  <c r="AZ41" i="1" s="1"/>
  <c r="AW39" i="1"/>
  <c r="AV39" i="1"/>
  <c r="AU39" i="1"/>
  <c r="AT39" i="1"/>
  <c r="AS39" i="1"/>
  <c r="AR39" i="1"/>
  <c r="AQ39" i="1"/>
  <c r="AP39" i="1"/>
  <c r="AO39" i="1"/>
  <c r="AN39" i="1"/>
  <c r="AM39" i="1"/>
  <c r="AL39" i="1"/>
  <c r="AK39" i="1"/>
  <c r="AJ39" i="1"/>
  <c r="AI39" i="1"/>
  <c r="AH39" i="1"/>
  <c r="AG39" i="1"/>
  <c r="AF39" i="1"/>
  <c r="AE39" i="1"/>
  <c r="AD39" i="1"/>
  <c r="AC39" i="1"/>
  <c r="AB39" i="1"/>
  <c r="AA39" i="1"/>
  <c r="Z39" i="1"/>
  <c r="Y39" i="1"/>
  <c r="X39" i="1"/>
  <c r="W39" i="1"/>
  <c r="V39" i="1"/>
  <c r="U39" i="1"/>
  <c r="T39" i="1"/>
  <c r="S39" i="1"/>
  <c r="AX39" i="1" s="1"/>
  <c r="AZ39" i="1" s="1"/>
  <c r="F39" i="1"/>
  <c r="AW38" i="1"/>
  <c r="AV38" i="1"/>
  <c r="AU38" i="1"/>
  <c r="AT38" i="1"/>
  <c r="AS38" i="1"/>
  <c r="AR38" i="1"/>
  <c r="AQ38" i="1"/>
  <c r="AP38" i="1"/>
  <c r="AO38" i="1"/>
  <c r="AN38" i="1"/>
  <c r="AM38" i="1"/>
  <c r="AL38" i="1"/>
  <c r="AK38" i="1"/>
  <c r="AJ38" i="1"/>
  <c r="AI38" i="1"/>
  <c r="AH38" i="1"/>
  <c r="AG38" i="1"/>
  <c r="AF38" i="1"/>
  <c r="AE38" i="1"/>
  <c r="AD38" i="1"/>
  <c r="AC38" i="1"/>
  <c r="AB38" i="1"/>
  <c r="AA38" i="1"/>
  <c r="Z38" i="1"/>
  <c r="Y38" i="1"/>
  <c r="X38" i="1"/>
  <c r="W38" i="1"/>
  <c r="V38" i="1"/>
  <c r="U38" i="1"/>
  <c r="T38" i="1"/>
  <c r="S38" i="1"/>
  <c r="AX38" i="1" s="1"/>
  <c r="AW36" i="1"/>
  <c r="AV36" i="1"/>
  <c r="AU36" i="1"/>
  <c r="AT36" i="1"/>
  <c r="AS36" i="1"/>
  <c r="AR36" i="1"/>
  <c r="AQ36" i="1"/>
  <c r="AP36" i="1"/>
  <c r="AO36" i="1"/>
  <c r="AN36" i="1"/>
  <c r="AM36" i="1"/>
  <c r="AL36" i="1"/>
  <c r="AK36" i="1"/>
  <c r="AJ36" i="1"/>
  <c r="AI36" i="1"/>
  <c r="AH36" i="1"/>
  <c r="AG36" i="1"/>
  <c r="AF36" i="1"/>
  <c r="AE36" i="1"/>
  <c r="AD36" i="1"/>
  <c r="AC36" i="1"/>
  <c r="AB36" i="1"/>
  <c r="AA36" i="1"/>
  <c r="Z36" i="1"/>
  <c r="Y36" i="1"/>
  <c r="X36" i="1"/>
  <c r="W36" i="1"/>
  <c r="V36" i="1"/>
  <c r="U36" i="1"/>
  <c r="T36" i="1"/>
  <c r="S36" i="1"/>
  <c r="AX36" i="1" s="1"/>
  <c r="AZ36" i="1" s="1"/>
  <c r="F36" i="1"/>
  <c r="AW35" i="1"/>
  <c r="AV35" i="1"/>
  <c r="AU35" i="1"/>
  <c r="AT35" i="1"/>
  <c r="AS35" i="1"/>
  <c r="AR35" i="1"/>
  <c r="AQ35" i="1"/>
  <c r="AP35" i="1"/>
  <c r="AO35" i="1"/>
  <c r="AN35" i="1"/>
  <c r="AM35" i="1"/>
  <c r="AL35" i="1"/>
  <c r="AK35" i="1"/>
  <c r="AJ35" i="1"/>
  <c r="AI35" i="1"/>
  <c r="AH35" i="1"/>
  <c r="AG35" i="1"/>
  <c r="AF35" i="1"/>
  <c r="AE35" i="1"/>
  <c r="AD35" i="1"/>
  <c r="AC35" i="1"/>
  <c r="AB35" i="1"/>
  <c r="AA35" i="1"/>
  <c r="Z35" i="1"/>
  <c r="Y35" i="1"/>
  <c r="X35" i="1"/>
  <c r="W35" i="1"/>
  <c r="V35" i="1"/>
  <c r="U35" i="1"/>
  <c r="T35" i="1"/>
  <c r="S35" i="1"/>
  <c r="AX35" i="1" s="1"/>
  <c r="AZ35" i="1" s="1"/>
  <c r="AW33" i="1"/>
  <c r="AV33" i="1"/>
  <c r="AU33" i="1"/>
  <c r="AT33" i="1"/>
  <c r="AS33" i="1"/>
  <c r="AR33" i="1"/>
  <c r="AQ33" i="1"/>
  <c r="AP33" i="1"/>
  <c r="AO33" i="1"/>
  <c r="AN33" i="1"/>
  <c r="AM33" i="1"/>
  <c r="AL33" i="1"/>
  <c r="AK33" i="1"/>
  <c r="AJ33" i="1"/>
  <c r="AI33" i="1"/>
  <c r="AH33" i="1"/>
  <c r="AG33" i="1"/>
  <c r="AF33" i="1"/>
  <c r="AE33" i="1"/>
  <c r="AD33" i="1"/>
  <c r="AC33" i="1"/>
  <c r="AB33" i="1"/>
  <c r="AA33" i="1"/>
  <c r="Z33" i="1"/>
  <c r="Y33" i="1"/>
  <c r="X33" i="1"/>
  <c r="W33" i="1"/>
  <c r="V33" i="1"/>
  <c r="U33" i="1"/>
  <c r="T33" i="1"/>
  <c r="S33" i="1"/>
  <c r="AX33" i="1" s="1"/>
  <c r="AZ33" i="1" s="1"/>
  <c r="F33" i="1"/>
  <c r="AW32" i="1"/>
  <c r="AV32" i="1"/>
  <c r="AU32" i="1"/>
  <c r="AT32" i="1"/>
  <c r="AS32" i="1"/>
  <c r="AR32" i="1"/>
  <c r="AQ32" i="1"/>
  <c r="AP32" i="1"/>
  <c r="AO32" i="1"/>
  <c r="AN32" i="1"/>
  <c r="AM32" i="1"/>
  <c r="AL32" i="1"/>
  <c r="AK32" i="1"/>
  <c r="AJ32" i="1"/>
  <c r="AI32" i="1"/>
  <c r="AH32" i="1"/>
  <c r="AG32" i="1"/>
  <c r="AF32" i="1"/>
  <c r="AE32" i="1"/>
  <c r="AD32" i="1"/>
  <c r="AC32" i="1"/>
  <c r="AB32" i="1"/>
  <c r="AA32" i="1"/>
  <c r="Z32" i="1"/>
  <c r="Y32" i="1"/>
  <c r="X32" i="1"/>
  <c r="W32" i="1"/>
  <c r="V32" i="1"/>
  <c r="U32" i="1"/>
  <c r="T32" i="1"/>
  <c r="S32" i="1"/>
  <c r="AX32" i="1" s="1"/>
  <c r="AZ32" i="1" s="1"/>
  <c r="AW30" i="1"/>
  <c r="AV30" i="1"/>
  <c r="AU30" i="1"/>
  <c r="AT30" i="1"/>
  <c r="AS30" i="1"/>
  <c r="AR30" i="1"/>
  <c r="AQ30" i="1"/>
  <c r="AP30" i="1"/>
  <c r="AO30" i="1"/>
  <c r="AN30" i="1"/>
  <c r="AM30" i="1"/>
  <c r="AL30" i="1"/>
  <c r="AK30" i="1"/>
  <c r="AJ30" i="1"/>
  <c r="AI30" i="1"/>
  <c r="AH30" i="1"/>
  <c r="AG30" i="1"/>
  <c r="AF30" i="1"/>
  <c r="AE30" i="1"/>
  <c r="AD30" i="1"/>
  <c r="AC30" i="1"/>
  <c r="AB30" i="1"/>
  <c r="AA30" i="1"/>
  <c r="Z30" i="1"/>
  <c r="Y30" i="1"/>
  <c r="X30" i="1"/>
  <c r="W30" i="1"/>
  <c r="V30" i="1"/>
  <c r="U30" i="1"/>
  <c r="T30" i="1"/>
  <c r="S30" i="1"/>
  <c r="AX30" i="1" s="1"/>
  <c r="AZ30" i="1" s="1"/>
  <c r="F30" i="1"/>
  <c r="AW29" i="1"/>
  <c r="AV29" i="1"/>
  <c r="AU29" i="1"/>
  <c r="AT29" i="1"/>
  <c r="AS29" i="1"/>
  <c r="AR29" i="1"/>
  <c r="AQ29" i="1"/>
  <c r="AP29" i="1"/>
  <c r="AO29" i="1"/>
  <c r="AN29" i="1"/>
  <c r="AM29" i="1"/>
  <c r="AL29" i="1"/>
  <c r="AK29" i="1"/>
  <c r="AJ29" i="1"/>
  <c r="AI29" i="1"/>
  <c r="AH29" i="1"/>
  <c r="AG29" i="1"/>
  <c r="AF29" i="1"/>
  <c r="AE29" i="1"/>
  <c r="AD29" i="1"/>
  <c r="AC29" i="1"/>
  <c r="AB29" i="1"/>
  <c r="AA29" i="1"/>
  <c r="Z29" i="1"/>
  <c r="Y29" i="1"/>
  <c r="X29" i="1"/>
  <c r="W29" i="1"/>
  <c r="V29" i="1"/>
  <c r="U29" i="1"/>
  <c r="T29" i="1"/>
  <c r="S29" i="1"/>
  <c r="AX29" i="1" s="1"/>
  <c r="AZ29" i="1" s="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AX27" i="1" s="1"/>
  <c r="AZ27" i="1" s="1"/>
  <c r="F27" i="1"/>
  <c r="AW26" i="1"/>
  <c r="AV26" i="1"/>
  <c r="AU26" i="1"/>
  <c r="AT26" i="1"/>
  <c r="AS26" i="1"/>
  <c r="AR26" i="1"/>
  <c r="AQ26" i="1"/>
  <c r="AP26" i="1"/>
  <c r="AO26" i="1"/>
  <c r="AN26" i="1"/>
  <c r="AM26" i="1"/>
  <c r="AL26" i="1"/>
  <c r="AK26" i="1"/>
  <c r="AJ26" i="1"/>
  <c r="AI26" i="1"/>
  <c r="AH26" i="1"/>
  <c r="AG26" i="1"/>
  <c r="AF26" i="1"/>
  <c r="AE26" i="1"/>
  <c r="AD26" i="1"/>
  <c r="AC26" i="1"/>
  <c r="AB26" i="1"/>
  <c r="AA26" i="1"/>
  <c r="Z26" i="1"/>
  <c r="Y26" i="1"/>
  <c r="X26" i="1"/>
  <c r="W26" i="1"/>
  <c r="V26" i="1"/>
  <c r="U26" i="1"/>
  <c r="T26" i="1"/>
  <c r="S26" i="1"/>
  <c r="AX26" i="1" s="1"/>
  <c r="B25" i="1"/>
  <c r="B28" i="1" s="1"/>
  <c r="B31" i="1" s="1"/>
  <c r="B34" i="1" s="1"/>
  <c r="B37" i="1" s="1"/>
  <c r="B40" i="1" s="1"/>
  <c r="B43" i="1" s="1"/>
  <c r="B46" i="1" s="1"/>
  <c r="B49" i="1" s="1"/>
  <c r="B52" i="1" s="1"/>
  <c r="B55" i="1" s="1"/>
  <c r="B58" i="1" s="1"/>
  <c r="AW24" i="1"/>
  <c r="AV24" i="1"/>
  <c r="AU24" i="1"/>
  <c r="AT24" i="1"/>
  <c r="AS24" i="1"/>
  <c r="AR24" i="1"/>
  <c r="AQ24" i="1"/>
  <c r="AP24" i="1"/>
  <c r="AO24" i="1"/>
  <c r="AN24" i="1"/>
  <c r="AM24" i="1"/>
  <c r="AL24" i="1"/>
  <c r="AK24" i="1"/>
  <c r="AJ24" i="1"/>
  <c r="AI24" i="1"/>
  <c r="AH24" i="1"/>
  <c r="AG24" i="1"/>
  <c r="AF24" i="1"/>
  <c r="AE24" i="1"/>
  <c r="AD24" i="1"/>
  <c r="AC24" i="1"/>
  <c r="AB24" i="1"/>
  <c r="AA24" i="1"/>
  <c r="Z24" i="1"/>
  <c r="Y24" i="1"/>
  <c r="X24" i="1"/>
  <c r="W24" i="1"/>
  <c r="V24" i="1"/>
  <c r="U24" i="1"/>
  <c r="T24" i="1"/>
  <c r="S24" i="1"/>
  <c r="AX24" i="1" s="1"/>
  <c r="AZ24" i="1" s="1"/>
  <c r="F24" i="1"/>
  <c r="AI71" i="1" s="1"/>
  <c r="AW23" i="1"/>
  <c r="AV23" i="1"/>
  <c r="AU23" i="1"/>
  <c r="AT23" i="1"/>
  <c r="AS23" i="1"/>
  <c r="AR23" i="1"/>
  <c r="AQ23" i="1"/>
  <c r="AP23" i="1"/>
  <c r="AO23" i="1"/>
  <c r="AN23" i="1"/>
  <c r="AM23" i="1"/>
  <c r="AL23" i="1"/>
  <c r="AK23" i="1"/>
  <c r="AJ23" i="1"/>
  <c r="AI23" i="1"/>
  <c r="AH23" i="1"/>
  <c r="AG23" i="1"/>
  <c r="AF23" i="1"/>
  <c r="AE23" i="1"/>
  <c r="AD23" i="1"/>
  <c r="AC23" i="1"/>
  <c r="AB23" i="1"/>
  <c r="AA23" i="1"/>
  <c r="Z23" i="1"/>
  <c r="Y23" i="1"/>
  <c r="X23" i="1"/>
  <c r="W23" i="1"/>
  <c r="V23" i="1"/>
  <c r="U23" i="1"/>
  <c r="T23" i="1"/>
  <c r="S23" i="1"/>
  <c r="AX23" i="1" s="1"/>
  <c r="AZ23" i="1" s="1"/>
  <c r="AW19" i="1"/>
  <c r="AW20" i="1" s="1"/>
  <c r="AW21" i="1" s="1"/>
  <c r="AV19" i="1"/>
  <c r="AV20" i="1" s="1"/>
  <c r="AV21" i="1" s="1"/>
  <c r="AU19" i="1"/>
  <c r="AU20" i="1" s="1"/>
  <c r="AU21" i="1" s="1"/>
  <c r="AX17" i="1"/>
  <c r="BC14" i="1"/>
  <c r="T10" i="1"/>
  <c r="T8" i="1"/>
  <c r="AC2" i="1"/>
  <c r="AR20" i="1" s="1"/>
  <c r="AR21" i="1" s="1"/>
  <c r="AX62" i="1" l="1"/>
  <c r="AZ26" i="1"/>
  <c r="AX63" i="1"/>
  <c r="AZ38" i="1"/>
  <c r="BB8" i="1"/>
  <c r="U20" i="1"/>
  <c r="U21" i="1" s="1"/>
  <c r="Y20" i="1"/>
  <c r="Y21" i="1" s="1"/>
  <c r="AC20" i="1"/>
  <c r="AC21" i="1" s="1"/>
  <c r="AG20" i="1"/>
  <c r="AG21" i="1" s="1"/>
  <c r="AK20" i="1"/>
  <c r="AK21" i="1" s="1"/>
  <c r="AO20" i="1"/>
  <c r="AO21" i="1" s="1"/>
  <c r="AS20" i="1"/>
  <c r="AS21" i="1" s="1"/>
  <c r="X62" i="1"/>
  <c r="AF62" i="1"/>
  <c r="AN62" i="1"/>
  <c r="AV62" i="1"/>
  <c r="X63" i="1"/>
  <c r="AH63" i="1"/>
  <c r="AH67" i="1"/>
  <c r="AF68" i="1"/>
  <c r="AV68" i="1"/>
  <c r="AG69" i="1"/>
  <c r="AW69" i="1"/>
  <c r="AH70" i="1"/>
  <c r="S71" i="1"/>
  <c r="V20" i="1"/>
  <c r="V21" i="1" s="1"/>
  <c r="Z20" i="1"/>
  <c r="Z21" i="1" s="1"/>
  <c r="AD20" i="1"/>
  <c r="AD21" i="1" s="1"/>
  <c r="AH20" i="1"/>
  <c r="AH21" i="1" s="1"/>
  <c r="AL20" i="1"/>
  <c r="AL21" i="1" s="1"/>
  <c r="AP20" i="1"/>
  <c r="AP21" i="1" s="1"/>
  <c r="AT20" i="1"/>
  <c r="AT21" i="1" s="1"/>
  <c r="AT71" i="1"/>
  <c r="AP71" i="1"/>
  <c r="AL71" i="1"/>
  <c r="AH71" i="1"/>
  <c r="AD71" i="1"/>
  <c r="Z71" i="1"/>
  <c r="V71" i="1"/>
  <c r="AW70" i="1"/>
  <c r="AS70" i="1"/>
  <c r="AO70" i="1"/>
  <c r="AK70" i="1"/>
  <c r="AG70" i="1"/>
  <c r="AC70" i="1"/>
  <c r="Y70" i="1"/>
  <c r="U70" i="1"/>
  <c r="AV69" i="1"/>
  <c r="AR69" i="1"/>
  <c r="AN69" i="1"/>
  <c r="AJ69" i="1"/>
  <c r="AF69" i="1"/>
  <c r="AB69" i="1"/>
  <c r="X69" i="1"/>
  <c r="T69" i="1"/>
  <c r="AU68" i="1"/>
  <c r="AQ68" i="1"/>
  <c r="AM68" i="1"/>
  <c r="AI68" i="1"/>
  <c r="AE68" i="1"/>
  <c r="AA68" i="1"/>
  <c r="W68" i="1"/>
  <c r="S68" i="1"/>
  <c r="AW63" i="1"/>
  <c r="AS63" i="1"/>
  <c r="AS67" i="1" s="1"/>
  <c r="AO63" i="1"/>
  <c r="AO67" i="1" s="1"/>
  <c r="AK63" i="1"/>
  <c r="AK67" i="1" s="1"/>
  <c r="AG63" i="1"/>
  <c r="AG67" i="1" s="1"/>
  <c r="AC63" i="1"/>
  <c r="AC67" i="1" s="1"/>
  <c r="Y63" i="1"/>
  <c r="Y67" i="1" s="1"/>
  <c r="U63" i="1"/>
  <c r="U67" i="1" s="1"/>
  <c r="AW62" i="1"/>
  <c r="AS62" i="1"/>
  <c r="AO62" i="1"/>
  <c r="AK62" i="1"/>
  <c r="AG62" i="1"/>
  <c r="AC62" i="1"/>
  <c r="Y62" i="1"/>
  <c r="U62" i="1"/>
  <c r="AW71" i="1"/>
  <c r="AS71" i="1"/>
  <c r="AO71" i="1"/>
  <c r="AK71" i="1"/>
  <c r="AG71" i="1"/>
  <c r="AC71" i="1"/>
  <c r="Y71" i="1"/>
  <c r="U71" i="1"/>
  <c r="AV70" i="1"/>
  <c r="AR70" i="1"/>
  <c r="AN70" i="1"/>
  <c r="AJ70" i="1"/>
  <c r="AF70" i="1"/>
  <c r="AB70" i="1"/>
  <c r="X70" i="1"/>
  <c r="T70" i="1"/>
  <c r="AU69" i="1"/>
  <c r="AQ69" i="1"/>
  <c r="AM69" i="1"/>
  <c r="AI69" i="1"/>
  <c r="AE69" i="1"/>
  <c r="AA69" i="1"/>
  <c r="W69" i="1"/>
  <c r="S69" i="1"/>
  <c r="AT68" i="1"/>
  <c r="AP68" i="1"/>
  <c r="AL68" i="1"/>
  <c r="AH68" i="1"/>
  <c r="AD68" i="1"/>
  <c r="Z68" i="1"/>
  <c r="V68" i="1"/>
  <c r="AV63" i="1"/>
  <c r="AR63" i="1"/>
  <c r="AN63" i="1"/>
  <c r="AJ63" i="1"/>
  <c r="AF63" i="1"/>
  <c r="AV71" i="1"/>
  <c r="AR71" i="1"/>
  <c r="AN71" i="1"/>
  <c r="AJ71" i="1"/>
  <c r="AF71" i="1"/>
  <c r="AB71" i="1"/>
  <c r="X71" i="1"/>
  <c r="T71" i="1"/>
  <c r="AU70" i="1"/>
  <c r="AQ70" i="1"/>
  <c r="AM70" i="1"/>
  <c r="AI70" i="1"/>
  <c r="AE70" i="1"/>
  <c r="AA70" i="1"/>
  <c r="W70" i="1"/>
  <c r="S70" i="1"/>
  <c r="AT69" i="1"/>
  <c r="AP69" i="1"/>
  <c r="AL69" i="1"/>
  <c r="AH69" i="1"/>
  <c r="AD69" i="1"/>
  <c r="Z69" i="1"/>
  <c r="V69" i="1"/>
  <c r="AW68" i="1"/>
  <c r="AS68" i="1"/>
  <c r="AO68" i="1"/>
  <c r="AK68" i="1"/>
  <c r="AG68" i="1"/>
  <c r="AC68" i="1"/>
  <c r="Y68" i="1"/>
  <c r="U68" i="1"/>
  <c r="AU63" i="1"/>
  <c r="AQ63" i="1"/>
  <c r="AQ67" i="1" s="1"/>
  <c r="AM63" i="1"/>
  <c r="AM67" i="1" s="1"/>
  <c r="AI63" i="1"/>
  <c r="AI67" i="1" s="1"/>
  <c r="AE63" i="1"/>
  <c r="AE67" i="1" s="1"/>
  <c r="AA63" i="1"/>
  <c r="AA67" i="1" s="1"/>
  <c r="W63" i="1"/>
  <c r="W67" i="1" s="1"/>
  <c r="S63" i="1"/>
  <c r="S67" i="1" s="1"/>
  <c r="AU62" i="1"/>
  <c r="AQ62" i="1"/>
  <c r="AM62" i="1"/>
  <c r="AI62" i="1"/>
  <c r="AE62" i="1"/>
  <c r="AA62" i="1"/>
  <c r="W62" i="1"/>
  <c r="S62" i="1"/>
  <c r="AX57" i="1"/>
  <c r="AZ57" i="1" s="1"/>
  <c r="AX59" i="1"/>
  <c r="AZ59" i="1" s="1"/>
  <c r="Z62" i="1"/>
  <c r="AH62" i="1"/>
  <c r="AP62" i="1"/>
  <c r="Z63" i="1"/>
  <c r="Z67" i="1" s="1"/>
  <c r="AL63" i="1"/>
  <c r="AL67" i="1" s="1"/>
  <c r="T68" i="1"/>
  <c r="AJ68" i="1"/>
  <c r="U69" i="1"/>
  <c r="AK69" i="1"/>
  <c r="V70" i="1"/>
  <c r="AL70" i="1"/>
  <c r="W71" i="1"/>
  <c r="AM71" i="1"/>
  <c r="S20" i="1"/>
  <c r="S21" i="1" s="1"/>
  <c r="W20" i="1"/>
  <c r="W21" i="1" s="1"/>
  <c r="AA20" i="1"/>
  <c r="AA21" i="1" s="1"/>
  <c r="AE20" i="1"/>
  <c r="AE21" i="1" s="1"/>
  <c r="AI20" i="1"/>
  <c r="AI21" i="1" s="1"/>
  <c r="AM20" i="1"/>
  <c r="AM21" i="1" s="1"/>
  <c r="AQ20" i="1"/>
  <c r="AQ21" i="1" s="1"/>
  <c r="T62" i="1"/>
  <c r="AB62" i="1"/>
  <c r="AJ62" i="1"/>
  <c r="AR62" i="1"/>
  <c r="T63" i="1"/>
  <c r="T67" i="1" s="1"/>
  <c r="AB63" i="1"/>
  <c r="AB67" i="1" s="1"/>
  <c r="AP63" i="1"/>
  <c r="AP67" i="1" s="1"/>
  <c r="X67" i="1"/>
  <c r="AF67" i="1"/>
  <c r="AJ67" i="1"/>
  <c r="AN67" i="1"/>
  <c r="AR67" i="1"/>
  <c r="X68" i="1"/>
  <c r="AN68" i="1"/>
  <c r="Y69" i="1"/>
  <c r="AO69" i="1"/>
  <c r="Z70" i="1"/>
  <c r="AP70" i="1"/>
  <c r="AA71" i="1"/>
  <c r="AQ71" i="1"/>
  <c r="T20" i="1"/>
  <c r="T21" i="1" s="1"/>
  <c r="X20" i="1"/>
  <c r="X21" i="1" s="1"/>
  <c r="AB20" i="1"/>
  <c r="AB21" i="1" s="1"/>
  <c r="AF20" i="1"/>
  <c r="AF21" i="1" s="1"/>
  <c r="AJ20" i="1"/>
  <c r="AJ21" i="1" s="1"/>
  <c r="AN20" i="1"/>
  <c r="AN21" i="1" s="1"/>
  <c r="V62" i="1"/>
  <c r="AD62" i="1"/>
  <c r="AL62" i="1"/>
  <c r="AT62" i="1"/>
  <c r="V63" i="1"/>
  <c r="V67" i="1" s="1"/>
  <c r="AD63" i="1"/>
  <c r="AD67" i="1" s="1"/>
  <c r="AT63" i="1"/>
  <c r="AT67" i="1" s="1"/>
  <c r="AB68" i="1"/>
  <c r="AR68" i="1"/>
  <c r="AC69" i="1"/>
  <c r="AS69" i="1"/>
  <c r="AD70" i="1"/>
  <c r="AT70" i="1"/>
  <c r="AE71" i="1"/>
  <c r="AU71" i="1"/>
  <c r="AX30" i="3"/>
  <c r="AZ30" i="3" s="1"/>
  <c r="AX42" i="3"/>
  <c r="AZ42" i="3" s="1"/>
  <c r="AX54" i="3"/>
  <c r="AZ54" i="3" s="1"/>
  <c r="AX24" i="3"/>
  <c r="AZ24" i="3" s="1"/>
  <c r="AX36" i="3"/>
  <c r="AZ36" i="3" s="1"/>
  <c r="AX48" i="3"/>
  <c r="AZ48" i="3" s="1"/>
  <c r="AX60" i="3"/>
  <c r="AZ60" i="3" s="1"/>
  <c r="S20" i="3"/>
  <c r="S21" i="3" s="1"/>
  <c r="W20" i="3"/>
  <c r="W21" i="3" s="1"/>
  <c r="AA20" i="3"/>
  <c r="AA21" i="3" s="1"/>
  <c r="AE20" i="3"/>
  <c r="AE21" i="3" s="1"/>
  <c r="AI20" i="3"/>
  <c r="AI21" i="3" s="1"/>
  <c r="AM20" i="3"/>
  <c r="AM21" i="3" s="1"/>
  <c r="AQ20" i="3"/>
  <c r="AQ21" i="3" s="1"/>
  <c r="V62" i="3"/>
  <c r="Z62" i="3"/>
  <c r="AD62" i="3"/>
  <c r="AH62" i="3"/>
  <c r="AL62" i="3"/>
  <c r="AP62" i="3"/>
  <c r="AT62" i="3"/>
  <c r="U63" i="3"/>
  <c r="Y63" i="3"/>
  <c r="AC63" i="3"/>
  <c r="AG63" i="3"/>
  <c r="AK63" i="3"/>
  <c r="AO63" i="3"/>
  <c r="AS63" i="3"/>
  <c r="AW63" i="3"/>
  <c r="V68" i="3"/>
  <c r="Z68" i="3"/>
  <c r="AD68" i="3"/>
  <c r="AH68" i="3"/>
  <c r="AL68" i="3"/>
  <c r="AP68" i="3"/>
  <c r="AT68" i="3"/>
  <c r="S69" i="3"/>
  <c r="W69" i="3"/>
  <c r="AA69" i="3"/>
  <c r="AE69" i="3"/>
  <c r="AI69" i="3"/>
  <c r="AM69" i="3"/>
  <c r="AQ69" i="3"/>
  <c r="AU69" i="3"/>
  <c r="T70" i="3"/>
  <c r="X70" i="3"/>
  <c r="AB70" i="3"/>
  <c r="AF70" i="3"/>
  <c r="AJ70" i="3"/>
  <c r="AN70" i="3"/>
  <c r="AR70" i="3"/>
  <c r="AV70" i="3"/>
  <c r="U71" i="3"/>
  <c r="Y71" i="3"/>
  <c r="AC71" i="3"/>
  <c r="AG71" i="3"/>
  <c r="AK71" i="3"/>
  <c r="AO71" i="3"/>
  <c r="AS71" i="3"/>
  <c r="AW71" i="3"/>
  <c r="U20" i="3"/>
  <c r="U21" i="3" s="1"/>
  <c r="Y20" i="3"/>
  <c r="Y21" i="3" s="1"/>
  <c r="AC20" i="3"/>
  <c r="AC21" i="3" s="1"/>
  <c r="AG20" i="3"/>
  <c r="AG21" i="3" s="1"/>
  <c r="AK20" i="3"/>
  <c r="AK21" i="3" s="1"/>
  <c r="AO20" i="3"/>
  <c r="AO21" i="3" s="1"/>
  <c r="AS20" i="3"/>
  <c r="AS21" i="3" s="1"/>
  <c r="T62" i="3"/>
  <c r="X62" i="3"/>
  <c r="AB62" i="3"/>
  <c r="AF62" i="3"/>
  <c r="AJ62" i="3"/>
  <c r="AN62" i="3"/>
  <c r="AR62" i="3"/>
  <c r="AV62" i="3"/>
  <c r="S63" i="3"/>
  <c r="W63" i="3"/>
  <c r="AA63" i="3"/>
  <c r="AE63" i="3"/>
  <c r="AI63" i="3"/>
  <c r="AM63" i="3"/>
  <c r="AQ63" i="3"/>
  <c r="AU63" i="3"/>
  <c r="T68" i="3"/>
  <c r="X68" i="3"/>
  <c r="AB68" i="3"/>
  <c r="AF68" i="3"/>
  <c r="AJ68" i="3"/>
  <c r="AN68" i="3"/>
  <c r="AR68" i="3"/>
  <c r="AV68" i="3"/>
  <c r="U69" i="3"/>
  <c r="Y69" i="3"/>
  <c r="AC69" i="3"/>
  <c r="AG69" i="3"/>
  <c r="AK69" i="3"/>
  <c r="AO69" i="3"/>
  <c r="AS69" i="3"/>
  <c r="AW69" i="3"/>
  <c r="V70" i="3"/>
  <c r="Z70" i="3"/>
  <c r="AD70" i="3"/>
  <c r="AH70" i="3"/>
  <c r="AL70" i="3"/>
  <c r="AP70" i="3"/>
  <c r="AT70" i="3"/>
  <c r="S71" i="3"/>
  <c r="W71" i="3"/>
  <c r="AA71" i="3"/>
  <c r="AE71" i="3"/>
  <c r="AI71" i="3"/>
  <c r="AM71" i="3"/>
  <c r="AQ71" i="3"/>
  <c r="AU71" i="3"/>
  <c r="V20" i="3"/>
  <c r="V21" i="3" s="1"/>
  <c r="Z20" i="3"/>
  <c r="Z21" i="3" s="1"/>
  <c r="AD20" i="3"/>
  <c r="AD21" i="3" s="1"/>
  <c r="AH20" i="3"/>
  <c r="AH21" i="3" s="1"/>
  <c r="AL20" i="3"/>
  <c r="AL21" i="3" s="1"/>
  <c r="AP20" i="3"/>
  <c r="AP21" i="3" s="1"/>
  <c r="U62" i="3"/>
  <c r="Y62" i="3"/>
  <c r="AC62" i="3"/>
  <c r="AG62" i="3"/>
  <c r="AK62" i="3"/>
  <c r="AO62" i="3"/>
  <c r="AS62" i="3"/>
  <c r="AW62" i="3"/>
  <c r="T63" i="3"/>
  <c r="X63" i="3"/>
  <c r="AB63" i="3"/>
  <c r="AF63" i="3"/>
  <c r="AJ63" i="3"/>
  <c r="AN63" i="3"/>
  <c r="AR63" i="3"/>
  <c r="AV63" i="3"/>
  <c r="U68" i="3"/>
  <c r="Y68" i="3"/>
  <c r="AC68" i="3"/>
  <c r="AG68" i="3"/>
  <c r="AK68" i="3"/>
  <c r="AO68" i="3"/>
  <c r="AS68" i="3"/>
  <c r="AW68" i="3"/>
  <c r="V69" i="3"/>
  <c r="Z69" i="3"/>
  <c r="AD69" i="3"/>
  <c r="AH69" i="3"/>
  <c r="AL69" i="3"/>
  <c r="AP69" i="3"/>
  <c r="AT69" i="3"/>
  <c r="S70" i="3"/>
  <c r="W70" i="3"/>
  <c r="AA70" i="3"/>
  <c r="AE70" i="3"/>
  <c r="AI70" i="3"/>
  <c r="AM70" i="3"/>
  <c r="AQ70" i="3"/>
  <c r="AU70" i="3"/>
  <c r="T71" i="3"/>
  <c r="X71" i="3"/>
  <c r="AB71" i="3"/>
  <c r="AF71" i="3"/>
  <c r="AJ71" i="3"/>
  <c r="AN71" i="3"/>
  <c r="AR71" i="3"/>
</calcChain>
</file>

<file path=xl/sharedStrings.xml><?xml version="1.0" encoding="utf-8"?>
<sst xmlns="http://schemas.openxmlformats.org/spreadsheetml/2006/main" count="1217" uniqueCount="219">
  <si>
    <t>（参考様式）</t>
  </si>
  <si>
    <t>従業者の勤務の体制及び勤務形態一覧表　</t>
  </si>
  <si>
    <t>サービス種別（</t>
  </si>
  <si>
    <t>）</t>
  </si>
  <si>
    <t>令和</t>
  </si>
  <si>
    <t>(</t>
  </si>
  <si>
    <t>)</t>
  </si>
  <si>
    <t>年</t>
  </si>
  <si>
    <t>月</t>
  </si>
  <si>
    <t>事業所名（</t>
  </si>
  <si>
    <t>○○デイサービス</t>
  </si>
  <si>
    <t>(1)</t>
  </si>
  <si>
    <t>計画</t>
  </si>
  <si>
    <r>
      <rPr>
        <sz val="16"/>
        <rFont val="HGSｺﾞｼｯｸM"/>
        <family val="3"/>
      </rPr>
      <t xml:space="preserve">(2) </t>
    </r>
    <r>
      <rPr>
        <sz val="16"/>
        <rFont val="DejaVu Sans"/>
        <family val="2"/>
      </rPr>
      <t>事業所の営業日</t>
    </r>
  </si>
  <si>
    <r>
      <rPr>
        <sz val="16"/>
        <rFont val="HGSｺﾞｼｯｸM"/>
        <family val="3"/>
      </rPr>
      <t xml:space="preserve">(3) </t>
    </r>
    <r>
      <rPr>
        <sz val="16"/>
        <rFont val="DejaVu Sans"/>
        <family val="2"/>
      </rPr>
      <t>事業所における常勤の従業者が勤務すべき時間数</t>
    </r>
  </si>
  <si>
    <r>
      <rPr>
        <sz val="14"/>
        <rFont val="DejaVu Sans"/>
        <family val="2"/>
      </rPr>
      <t>時間</t>
    </r>
    <r>
      <rPr>
        <sz val="14"/>
        <rFont val="HGSｺﾞｼｯｸM"/>
        <family val="3"/>
      </rPr>
      <t>/</t>
    </r>
    <r>
      <rPr>
        <sz val="14"/>
        <rFont val="DejaVu Sans"/>
        <family val="2"/>
      </rPr>
      <t>日</t>
    </r>
  </si>
  <si>
    <r>
      <rPr>
        <sz val="14"/>
        <rFont val="DejaVu Sans"/>
        <family val="2"/>
      </rPr>
      <t>時間</t>
    </r>
    <r>
      <rPr>
        <sz val="14"/>
        <rFont val="HGSｺﾞｼｯｸM"/>
        <family val="3"/>
      </rPr>
      <t>/</t>
    </r>
    <r>
      <rPr>
        <sz val="14"/>
        <rFont val="DejaVu Sans"/>
        <family val="2"/>
      </rPr>
      <t>週</t>
    </r>
  </si>
  <si>
    <r>
      <rPr>
        <sz val="14"/>
        <rFont val="DejaVu Sans"/>
        <family val="2"/>
      </rPr>
      <t>時間</t>
    </r>
    <r>
      <rPr>
        <sz val="14"/>
        <rFont val="HGSｺﾞｼｯｸM"/>
        <family val="3"/>
      </rPr>
      <t>/</t>
    </r>
    <r>
      <rPr>
        <sz val="14"/>
        <rFont val="DejaVu Sans"/>
        <family val="2"/>
      </rPr>
      <t>月</t>
    </r>
  </si>
  <si>
    <t>火</t>
  </si>
  <si>
    <t>水</t>
  </si>
  <si>
    <t>木</t>
  </si>
  <si>
    <t>金</t>
  </si>
  <si>
    <t>土</t>
  </si>
  <si>
    <t>日</t>
  </si>
  <si>
    <t>祝</t>
  </si>
  <si>
    <t>サービス提供時間（送迎時間を除く）</t>
  </si>
  <si>
    <t>○</t>
  </si>
  <si>
    <t>⇒</t>
  </si>
  <si>
    <t>～</t>
  </si>
  <si>
    <t>（計</t>
  </si>
  <si>
    <t>時間）</t>
  </si>
  <si>
    <r>
      <rPr>
        <sz val="14"/>
        <rFont val="HGSｺﾞｼｯｸM"/>
        <family val="3"/>
      </rPr>
      <t xml:space="preserve">(4) </t>
    </r>
    <r>
      <rPr>
        <sz val="14"/>
        <rFont val="DejaVu Sans"/>
        <family val="2"/>
      </rPr>
      <t>利用定員</t>
    </r>
  </si>
  <si>
    <t>人</t>
  </si>
  <si>
    <t>当月の日数</t>
  </si>
  <si>
    <t>－</t>
  </si>
  <si>
    <r>
      <rPr>
        <sz val="14"/>
        <rFont val="HGSｺﾞｼｯｸM"/>
        <family val="3"/>
      </rPr>
      <t xml:space="preserve">(5) </t>
    </r>
    <r>
      <rPr>
        <sz val="14"/>
        <rFont val="DejaVu Sans"/>
        <family val="2"/>
      </rPr>
      <t>事業所全体のサービス提供単位数</t>
    </r>
  </si>
  <si>
    <t>単位</t>
  </si>
  <si>
    <t xml:space="preserve"> 備考（休業日等）</t>
  </si>
  <si>
    <t>単位目</t>
  </si>
  <si>
    <r>
      <rPr>
        <sz val="12"/>
        <rFont val="DejaVu Sans"/>
        <family val="2"/>
      </rPr>
      <t xml:space="preserve"> 休業日：</t>
    </r>
    <r>
      <rPr>
        <sz val="12"/>
        <rFont val="HGSｺﾞｼｯｸM"/>
        <family val="3"/>
      </rPr>
      <t>12/30</t>
    </r>
    <r>
      <rPr>
        <sz val="12"/>
        <rFont val="DejaVu Sans"/>
        <family val="2"/>
      </rPr>
      <t>～</t>
    </r>
    <r>
      <rPr>
        <sz val="12"/>
        <rFont val="HGSｺﾞｼｯｸM"/>
        <family val="3"/>
      </rPr>
      <t>1/3</t>
    </r>
    <r>
      <rPr>
        <sz val="12"/>
        <rFont val="DejaVu Sans"/>
        <family val="2"/>
      </rPr>
      <t>（年末年始）</t>
    </r>
  </si>
  <si>
    <r>
      <rPr>
        <sz val="14"/>
        <rFont val="HGSｺﾞｼｯｸM"/>
        <family val="3"/>
      </rPr>
      <t xml:space="preserve">(6) </t>
    </r>
    <r>
      <rPr>
        <sz val="14"/>
        <rFont val="DejaVu Sans"/>
        <family val="2"/>
      </rPr>
      <t xml:space="preserve">当該サービス提供単位のサービス提供時間 </t>
    </r>
  </si>
  <si>
    <t>No</t>
  </si>
  <si>
    <r>
      <rPr>
        <sz val="12"/>
        <rFont val="HGSｺﾞｼｯｸM"/>
        <family val="3"/>
      </rPr>
      <t xml:space="preserve">(7) 
</t>
    </r>
    <r>
      <rPr>
        <sz val="12"/>
        <rFont val="DejaVu Sans"/>
        <family val="2"/>
      </rPr>
      <t>職種</t>
    </r>
  </si>
  <si>
    <r>
      <rPr>
        <sz val="12"/>
        <rFont val="HGSｺﾞｼｯｸM"/>
        <family val="3"/>
      </rPr>
      <t xml:space="preserve">(8)
</t>
    </r>
    <r>
      <rPr>
        <sz val="12"/>
        <rFont val="DejaVu Sans"/>
        <family val="2"/>
      </rPr>
      <t>勤務
形態</t>
    </r>
  </si>
  <si>
    <r>
      <rPr>
        <sz val="12"/>
        <rFont val="HGSｺﾞｼｯｸM"/>
        <family val="3"/>
      </rPr>
      <t xml:space="preserve">(9)
</t>
    </r>
    <r>
      <rPr>
        <sz val="12"/>
        <rFont val="DejaVu Sans"/>
        <family val="2"/>
      </rPr>
      <t>資格</t>
    </r>
  </si>
  <si>
    <r>
      <rPr>
        <sz val="12"/>
        <rFont val="HGSｺﾞｼｯｸM"/>
        <family val="3"/>
      </rPr>
      <t xml:space="preserve">(10) </t>
    </r>
    <r>
      <rPr>
        <sz val="12"/>
        <rFont val="DejaVu Sans"/>
        <family val="2"/>
      </rPr>
      <t>氏　名</t>
    </r>
  </si>
  <si>
    <r>
      <rPr>
        <sz val="12"/>
        <rFont val="HGSｺﾞｼｯｸM"/>
        <family val="3"/>
      </rPr>
      <t xml:space="preserve">(11) </t>
    </r>
    <r>
      <rPr>
        <sz val="12"/>
        <rFont val="DejaVu Sans"/>
        <family val="2"/>
      </rPr>
      <t>勤 務 時 間 数</t>
    </r>
  </si>
  <si>
    <r>
      <rPr>
        <sz val="10"/>
        <rFont val="HGSｺﾞｼｯｸM"/>
        <family val="3"/>
      </rPr>
      <t xml:space="preserve">(13)
</t>
    </r>
    <r>
      <rPr>
        <sz val="10"/>
        <rFont val="DejaVu Sans"/>
        <family val="2"/>
      </rPr>
      <t>週平均
勤務時間
数</t>
    </r>
  </si>
  <si>
    <r>
      <rPr>
        <sz val="12"/>
        <rFont val="HGSｺﾞｼｯｸM"/>
        <family val="3"/>
      </rPr>
      <t xml:space="preserve">(14) </t>
    </r>
    <r>
      <rPr>
        <sz val="12"/>
        <rFont val="DejaVu Sans"/>
        <family val="2"/>
      </rPr>
      <t>兼務状況
（兼務先及び兼務する
職務の内容）</t>
    </r>
  </si>
  <si>
    <r>
      <rPr>
        <sz val="12"/>
        <rFont val="HGSｺﾞｼｯｸM"/>
        <family val="3"/>
      </rPr>
      <t>1</t>
    </r>
    <r>
      <rPr>
        <sz val="12"/>
        <rFont val="DejaVu Sans"/>
        <family val="2"/>
      </rPr>
      <t>週目</t>
    </r>
  </si>
  <si>
    <r>
      <rPr>
        <sz val="12"/>
        <rFont val="HGSｺﾞｼｯｸM"/>
        <family val="3"/>
      </rPr>
      <t>2</t>
    </r>
    <r>
      <rPr>
        <sz val="12"/>
        <rFont val="DejaVu Sans"/>
        <family val="2"/>
      </rPr>
      <t>週目</t>
    </r>
  </si>
  <si>
    <r>
      <rPr>
        <sz val="12"/>
        <rFont val="HGSｺﾞｼｯｸM"/>
        <family val="3"/>
      </rPr>
      <t>3</t>
    </r>
    <r>
      <rPr>
        <sz val="12"/>
        <rFont val="DejaVu Sans"/>
        <family val="2"/>
      </rPr>
      <t>週目</t>
    </r>
  </si>
  <si>
    <r>
      <rPr>
        <sz val="12"/>
        <rFont val="HGSｺﾞｼｯｸM"/>
        <family val="3"/>
      </rPr>
      <t>4</t>
    </r>
    <r>
      <rPr>
        <sz val="12"/>
        <rFont val="DejaVu Sans"/>
        <family val="2"/>
      </rPr>
      <t>週目</t>
    </r>
  </si>
  <si>
    <r>
      <rPr>
        <sz val="12"/>
        <rFont val="HGSｺﾞｼｯｸM"/>
        <family val="3"/>
      </rPr>
      <t>5</t>
    </r>
    <r>
      <rPr>
        <sz val="12"/>
        <rFont val="DejaVu Sans"/>
        <family val="2"/>
      </rPr>
      <t>週目</t>
    </r>
  </si>
  <si>
    <t>A</t>
  </si>
  <si>
    <t>ー</t>
  </si>
  <si>
    <t>厚労　太郎</t>
  </si>
  <si>
    <t>シフト記号</t>
  </si>
  <si>
    <t>a</t>
  </si>
  <si>
    <t>休</t>
  </si>
  <si>
    <t>管理者</t>
  </si>
  <si>
    <t>勤務時間数</t>
  </si>
  <si>
    <t>サービス提供時間内
の勤務時間数</t>
  </si>
  <si>
    <t>社会福祉士</t>
  </si>
  <si>
    <r>
      <rPr>
        <sz val="12"/>
        <rFont val="DejaVu Sans"/>
        <family val="2"/>
      </rPr>
      <t>○○　</t>
    </r>
    <r>
      <rPr>
        <sz val="12"/>
        <rFont val="HGSｺﾞｼｯｸM"/>
        <family val="3"/>
      </rPr>
      <t>A</t>
    </r>
    <r>
      <rPr>
        <sz val="12"/>
        <rFont val="DejaVu Sans"/>
        <family val="2"/>
      </rPr>
      <t>太</t>
    </r>
  </si>
  <si>
    <t>生活相談員</t>
  </si>
  <si>
    <t>B</t>
  </si>
  <si>
    <t>社会福祉主事任用資格</t>
  </si>
  <si>
    <r>
      <rPr>
        <sz val="12"/>
        <rFont val="DejaVu Sans"/>
        <family val="2"/>
      </rPr>
      <t>○○　</t>
    </r>
    <r>
      <rPr>
        <sz val="12"/>
        <rFont val="HGSｺﾞｼｯｸM"/>
        <family val="3"/>
      </rPr>
      <t>B</t>
    </r>
    <r>
      <rPr>
        <sz val="12"/>
        <rFont val="DejaVu Sans"/>
        <family val="2"/>
      </rPr>
      <t>子</t>
    </r>
  </si>
  <si>
    <t>介護職員</t>
  </si>
  <si>
    <t>看護師</t>
  </si>
  <si>
    <r>
      <rPr>
        <sz val="12"/>
        <rFont val="DejaVu Sans"/>
        <family val="2"/>
      </rPr>
      <t>○○　</t>
    </r>
    <r>
      <rPr>
        <sz val="12"/>
        <rFont val="HGSｺﾞｼｯｸM"/>
        <family val="3"/>
      </rPr>
      <t>C</t>
    </r>
    <r>
      <rPr>
        <sz val="12"/>
        <rFont val="DejaVu Sans"/>
        <family val="2"/>
      </rPr>
      <t>男</t>
    </r>
  </si>
  <si>
    <t>r</t>
  </si>
  <si>
    <t>機能訓練指導員、介護職員</t>
  </si>
  <si>
    <t>看護職員</t>
  </si>
  <si>
    <t>C</t>
  </si>
  <si>
    <t>准看護師</t>
  </si>
  <si>
    <r>
      <rPr>
        <sz val="12"/>
        <rFont val="DejaVu Sans"/>
        <family val="2"/>
      </rPr>
      <t>○○　</t>
    </r>
    <r>
      <rPr>
        <sz val="12"/>
        <rFont val="HGSｺﾞｼｯｸM"/>
        <family val="3"/>
      </rPr>
      <t>D</t>
    </r>
    <r>
      <rPr>
        <sz val="12"/>
        <rFont val="DejaVu Sans"/>
        <family val="2"/>
      </rPr>
      <t>美</t>
    </r>
  </si>
  <si>
    <t>機能訓練指導員</t>
  </si>
  <si>
    <t>看護職員、機能訓練指導員</t>
  </si>
  <si>
    <t>介護福祉士</t>
  </si>
  <si>
    <r>
      <rPr>
        <sz val="12"/>
        <rFont val="DejaVu Sans"/>
        <family val="2"/>
      </rPr>
      <t>○○　</t>
    </r>
    <r>
      <rPr>
        <sz val="12"/>
        <rFont val="HGSｺﾞｼｯｸM"/>
        <family val="3"/>
      </rPr>
      <t>E</t>
    </r>
    <r>
      <rPr>
        <sz val="12"/>
        <rFont val="DejaVu Sans"/>
        <family val="2"/>
      </rPr>
      <t>次</t>
    </r>
  </si>
  <si>
    <r>
      <rPr>
        <sz val="12"/>
        <rFont val="DejaVu Sans"/>
        <family val="2"/>
      </rPr>
      <t>○○　</t>
    </r>
    <r>
      <rPr>
        <sz val="12"/>
        <rFont val="HGSｺﾞｼｯｸM"/>
        <family val="3"/>
      </rPr>
      <t>F</t>
    </r>
    <r>
      <rPr>
        <sz val="12"/>
        <rFont val="DejaVu Sans"/>
        <family val="2"/>
      </rPr>
      <t>子</t>
    </r>
  </si>
  <si>
    <t>w</t>
  </si>
  <si>
    <t>看護職員、介護職員</t>
  </si>
  <si>
    <r>
      <rPr>
        <sz val="12"/>
        <rFont val="HGSｺﾞｼｯｸM"/>
        <family val="3"/>
      </rPr>
      <t xml:space="preserve">(15) </t>
    </r>
    <r>
      <rPr>
        <sz val="12"/>
        <rFont val="DejaVu Sans"/>
        <family val="2"/>
      </rPr>
      <t>サービス提供時間内の勤務延時間数（生活相談員）</t>
    </r>
  </si>
  <si>
    <r>
      <rPr>
        <sz val="12"/>
        <rFont val="HGSｺﾞｼｯｸM"/>
        <family val="3"/>
      </rPr>
      <t xml:space="preserve">(16) </t>
    </r>
    <r>
      <rPr>
        <sz val="12"/>
        <rFont val="DejaVu Sans"/>
        <family val="2"/>
      </rPr>
      <t>サービス提供時間内の勤務延時間数（介護職員）</t>
    </r>
  </si>
  <si>
    <r>
      <rPr>
        <sz val="12"/>
        <rFont val="HGSｺﾞｼｯｸM"/>
        <family val="3"/>
      </rPr>
      <t xml:space="preserve">(17) </t>
    </r>
    <r>
      <rPr>
        <sz val="12"/>
        <rFont val="DejaVu Sans"/>
        <family val="2"/>
      </rPr>
      <t>利用者数　　　</t>
    </r>
  </si>
  <si>
    <r>
      <rPr>
        <sz val="12"/>
        <rFont val="HGSｺﾞｼｯｸM"/>
        <family val="3"/>
      </rPr>
      <t xml:space="preserve">(18) </t>
    </r>
    <r>
      <rPr>
        <sz val="12"/>
        <rFont val="DejaVu Sans"/>
        <family val="2"/>
      </rPr>
      <t>サービス提供時間（平均提供時間）</t>
    </r>
  </si>
  <si>
    <r>
      <rPr>
        <sz val="12"/>
        <rFont val="HGSｺﾞｼｯｸM"/>
        <family val="3"/>
      </rPr>
      <t xml:space="preserve">(19) </t>
    </r>
    <r>
      <rPr>
        <sz val="12"/>
        <rFont val="DejaVu Sans"/>
        <family val="2"/>
      </rPr>
      <t>確保すべき介護職員の勤務時間数　　　</t>
    </r>
  </si>
  <si>
    <r>
      <rPr>
        <sz val="12"/>
        <rFont val="HGSｺﾞｼｯｸM"/>
        <family val="3"/>
      </rPr>
      <t xml:space="preserve">(20) </t>
    </r>
    <r>
      <rPr>
        <sz val="12"/>
        <rFont val="DejaVu Sans"/>
        <family val="2"/>
      </rPr>
      <t>確保すべき介護職員の勤務時間数の判定　　　</t>
    </r>
  </si>
  <si>
    <r>
      <rPr>
        <sz val="12"/>
        <rFont val="HGSｺﾞｼｯｸM"/>
        <family val="3"/>
      </rPr>
      <t>(21) 1</t>
    </r>
    <r>
      <rPr>
        <sz val="12"/>
        <rFont val="DejaVu Sans"/>
        <family val="2"/>
      </rPr>
      <t>日の職種別人員内訳</t>
    </r>
  </si>
  <si>
    <t>≪要 提出≫</t>
  </si>
  <si>
    <t>■シフト記号表（勤務時間帯）</t>
  </si>
  <si>
    <r>
      <rPr>
        <sz val="11"/>
        <color rgb="FFFF0000"/>
        <rFont val="游ゴシック"/>
        <family val="2"/>
      </rPr>
      <t>※24</t>
    </r>
    <r>
      <rPr>
        <sz val="11"/>
        <color rgb="FFFF0000"/>
        <rFont val="DejaVu Sans"/>
        <family val="2"/>
      </rPr>
      <t>時間表記</t>
    </r>
  </si>
  <si>
    <r>
      <rPr>
        <sz val="11"/>
        <color rgb="FFFF0000"/>
        <rFont val="DejaVu Sans"/>
        <family val="2"/>
      </rPr>
      <t>休憩時間</t>
    </r>
    <r>
      <rPr>
        <sz val="11"/>
        <color rgb="FFFF0000"/>
        <rFont val="游ゴシック"/>
        <family val="2"/>
      </rPr>
      <t>1</t>
    </r>
    <r>
      <rPr>
        <sz val="11"/>
        <color rgb="FFFF0000"/>
        <rFont val="DejaVu Sans"/>
        <family val="2"/>
      </rPr>
      <t>時間は「</t>
    </r>
    <r>
      <rPr>
        <sz val="11"/>
        <color rgb="FFFF0000"/>
        <rFont val="游ゴシック"/>
        <family val="2"/>
      </rPr>
      <t>1:00</t>
    </r>
    <r>
      <rPr>
        <sz val="11"/>
        <color rgb="FFFF0000"/>
        <rFont val="DejaVu Sans"/>
        <family val="2"/>
      </rPr>
      <t>」、休憩時間</t>
    </r>
    <r>
      <rPr>
        <sz val="11"/>
        <color rgb="FFFF0000"/>
        <rFont val="游ゴシック"/>
        <family val="2"/>
      </rPr>
      <t>45</t>
    </r>
    <r>
      <rPr>
        <sz val="11"/>
        <color rgb="FFFF0000"/>
        <rFont val="DejaVu Sans"/>
        <family val="2"/>
      </rPr>
      <t>分は「</t>
    </r>
    <r>
      <rPr>
        <sz val="11"/>
        <color rgb="FFFF0000"/>
        <rFont val="游ゴシック"/>
        <family val="2"/>
      </rPr>
      <t>00:45</t>
    </r>
    <r>
      <rPr>
        <sz val="11"/>
        <color rgb="FFFF0000"/>
        <rFont val="DejaVu Sans"/>
        <family val="2"/>
      </rPr>
      <t>」と入力してください。</t>
    </r>
  </si>
  <si>
    <t>勤務時間</t>
  </si>
  <si>
    <t>サービス提供時間</t>
  </si>
  <si>
    <t>サービス提供時間内の勤務時間</t>
  </si>
  <si>
    <t>（記号の意味）</t>
  </si>
  <si>
    <t>記号</t>
  </si>
  <si>
    <t>始業時間</t>
  </si>
  <si>
    <t>終業時間</t>
  </si>
  <si>
    <t>うち、休憩時間</t>
  </si>
  <si>
    <t>開始</t>
  </si>
  <si>
    <t>終了</t>
  </si>
  <si>
    <t>休：休暇</t>
  </si>
  <si>
    <t>：</t>
  </si>
  <si>
    <t>-</t>
  </si>
  <si>
    <t>（</t>
  </si>
  <si>
    <t>出：出張</t>
  </si>
  <si>
    <t>出</t>
  </si>
  <si>
    <t>研：研修</t>
  </si>
  <si>
    <t>研</t>
  </si>
  <si>
    <t>b</t>
  </si>
  <si>
    <t>c</t>
  </si>
  <si>
    <t>d</t>
  </si>
  <si>
    <t>e</t>
  </si>
  <si>
    <t>f</t>
  </si>
  <si>
    <t>g</t>
  </si>
  <si>
    <t>h</t>
  </si>
  <si>
    <t>i</t>
  </si>
  <si>
    <t>j</t>
  </si>
  <si>
    <t>k</t>
  </si>
  <si>
    <t>l</t>
  </si>
  <si>
    <t>m</t>
  </si>
  <si>
    <t>n</t>
  </si>
  <si>
    <t>o</t>
  </si>
  <si>
    <t>p</t>
  </si>
  <si>
    <t>q</t>
  </si>
  <si>
    <t>s</t>
  </si>
  <si>
    <t>t</t>
  </si>
  <si>
    <t>u</t>
  </si>
  <si>
    <t>v</t>
  </si>
  <si>
    <t>x</t>
  </si>
  <si>
    <t>y</t>
  </si>
  <si>
    <t>z</t>
  </si>
  <si>
    <r>
      <rPr>
        <sz val="11"/>
        <color rgb="FF000000"/>
        <rFont val="DejaVu Sans"/>
        <family val="2"/>
      </rPr>
      <t>早退</t>
    </r>
    <r>
      <rPr>
        <sz val="11"/>
        <color rgb="FF000000"/>
        <rFont val="游ゴシック"/>
        <family val="2"/>
      </rPr>
      <t>(1)</t>
    </r>
  </si>
  <si>
    <t>実績で早退者がいた場合に使用</t>
  </si>
  <si>
    <r>
      <rPr>
        <sz val="11"/>
        <color rgb="FF000000"/>
        <rFont val="DejaVu Sans"/>
        <family val="2"/>
      </rPr>
      <t>早退</t>
    </r>
    <r>
      <rPr>
        <sz val="11"/>
        <color rgb="FF000000"/>
        <rFont val="游ゴシック"/>
        <family val="2"/>
      </rPr>
      <t>(2)</t>
    </r>
  </si>
  <si>
    <t>az</t>
  </si>
  <si>
    <r>
      <rPr>
        <sz val="16"/>
        <rFont val="DejaVu Sans"/>
        <family val="2"/>
      </rPr>
      <t>（参考様式</t>
    </r>
    <r>
      <rPr>
        <sz val="16"/>
        <rFont val="HGSｺﾞｼｯｸM"/>
        <family val="3"/>
      </rPr>
      <t>6</t>
    </r>
    <r>
      <rPr>
        <sz val="16"/>
        <rFont val="DejaVu Sans"/>
        <family val="2"/>
      </rPr>
      <t>）</t>
    </r>
  </si>
  <si>
    <t>≪提出不要≫</t>
  </si>
  <si>
    <t>従業者の勤務の体制及び勤務形態一覧表　記入方法　（通所介護）</t>
  </si>
  <si>
    <t>・・・直接入力する必要がある箇所です。</t>
  </si>
  <si>
    <t>下記の記入方法に従って、入力してください。</t>
  </si>
  <si>
    <t>・・・プルダウンから選択して入力する必要がある箇所です。</t>
  </si>
  <si>
    <t>　なお、「従業者の勤務の体制及び勤務形態一覧表」に「シフト記号表（勤務時間帯）」も必ず添付して提出してください。</t>
  </si>
  <si>
    <t>　・最初に「年月欄」「サービス種別」「事業所名」を入力してください。</t>
  </si>
  <si>
    <r>
      <rPr>
        <sz val="12"/>
        <rFont val="DejaVu Sans"/>
        <family val="2"/>
      </rPr>
      <t>　</t>
    </r>
    <r>
      <rPr>
        <sz val="12"/>
        <rFont val="HGSｺﾞｼｯｸM"/>
        <family val="3"/>
      </rPr>
      <t xml:space="preserve">(1) </t>
    </r>
    <r>
      <rPr>
        <sz val="12"/>
        <rFont val="DejaVu Sans"/>
        <family val="2"/>
      </rPr>
      <t>「計画」・「実績」のいずれかを選択してください。</t>
    </r>
  </si>
  <si>
    <t>　　  指定基準の確認に際しては、「計画」を選択し、４週分の勤務時間を入力してください。</t>
  </si>
  <si>
    <t>　　  実績を表す場合は、「実績」を選択し、暦月分で勤務時間を入力してください。</t>
  </si>
  <si>
    <r>
      <rPr>
        <sz val="12"/>
        <rFont val="DejaVu Sans"/>
        <family val="2"/>
      </rPr>
      <t>　</t>
    </r>
    <r>
      <rPr>
        <sz val="12"/>
        <rFont val="HGSｺﾞｼｯｸM"/>
        <family val="3"/>
      </rPr>
      <t xml:space="preserve">(2) </t>
    </r>
    <r>
      <rPr>
        <sz val="12"/>
        <rFont val="DejaVu Sans"/>
        <family val="2"/>
      </rPr>
      <t>事業所の営業日及びサービス提供時間を入力してください。（サービス提供時間には送迎時間は含まれません。）</t>
    </r>
  </si>
  <si>
    <r>
      <rPr>
        <sz val="12"/>
        <rFont val="DejaVu Sans"/>
        <family val="2"/>
      </rPr>
      <t>　</t>
    </r>
    <r>
      <rPr>
        <sz val="12"/>
        <rFont val="HGSｺﾞｼｯｸM"/>
        <family val="3"/>
      </rPr>
      <t xml:space="preserve">(3) </t>
    </r>
    <r>
      <rPr>
        <sz val="12"/>
        <rFont val="DejaVu Sans"/>
        <family val="2"/>
      </rPr>
      <t>事業所における常勤の従業者が勤務すべき時間数を入力してください。</t>
    </r>
  </si>
  <si>
    <r>
      <rPr>
        <sz val="12"/>
        <rFont val="DejaVu Sans"/>
        <family val="2"/>
      </rPr>
      <t>　</t>
    </r>
    <r>
      <rPr>
        <sz val="12"/>
        <rFont val="HGSｺﾞｼｯｸM"/>
        <family val="3"/>
      </rPr>
      <t xml:space="preserve">(4) </t>
    </r>
    <r>
      <rPr>
        <sz val="12"/>
        <rFont val="DejaVu Sans"/>
        <family val="2"/>
      </rPr>
      <t>利用定員数を入力してください。</t>
    </r>
  </si>
  <si>
    <r>
      <rPr>
        <sz val="12"/>
        <rFont val="DejaVu Sans"/>
        <family val="2"/>
      </rPr>
      <t>　</t>
    </r>
    <r>
      <rPr>
        <sz val="12"/>
        <rFont val="HGSｺﾞｼｯｸM"/>
        <family val="3"/>
      </rPr>
      <t xml:space="preserve">(5) </t>
    </r>
    <r>
      <rPr>
        <sz val="12"/>
        <rFont val="DejaVu Sans"/>
        <family val="2"/>
      </rPr>
      <t>事業所全体のサービス提供単位数及び、本シートに記入する単位目を入力してください。</t>
    </r>
  </si>
  <si>
    <r>
      <rPr>
        <sz val="12"/>
        <rFont val="DejaVu Sans"/>
        <family val="2"/>
      </rPr>
      <t>　</t>
    </r>
    <r>
      <rPr>
        <sz val="12"/>
        <rFont val="HGSｺﾞｼｯｸM"/>
        <family val="3"/>
      </rPr>
      <t xml:space="preserve">(6) </t>
    </r>
    <r>
      <rPr>
        <sz val="12"/>
        <rFont val="DejaVu Sans"/>
        <family val="2"/>
      </rPr>
      <t>当該サービス提供単位のサービス提供時間を入力してください。（送迎時間は含まれません。）</t>
    </r>
  </si>
  <si>
    <r>
      <rPr>
        <sz val="12"/>
        <rFont val="DejaVu Sans"/>
        <family val="2"/>
      </rPr>
      <t>　</t>
    </r>
    <r>
      <rPr>
        <sz val="12"/>
        <rFont val="HGSｺﾞｼｯｸM"/>
        <family val="3"/>
      </rPr>
      <t xml:space="preserve">(7) </t>
    </r>
    <r>
      <rPr>
        <sz val="12"/>
        <rFont val="DejaVu Sans"/>
        <family val="2"/>
      </rPr>
      <t>従業者の職種について、下記のうち該当する職種をプルダウンより選択してください。</t>
    </r>
  </si>
  <si>
    <t xml:space="preserve"> 　　 記入の順序は、職種ごとにまとめてください。</t>
  </si>
  <si>
    <t>職種名</t>
  </si>
  <si>
    <r>
      <rPr>
        <sz val="12"/>
        <rFont val="DejaVu Sans"/>
        <family val="2"/>
      </rPr>
      <t>　</t>
    </r>
    <r>
      <rPr>
        <sz val="12"/>
        <rFont val="HGSｺﾞｼｯｸM"/>
        <family val="3"/>
      </rPr>
      <t xml:space="preserve">(8) </t>
    </r>
    <r>
      <rPr>
        <sz val="12"/>
        <rFont val="DejaVu Sans"/>
        <family val="2"/>
      </rPr>
      <t>従業者の勤務形態について、下記のうち該当する区分の記号をプルダウンより選択してください。</t>
    </r>
  </si>
  <si>
    <t xml:space="preserve"> 　　 記入の順序は、各職種の中で勤務形態の区分ごとにまとめてください。</t>
  </si>
  <si>
    <t>区分</t>
  </si>
  <si>
    <t>常勤で専従</t>
  </si>
  <si>
    <t>常勤で兼務</t>
  </si>
  <si>
    <t>非常勤で専従</t>
  </si>
  <si>
    <t>D</t>
  </si>
  <si>
    <t>非常勤で兼務</t>
  </si>
  <si>
    <t>（注）常勤・非常勤の区分について</t>
  </si>
  <si>
    <r>
      <rPr>
        <sz val="12"/>
        <rFont val="DejaVu Sans"/>
        <family val="2"/>
      </rPr>
      <t>　　　当該事業所における勤務時間が、当該事業所において定められている常勤の従業者が勤務すべき時間数に達していることをいいます。</t>
    </r>
    <r>
      <rPr>
        <u/>
        <sz val="12"/>
        <rFont val="DejaVu Sans"/>
        <family val="2"/>
      </rPr>
      <t>雇用の形態は考慮しません</t>
    </r>
    <r>
      <rPr>
        <sz val="12"/>
        <rFont val="DejaVu Sans"/>
        <family val="2"/>
      </rPr>
      <t>。</t>
    </r>
  </si>
  <si>
    <r>
      <rPr>
        <sz val="12"/>
        <rFont val="DejaVu Sans"/>
        <family val="2"/>
      </rPr>
      <t>　　（例えば、常勤者は週に</t>
    </r>
    <r>
      <rPr>
        <sz val="12"/>
        <rFont val="HGSｺﾞｼｯｸM"/>
        <family val="3"/>
      </rPr>
      <t>40</t>
    </r>
    <r>
      <rPr>
        <sz val="12"/>
        <rFont val="DejaVu Sans"/>
        <family val="2"/>
      </rPr>
      <t>時間勤務することとされた事業所であれば、非正規雇用であっても、週</t>
    </r>
    <r>
      <rPr>
        <sz val="12"/>
        <rFont val="HGSｺﾞｼｯｸM"/>
        <family val="3"/>
      </rPr>
      <t>40</t>
    </r>
    <r>
      <rPr>
        <sz val="12"/>
        <rFont val="DejaVu Sans"/>
        <family val="2"/>
      </rPr>
      <t>時間勤務する従業者は常勤扱いとなります。）</t>
    </r>
  </si>
  <si>
    <r>
      <rPr>
        <sz val="12"/>
        <rFont val="DejaVu Sans"/>
        <family val="2"/>
      </rPr>
      <t>　</t>
    </r>
    <r>
      <rPr>
        <sz val="12"/>
        <rFont val="HGSｺﾞｼｯｸM"/>
        <family val="3"/>
      </rPr>
      <t xml:space="preserve">(9) </t>
    </r>
    <r>
      <rPr>
        <sz val="12"/>
        <rFont val="DejaVu Sans"/>
        <family val="2"/>
      </rPr>
      <t>従業者の保有する資格について、該当する資格名称をプルダウンより選択してください。</t>
    </r>
  </si>
  <si>
    <t xml:space="preserve"> 　　 保有資格を全て記入するのではなく、人員基準上、求められる資格等を入力してください。</t>
  </si>
  <si>
    <r>
      <rPr>
        <b/>
        <sz val="12"/>
        <rFont val="DejaVu Sans"/>
        <family val="2"/>
      </rPr>
      <t xml:space="preserve">       ※選択した資格及び研修に関して、</t>
    </r>
    <r>
      <rPr>
        <b/>
        <u/>
        <sz val="12"/>
        <rFont val="DejaVu Sans"/>
        <family val="2"/>
      </rPr>
      <t>必要に応じて、資格証又は研修修了証等の写しを添付資料として提出</t>
    </r>
    <r>
      <rPr>
        <b/>
        <sz val="12"/>
        <rFont val="DejaVu Sans"/>
        <family val="2"/>
      </rPr>
      <t>してください。</t>
    </r>
  </si>
  <si>
    <r>
      <rPr>
        <sz val="12"/>
        <rFont val="DejaVu Sans"/>
        <family val="2"/>
      </rPr>
      <t>　</t>
    </r>
    <r>
      <rPr>
        <sz val="12"/>
        <rFont val="HGSｺﾞｼｯｸM"/>
        <family val="3"/>
      </rPr>
      <t xml:space="preserve">(10) </t>
    </r>
    <r>
      <rPr>
        <sz val="12"/>
        <rFont val="DejaVu Sans"/>
        <family val="2"/>
      </rPr>
      <t>従業者の氏名を記入してください。</t>
    </r>
  </si>
  <si>
    <r>
      <rPr>
        <sz val="12"/>
        <rFont val="DejaVu Sans"/>
        <family val="2"/>
      </rPr>
      <t>　</t>
    </r>
    <r>
      <rPr>
        <sz val="12"/>
        <rFont val="HGSｺﾞｼｯｸM"/>
        <family val="3"/>
      </rPr>
      <t xml:space="preserve">(11) </t>
    </r>
    <r>
      <rPr>
        <sz val="12"/>
        <rFont val="DejaVu Sans"/>
        <family val="2"/>
      </rPr>
      <t>申請する事業に係る従業者（管理者を含む。）の</t>
    </r>
    <r>
      <rPr>
        <sz val="12"/>
        <rFont val="HGSｺﾞｼｯｸM"/>
        <family val="3"/>
      </rPr>
      <t>1</t>
    </r>
    <r>
      <rPr>
        <sz val="12"/>
        <rFont val="DejaVu Sans"/>
        <family val="2"/>
      </rPr>
      <t>ヶ月分の勤務時間数を入力してください。（別シートの「シフト記号表」を作成し、シフト記号を選択してください。）</t>
    </r>
  </si>
  <si>
    <r>
      <rPr>
        <sz val="12"/>
        <rFont val="DejaVu Sans"/>
        <family val="2"/>
      </rPr>
      <t>　　  ※指定基準の確認に際しては、</t>
    </r>
    <r>
      <rPr>
        <sz val="12"/>
        <rFont val="HGSｺﾞｼｯｸM"/>
        <family val="3"/>
      </rPr>
      <t>4</t>
    </r>
    <r>
      <rPr>
        <sz val="12"/>
        <rFont val="DejaVu Sans"/>
        <family val="2"/>
      </rPr>
      <t>週分の入力で可とします。実績を表す場合には、暦月で入力ください。</t>
    </r>
  </si>
  <si>
    <r>
      <rPr>
        <sz val="12"/>
        <rFont val="DejaVu Sans"/>
        <family val="2"/>
      </rPr>
      <t>　</t>
    </r>
    <r>
      <rPr>
        <sz val="12"/>
        <rFont val="HGSｺﾞｼｯｸM"/>
        <family val="3"/>
      </rPr>
      <t xml:space="preserve">(12) </t>
    </r>
    <r>
      <rPr>
        <sz val="12"/>
        <rFont val="DejaVu Sans"/>
        <family val="2"/>
      </rPr>
      <t>従業者ごとに、合計勤務時間数が自動計算されますので、誤りがないか確認してください。</t>
    </r>
  </si>
  <si>
    <t xml:space="preserve"> 　　 ※入力することができる勤務時間数は、当該事業所において常勤の従業者が勤務すべき勤務時間数を上限とします。</t>
  </si>
  <si>
    <r>
      <rPr>
        <sz val="12"/>
        <rFont val="DejaVu Sans"/>
        <family val="2"/>
      </rPr>
      <t>　</t>
    </r>
    <r>
      <rPr>
        <sz val="12"/>
        <rFont val="HGSｺﾞｼｯｸM"/>
        <family val="3"/>
      </rPr>
      <t xml:space="preserve">(13) </t>
    </r>
    <r>
      <rPr>
        <sz val="12"/>
        <rFont val="DejaVu Sans"/>
        <family val="2"/>
      </rPr>
      <t>従業者ごとに、週平均の勤務時間数が自動計算されますので、誤りがないか確認してください。</t>
    </r>
  </si>
  <si>
    <r>
      <rPr>
        <sz val="12"/>
        <rFont val="DejaVu Sans"/>
        <family val="2"/>
      </rPr>
      <t>　</t>
    </r>
    <r>
      <rPr>
        <sz val="12"/>
        <rFont val="HGSｺﾞｼｯｸM"/>
        <family val="3"/>
      </rPr>
      <t xml:space="preserve">(14) </t>
    </r>
    <r>
      <rPr>
        <sz val="12"/>
        <rFont val="DejaVu Sans"/>
        <family val="2"/>
      </rPr>
      <t>申請する事業所以外の事業所・施設との兼務がある場合は、兼務先の事業所・施設の名称及び兼務する職務の内容について記入してください。</t>
    </r>
  </si>
  <si>
    <t>　　　 同一事業所内の兼務についても兼務する職務の内容を記入してください。</t>
  </si>
  <si>
    <r>
      <rPr>
        <sz val="12"/>
        <rFont val="DejaVu Sans"/>
        <family val="2"/>
      </rPr>
      <t>　</t>
    </r>
    <r>
      <rPr>
        <sz val="12"/>
        <rFont val="HGSｺﾞｼｯｸM"/>
        <family val="3"/>
      </rPr>
      <t xml:space="preserve">(15) </t>
    </r>
    <r>
      <rPr>
        <sz val="12"/>
        <rFont val="DejaVu Sans"/>
        <family val="2"/>
      </rPr>
      <t>生活相談員がサービス提供時間内に勤務する時間数の合計（勤務延時間数）が自動計算されますので、誤りがないか確認してください。</t>
    </r>
  </si>
  <si>
    <r>
      <rPr>
        <sz val="12"/>
        <rFont val="DejaVu Sans"/>
        <family val="2"/>
      </rPr>
      <t>　</t>
    </r>
    <r>
      <rPr>
        <sz val="12"/>
        <rFont val="HGSｺﾞｼｯｸM"/>
        <family val="3"/>
      </rPr>
      <t xml:space="preserve">(16) </t>
    </r>
    <r>
      <rPr>
        <sz val="12"/>
        <rFont val="DejaVu Sans"/>
        <family val="2"/>
      </rPr>
      <t>介護職員がサービス提供時間内に勤務する時間数の合計（勤務延時間数）が自動計算されますので、誤りがないか確認してください。</t>
    </r>
  </si>
  <si>
    <r>
      <rPr>
        <sz val="12"/>
        <rFont val="DejaVu Sans"/>
        <family val="2"/>
      </rPr>
      <t>　</t>
    </r>
    <r>
      <rPr>
        <sz val="12"/>
        <rFont val="HGSｺﾞｼｯｸM"/>
        <family val="3"/>
      </rPr>
      <t xml:space="preserve">(17) </t>
    </r>
    <r>
      <rPr>
        <sz val="12"/>
        <rFont val="DejaVu Sans"/>
        <family val="2"/>
      </rPr>
      <t>利用者数は、単位ごとの利用者の実人数（計画の場合は定員数）を入力してください。</t>
    </r>
  </si>
  <si>
    <r>
      <rPr>
        <sz val="12"/>
        <rFont val="DejaVu Sans"/>
        <family val="2"/>
      </rPr>
      <t>　</t>
    </r>
    <r>
      <rPr>
        <sz val="12"/>
        <rFont val="HGSｺﾞｼｯｸM"/>
        <family val="3"/>
      </rPr>
      <t xml:space="preserve">(18) </t>
    </r>
    <r>
      <rPr>
        <sz val="12"/>
        <rFont val="DejaVu Sans"/>
        <family val="2"/>
      </rPr>
      <t>サービス提供時間（平均提供時間）を入力してください。（平均提供時間＝利用者ごとの提供時間数の合計を利用者数で除して得た数）</t>
    </r>
  </si>
  <si>
    <r>
      <rPr>
        <sz val="12"/>
        <rFont val="DejaVu Sans"/>
        <family val="2"/>
      </rPr>
      <t>　</t>
    </r>
    <r>
      <rPr>
        <sz val="12"/>
        <rFont val="HGSｺﾞｼｯｸM"/>
        <family val="3"/>
      </rPr>
      <t xml:space="preserve">(19) </t>
    </r>
    <r>
      <rPr>
        <sz val="12"/>
        <rFont val="DejaVu Sans"/>
        <family val="2"/>
      </rPr>
      <t>確保すべき介護職員の勤務時間数が自動計算されます。（</t>
    </r>
    <r>
      <rPr>
        <sz val="12"/>
        <rFont val="HGSｺﾞｼｯｸM"/>
        <family val="3"/>
      </rPr>
      <t>(17)(18)</t>
    </r>
    <r>
      <rPr>
        <sz val="12"/>
        <rFont val="DejaVu Sans"/>
        <family val="2"/>
      </rPr>
      <t>を入力しないと計算されません。）</t>
    </r>
  </si>
  <si>
    <r>
      <rPr>
        <sz val="12"/>
        <rFont val="DejaVu Sans"/>
        <family val="2"/>
      </rPr>
      <t>　</t>
    </r>
    <r>
      <rPr>
        <sz val="12"/>
        <rFont val="HGSｺﾞｼｯｸM"/>
        <family val="3"/>
      </rPr>
      <t xml:space="preserve">(20) </t>
    </r>
    <r>
      <rPr>
        <sz val="12"/>
        <rFont val="DejaVu Sans"/>
        <family val="2"/>
      </rPr>
      <t>確保すべき介護職員の勤務時間数の判定結果（○・</t>
    </r>
    <r>
      <rPr>
        <sz val="12"/>
        <rFont val="HGSｺﾞｼｯｸM"/>
        <family val="3"/>
      </rPr>
      <t>×</t>
    </r>
    <r>
      <rPr>
        <sz val="12"/>
        <rFont val="DejaVu Sans"/>
        <family val="2"/>
      </rPr>
      <t>）が表示されます。（</t>
    </r>
    <r>
      <rPr>
        <sz val="12"/>
        <rFont val="HGSｺﾞｼｯｸM"/>
        <family val="3"/>
      </rPr>
      <t>(17)(18)</t>
    </r>
    <r>
      <rPr>
        <sz val="12"/>
        <rFont val="DejaVu Sans"/>
        <family val="2"/>
      </rPr>
      <t>を入力しないと計算されません。）</t>
    </r>
  </si>
  <si>
    <r>
      <rPr>
        <sz val="12"/>
        <rFont val="DejaVu Sans"/>
        <family val="2"/>
      </rPr>
      <t>　</t>
    </r>
    <r>
      <rPr>
        <sz val="12"/>
        <rFont val="HGSｺﾞｼｯｸM"/>
        <family val="3"/>
      </rPr>
      <t>(21) 1</t>
    </r>
    <r>
      <rPr>
        <sz val="12"/>
        <rFont val="DejaVu Sans"/>
        <family val="2"/>
      </rPr>
      <t>日の職種別人員内訳が自動カウントされますので、誤りがないか確認してください。職種を追加したい場合は、機能訓練指導員の下に１種追加可能です。</t>
    </r>
  </si>
  <si>
    <t>１．サービス種別</t>
  </si>
  <si>
    <t>サービス種別</t>
  </si>
  <si>
    <t>２．職種名・資格名称</t>
  </si>
  <si>
    <t>資格</t>
  </si>
  <si>
    <t>理学療法士</t>
  </si>
  <si>
    <t>作業療法士</t>
  </si>
  <si>
    <t>精神保健福祉士</t>
  </si>
  <si>
    <t>言語聴覚士</t>
  </si>
  <si>
    <t>柔道整復師</t>
  </si>
  <si>
    <t>あん摩マッサージ指圧師</t>
  </si>
  <si>
    <t>はり師</t>
  </si>
  <si>
    <t>きゅう師</t>
  </si>
  <si>
    <t>【自治体の皆様へ】</t>
  </si>
  <si>
    <r>
      <rPr>
        <sz val="11"/>
        <color rgb="FF000000"/>
        <rFont val="游ゴシック"/>
        <family val="2"/>
      </rPr>
      <t>※ INDIRECT</t>
    </r>
    <r>
      <rPr>
        <sz val="11"/>
        <color rgb="FF000000"/>
        <rFont val="DejaVu Sans"/>
        <family val="2"/>
      </rPr>
      <t>関数使用のため、以下のとおりセルに「名前の定義」をしています。</t>
    </r>
  </si>
  <si>
    <r>
      <rPr>
        <sz val="11"/>
        <color rgb="FF000000"/>
        <rFont val="DejaVu Sans"/>
        <family val="2"/>
      </rPr>
      <t>　</t>
    </r>
    <r>
      <rPr>
        <sz val="11"/>
        <color rgb="FF000000"/>
        <rFont val="游ゴシック"/>
        <family val="2"/>
      </rPr>
      <t>C12</t>
    </r>
    <r>
      <rPr>
        <sz val="11"/>
        <color rgb="FF000000"/>
        <rFont val="DejaVu Sans"/>
        <family val="2"/>
      </rPr>
      <t>～</t>
    </r>
    <r>
      <rPr>
        <sz val="11"/>
        <color rgb="FF000000"/>
        <rFont val="游ゴシック"/>
        <family val="2"/>
      </rPr>
      <t>L12</t>
    </r>
    <r>
      <rPr>
        <sz val="11"/>
        <color rgb="FF000000"/>
        <rFont val="DejaVu Sans"/>
        <family val="2"/>
      </rPr>
      <t>・・・「職種」</t>
    </r>
  </si>
  <si>
    <r>
      <rPr>
        <sz val="11"/>
        <color rgb="FF000000"/>
        <rFont val="DejaVu Sans"/>
        <family val="2"/>
      </rPr>
      <t>　</t>
    </r>
    <r>
      <rPr>
        <sz val="11"/>
        <color rgb="FF000000"/>
        <rFont val="游ゴシック"/>
        <family val="2"/>
      </rPr>
      <t>C</t>
    </r>
    <r>
      <rPr>
        <sz val="11"/>
        <color rgb="FF000000"/>
        <rFont val="DejaVu Sans"/>
        <family val="2"/>
      </rPr>
      <t>列・・・「管理者」</t>
    </r>
  </si>
  <si>
    <r>
      <rPr>
        <sz val="11"/>
        <color rgb="FF000000"/>
        <rFont val="DejaVu Sans"/>
        <family val="2"/>
      </rPr>
      <t>　</t>
    </r>
    <r>
      <rPr>
        <sz val="11"/>
        <color rgb="FF000000"/>
        <rFont val="游ゴシック"/>
        <family val="2"/>
      </rPr>
      <t>D</t>
    </r>
    <r>
      <rPr>
        <sz val="11"/>
        <color rgb="FF000000"/>
        <rFont val="DejaVu Sans"/>
        <family val="2"/>
      </rPr>
      <t>列・・・「生活相談員」</t>
    </r>
  </si>
  <si>
    <r>
      <rPr>
        <sz val="11"/>
        <color rgb="FF000000"/>
        <rFont val="DejaVu Sans"/>
        <family val="2"/>
      </rPr>
      <t>　</t>
    </r>
    <r>
      <rPr>
        <sz val="11"/>
        <color rgb="FF000000"/>
        <rFont val="游ゴシック"/>
        <family val="2"/>
      </rPr>
      <t>E</t>
    </r>
    <r>
      <rPr>
        <sz val="11"/>
        <color rgb="FF000000"/>
        <rFont val="DejaVu Sans"/>
        <family val="2"/>
      </rPr>
      <t>列・・・「看護職員」</t>
    </r>
  </si>
  <si>
    <r>
      <rPr>
        <sz val="11"/>
        <color rgb="FF000000"/>
        <rFont val="DejaVu Sans"/>
        <family val="2"/>
      </rPr>
      <t>　</t>
    </r>
    <r>
      <rPr>
        <sz val="11"/>
        <color rgb="FF000000"/>
        <rFont val="游ゴシック"/>
        <family val="2"/>
      </rPr>
      <t>F</t>
    </r>
    <r>
      <rPr>
        <sz val="11"/>
        <color rgb="FF000000"/>
        <rFont val="DejaVu Sans"/>
        <family val="2"/>
      </rPr>
      <t>列・・・「介護職員」</t>
    </r>
  </si>
  <si>
    <r>
      <rPr>
        <sz val="11"/>
        <color rgb="FF000000"/>
        <rFont val="DejaVu Sans"/>
        <family val="2"/>
      </rPr>
      <t>　</t>
    </r>
    <r>
      <rPr>
        <sz val="11"/>
        <color rgb="FF000000"/>
        <rFont val="游ゴシック"/>
        <family val="2"/>
      </rPr>
      <t>G</t>
    </r>
    <r>
      <rPr>
        <sz val="11"/>
        <color rgb="FF000000"/>
        <rFont val="DejaVu Sans"/>
        <family val="2"/>
      </rPr>
      <t>列・・・「機能訓練指導員」</t>
    </r>
  </si>
  <si>
    <t>※自治体の条例により定められた資格等、自治体独自の資格を追加する必要がある場合は、上表の空欄に資格名称を追加してください。</t>
  </si>
  <si>
    <t>　行が足りない場合は、適宜追加してください。</t>
  </si>
  <si>
    <r>
      <rPr>
        <sz val="11"/>
        <color rgb="FF000000"/>
        <rFont val="DejaVu Sans"/>
        <family val="2"/>
      </rPr>
      <t>※職種を追加したい場合は、</t>
    </r>
    <r>
      <rPr>
        <sz val="11"/>
        <color rgb="FF000000"/>
        <rFont val="游ゴシック"/>
        <family val="2"/>
      </rPr>
      <t>12</t>
    </r>
    <r>
      <rPr>
        <sz val="11"/>
        <color rgb="FF000000"/>
        <rFont val="DejaVu Sans"/>
        <family val="2"/>
      </rPr>
      <t>行目に職種名を追加し、それぞれの列に必要資格を入力してください。</t>
    </r>
  </si>
  <si>
    <t>　その後、以下の手順で必要資格について「名前の定義」をします。</t>
  </si>
  <si>
    <t>　・「数式」タブ　⇒　「名前の定義」を選択</t>
  </si>
  <si>
    <t>　・「名前」に職種名を入力</t>
  </si>
  <si>
    <r>
      <rPr>
        <sz val="11"/>
        <color rgb="FF000000"/>
        <rFont val="DejaVu Sans"/>
        <family val="2"/>
      </rPr>
      <t>　・「参照範囲」にその職種の必要資格を範囲設定する　⇒　</t>
    </r>
    <r>
      <rPr>
        <sz val="11"/>
        <color rgb="FF000000"/>
        <rFont val="游ゴシック"/>
        <family val="2"/>
      </rPr>
      <t>OK</t>
    </r>
    <r>
      <rPr>
        <sz val="11"/>
        <color rgb="FF000000"/>
        <rFont val="DejaVu Sans"/>
        <family val="2"/>
      </rPr>
      <t>ボタン</t>
    </r>
  </si>
  <si>
    <t>　編集したい場合は、「数式」タブ　⇒　「名前の管理」で編集してください。</t>
  </si>
  <si>
    <t>通所介護</t>
    <rPh sb="0" eb="2">
      <t>ツウショ</t>
    </rPh>
    <rPh sb="2" eb="4">
      <t>カイゴ</t>
    </rPh>
    <phoneticPr fontId="30"/>
  </si>
  <si>
    <t>総合事業通所介護</t>
    <rPh sb="0" eb="4">
      <t>ソウゴウジギョウ</t>
    </rPh>
    <rPh sb="4" eb="6">
      <t>ツウショ</t>
    </rPh>
    <rPh sb="6" eb="8">
      <t>カイゴ</t>
    </rPh>
    <phoneticPr fontId="3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</si>
</sst>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 ;[Red]\(#,##0\)"/>
    <numFmt numFmtId="178" formatCode="h:mm;@"/>
  </numFmts>
  <fonts count="33">
    <font>
      <sz val="11"/>
      <color rgb="FF000000"/>
      <name val="游ゴシック"/>
      <family val="2"/>
    </font>
    <font>
      <sz val="12"/>
      <name val="HGSｺﾞｼｯｸM"/>
      <family val="3"/>
    </font>
    <font>
      <sz val="16"/>
      <name val="HGSｺﾞｼｯｸM"/>
      <family val="3"/>
    </font>
    <font>
      <sz val="16"/>
      <name val="DejaVu Sans"/>
      <family val="2"/>
    </font>
    <font>
      <b/>
      <sz val="16"/>
      <name val="DejaVu Sans"/>
      <family val="2"/>
    </font>
    <font>
      <b/>
      <sz val="14"/>
      <name val="HGSｺﾞｼｯｸM"/>
      <family val="3"/>
    </font>
    <font>
      <b/>
      <sz val="16"/>
      <name val="HGSｺﾞｼｯｸM"/>
      <family val="3"/>
    </font>
    <font>
      <b/>
      <sz val="14"/>
      <name val="DejaVu Sans"/>
      <family val="2"/>
    </font>
    <font>
      <sz val="14"/>
      <name val="DejaVu Sans"/>
      <family val="2"/>
    </font>
    <font>
      <sz val="14"/>
      <name val="HGSｺﾞｼｯｸM"/>
      <family val="3"/>
    </font>
    <font>
      <sz val="12"/>
      <name val="DejaVu Sans"/>
      <family val="2"/>
    </font>
    <font>
      <b/>
      <sz val="12"/>
      <name val="HGSｺﾞｼｯｸM"/>
      <family val="3"/>
    </font>
    <font>
      <sz val="10"/>
      <name val="HGSｺﾞｼｯｸM"/>
      <family val="3"/>
    </font>
    <font>
      <sz val="10"/>
      <name val="DejaVu Sans"/>
      <family val="2"/>
    </font>
    <font>
      <sz val="11"/>
      <name val="DejaVu Sans"/>
      <family val="2"/>
    </font>
    <font>
      <sz val="12"/>
      <color rgb="FFFFFF99"/>
      <name val="HGSｺﾞｼｯｸM"/>
      <family val="3"/>
    </font>
    <font>
      <sz val="6"/>
      <name val="DejaVu Sans"/>
      <family val="2"/>
    </font>
    <font>
      <sz val="6"/>
      <name val="HGSｺﾞｼｯｸM"/>
      <family val="3"/>
    </font>
    <font>
      <b/>
      <sz val="11"/>
      <color rgb="FFFF0000"/>
      <name val="DejaVu Sans"/>
      <family val="2"/>
    </font>
    <font>
      <sz val="11"/>
      <color rgb="FF000000"/>
      <name val="DejaVu Sans"/>
      <family val="2"/>
    </font>
    <font>
      <sz val="11"/>
      <color rgb="FFFF0000"/>
      <name val="游ゴシック"/>
      <family val="2"/>
    </font>
    <font>
      <sz val="11"/>
      <color rgb="FFFF0000"/>
      <name val="DejaVu Sans"/>
      <family val="2"/>
    </font>
    <font>
      <b/>
      <sz val="12"/>
      <color rgb="FFFF0000"/>
      <name val="DejaVu Sans"/>
      <family val="2"/>
    </font>
    <font>
      <sz val="12"/>
      <name val="HGSｺﾞｼｯｸE"/>
      <family val="3"/>
    </font>
    <font>
      <u/>
      <sz val="12"/>
      <name val="DejaVu Sans"/>
      <family val="2"/>
    </font>
    <font>
      <b/>
      <sz val="12"/>
      <name val="DejaVu Sans"/>
      <family val="2"/>
    </font>
    <font>
      <b/>
      <u/>
      <sz val="12"/>
      <name val="DejaVu Sans"/>
      <family val="2"/>
    </font>
    <font>
      <sz val="12"/>
      <color rgb="FF000000"/>
      <name val="DejaVu Sans"/>
      <family val="2"/>
    </font>
    <font>
      <sz val="12"/>
      <color rgb="FF000000"/>
      <name val="HGSｺﾞｼｯｸM"/>
      <family val="3"/>
    </font>
    <font>
      <sz val="11"/>
      <color rgb="FF000000"/>
      <name val="游ゴシック"/>
      <family val="2"/>
    </font>
    <font>
      <sz val="6"/>
      <name val="ＭＳ Ｐゴシック"/>
      <family val="3"/>
      <charset val="128"/>
    </font>
    <font>
      <sz val="12"/>
      <name val="ＭＳ Ｐゴシック"/>
      <family val="3"/>
      <charset val="128"/>
    </font>
    <font>
      <b/>
      <sz val="16"/>
      <name val="ＭＳ Ｐゴシック"/>
      <family val="3"/>
      <charset val="128"/>
    </font>
  </fonts>
  <fills count="5">
    <fill>
      <patternFill patternType="none"/>
    </fill>
    <fill>
      <patternFill patternType="gray125"/>
    </fill>
    <fill>
      <patternFill patternType="solid">
        <fgColor rgb="FFDEEBF7"/>
        <bgColor rgb="FFCCFFFF"/>
      </patternFill>
    </fill>
    <fill>
      <patternFill patternType="solid">
        <fgColor rgb="FFCCFFCC"/>
        <bgColor rgb="FFCCFFFF"/>
      </patternFill>
    </fill>
    <fill>
      <patternFill patternType="solid">
        <fgColor rgb="FFFFFFFF"/>
        <bgColor rgb="FFFFFFCC"/>
      </patternFill>
    </fill>
  </fills>
  <borders count="82">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diagonal/>
    </border>
    <border>
      <left style="hair">
        <color auto="1"/>
      </left>
      <right style="hair">
        <color auto="1"/>
      </right>
      <top style="hair">
        <color auto="1"/>
      </top>
      <bottom style="hair">
        <color auto="1"/>
      </bottom>
      <diagonal/>
    </border>
    <border>
      <left/>
      <right/>
      <top style="hair">
        <color auto="1"/>
      </top>
      <bottom style="hair">
        <color auto="1"/>
      </bottom>
      <diagonal/>
    </border>
    <border>
      <left/>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thin">
        <color auto="1"/>
      </right>
      <top/>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
      <left/>
      <right style="thin">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diagonal/>
    </border>
    <border>
      <left style="medium">
        <color auto="1"/>
      </left>
      <right style="medium">
        <color auto="1"/>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auto="1"/>
      </left>
      <right style="thin">
        <color auto="1"/>
      </right>
      <top style="medium">
        <color auto="1"/>
      </top>
      <bottom style="dotted">
        <color auto="1"/>
      </bottom>
      <diagonal/>
    </border>
    <border>
      <left style="thin">
        <color auto="1"/>
      </left>
      <right style="medium">
        <color auto="1"/>
      </right>
      <top style="medium">
        <color auto="1"/>
      </top>
      <bottom style="dotted">
        <color auto="1"/>
      </bottom>
      <diagonal/>
    </border>
    <border diagonalUp="1">
      <left style="medium">
        <color auto="1"/>
      </left>
      <right style="thin">
        <color auto="1"/>
      </right>
      <top style="medium">
        <color auto="1"/>
      </top>
      <bottom style="dotted">
        <color auto="1"/>
      </bottom>
      <diagonal style="hair">
        <color auto="1"/>
      </diagonal>
    </border>
    <border diagonalUp="1">
      <left style="thin">
        <color auto="1"/>
      </left>
      <right style="medium">
        <color auto="1"/>
      </right>
      <top style="medium">
        <color auto="1"/>
      </top>
      <bottom style="dotted">
        <color auto="1"/>
      </bottom>
      <diagonal style="hair">
        <color auto="1"/>
      </diagonal>
    </border>
    <border>
      <left style="medium">
        <color auto="1"/>
      </left>
      <right style="medium">
        <color auto="1"/>
      </right>
      <top style="dotted">
        <color auto="1"/>
      </top>
      <bottom style="dotted">
        <color auto="1"/>
      </bottom>
      <diagonal/>
    </border>
    <border>
      <left style="medium">
        <color auto="1"/>
      </left>
      <right style="thin">
        <color auto="1"/>
      </right>
      <top style="dotted">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medium">
        <color auto="1"/>
      </right>
      <top style="dotted">
        <color auto="1"/>
      </top>
      <bottom style="dotted">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auto="1"/>
      </left>
      <right style="medium">
        <color auto="1"/>
      </right>
      <top style="dotted">
        <color auto="1"/>
      </top>
      <bottom style="thin">
        <color auto="1"/>
      </bottom>
      <diagonal/>
    </border>
    <border>
      <left style="medium">
        <color auto="1"/>
      </left>
      <right style="thin">
        <color auto="1"/>
      </right>
      <top style="dotted">
        <color auto="1"/>
      </top>
      <bottom style="thin">
        <color auto="1"/>
      </bottom>
      <diagonal/>
    </border>
    <border>
      <left style="thin">
        <color auto="1"/>
      </left>
      <right style="thin">
        <color auto="1"/>
      </right>
      <top style="dotted">
        <color auto="1"/>
      </top>
      <bottom style="thin">
        <color auto="1"/>
      </bottom>
      <diagonal/>
    </border>
    <border>
      <left style="thin">
        <color auto="1"/>
      </left>
      <right style="medium">
        <color auto="1"/>
      </right>
      <top style="dotted">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medium">
        <color auto="1"/>
      </left>
      <right style="medium">
        <color auto="1"/>
      </right>
      <top style="thin">
        <color auto="1"/>
      </top>
      <bottom style="dotted">
        <color auto="1"/>
      </bottom>
      <diagonal/>
    </border>
    <border>
      <left style="medium">
        <color auto="1"/>
      </left>
      <right style="thin">
        <color auto="1"/>
      </right>
      <top style="thin">
        <color auto="1"/>
      </top>
      <bottom style="dotted">
        <color auto="1"/>
      </bottom>
      <diagonal/>
    </border>
    <border>
      <left style="thin">
        <color auto="1"/>
      </left>
      <right style="thin">
        <color auto="1"/>
      </right>
      <top style="thin">
        <color auto="1"/>
      </top>
      <bottom style="dotted">
        <color auto="1"/>
      </bottom>
      <diagonal/>
    </border>
    <border>
      <left style="thin">
        <color auto="1"/>
      </left>
      <right style="medium">
        <color auto="1"/>
      </right>
      <top style="thin">
        <color auto="1"/>
      </top>
      <bottom style="dotted">
        <color auto="1"/>
      </bottom>
      <diagonal/>
    </border>
    <border diagonalUp="1">
      <left style="medium">
        <color auto="1"/>
      </left>
      <right style="thin">
        <color auto="1"/>
      </right>
      <top style="thin">
        <color auto="1"/>
      </top>
      <bottom style="dotted">
        <color auto="1"/>
      </bottom>
      <diagonal style="hair">
        <color auto="1"/>
      </diagonal>
    </border>
    <border diagonalUp="1">
      <left style="thin">
        <color auto="1"/>
      </left>
      <right style="medium">
        <color auto="1"/>
      </right>
      <top style="thin">
        <color auto="1"/>
      </top>
      <bottom style="dotted">
        <color auto="1"/>
      </bottom>
      <diagonal style="hair">
        <color auto="1"/>
      </diagonal>
    </border>
    <border>
      <left style="medium">
        <color auto="1"/>
      </left>
      <right style="medium">
        <color auto="1"/>
      </right>
      <top style="thin">
        <color auto="1"/>
      </top>
      <bottom style="medium">
        <color auto="1"/>
      </bottom>
      <diagonal/>
    </border>
    <border>
      <left style="medium">
        <color auto="1"/>
      </left>
      <right style="medium">
        <color auto="1"/>
      </right>
      <top style="dotted">
        <color auto="1"/>
      </top>
      <bottom style="medium">
        <color auto="1"/>
      </bottom>
      <diagonal/>
    </border>
    <border>
      <left style="medium">
        <color auto="1"/>
      </left>
      <right style="thin">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thin">
        <color auto="1"/>
      </left>
      <right style="medium">
        <color auto="1"/>
      </right>
      <top style="dotted">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diagonalUp="1">
      <left style="medium">
        <color auto="1"/>
      </left>
      <right style="medium">
        <color auto="1"/>
      </right>
      <top style="medium">
        <color auto="1"/>
      </top>
      <bottom style="medium">
        <color auto="1"/>
      </bottom>
      <diagonal style="hair">
        <color auto="1"/>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diagonalUp="1">
      <left style="medium">
        <color auto="1"/>
      </left>
      <right style="medium">
        <color auto="1"/>
      </right>
      <top style="thin">
        <color auto="1"/>
      </top>
      <bottom style="medium">
        <color auto="1"/>
      </bottom>
      <diagonal style="hair">
        <color auto="1"/>
      </diagonal>
    </border>
    <border>
      <left style="medium">
        <color auto="1"/>
      </left>
      <right/>
      <top style="thin">
        <color auto="1"/>
      </top>
      <bottom style="medium">
        <color auto="1"/>
      </bottom>
      <diagonal/>
    </border>
    <border>
      <left/>
      <right/>
      <top style="thin">
        <color auto="1"/>
      </top>
      <bottom/>
      <diagonal/>
    </border>
    <border>
      <left/>
      <right style="medium">
        <color auto="1"/>
      </right>
      <top style="thin">
        <color auto="1"/>
      </top>
      <bottom/>
      <diagonal/>
    </border>
    <border>
      <left/>
      <right style="medium">
        <color auto="1"/>
      </right>
      <top/>
      <bottom style="thin">
        <color auto="1"/>
      </bottom>
      <diagonal/>
    </border>
    <border>
      <left/>
      <right style="thin">
        <color auto="1"/>
      </right>
      <top style="medium">
        <color auto="1"/>
      </top>
      <bottom style="thin">
        <color auto="1"/>
      </bottom>
      <diagonal/>
    </border>
    <border>
      <left/>
      <right style="medium">
        <color auto="1"/>
      </right>
      <top style="thin">
        <color auto="1"/>
      </top>
      <bottom style="medium">
        <color auto="1"/>
      </bottom>
      <diagonal/>
    </border>
    <border>
      <left/>
      <right style="thin">
        <color auto="1"/>
      </right>
      <top style="thin">
        <color auto="1"/>
      </top>
      <bottom style="medium">
        <color auto="1"/>
      </bottom>
      <diagonal/>
    </border>
    <border>
      <left style="thin">
        <color auto="1"/>
      </left>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s>
  <cellStyleXfs count="2">
    <xf numFmtId="0" fontId="0" fillId="0" borderId="0">
      <alignment vertical="center"/>
    </xf>
    <xf numFmtId="177" fontId="29" fillId="0" borderId="0" applyBorder="0" applyProtection="0">
      <alignment vertical="center"/>
    </xf>
  </cellStyleXfs>
  <cellXfs count="291">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pplyAlignment="1">
      <alignment horizontal="left" vertical="center"/>
    </xf>
    <xf numFmtId="0" fontId="4" fillId="0" borderId="0" xfId="0" applyFont="1" applyAlignment="1">
      <alignment horizontal="left" vertical="center"/>
    </xf>
    <xf numFmtId="0" fontId="5" fillId="0" borderId="0" xfId="0" applyFont="1" applyAlignment="1">
      <alignment horizontal="left" vertical="center"/>
    </xf>
    <xf numFmtId="0" fontId="6" fillId="0" borderId="0" xfId="0" applyFont="1" applyAlignment="1">
      <alignment horizontal="right" vertical="center"/>
    </xf>
    <xf numFmtId="0" fontId="4" fillId="0" borderId="0" xfId="0" applyFont="1" applyAlignment="1">
      <alignment horizontal="right" vertical="center"/>
    </xf>
    <xf numFmtId="0" fontId="7" fillId="0" borderId="0" xfId="0" applyFont="1" applyAlignment="1">
      <alignment horizontal="right" vertical="center"/>
    </xf>
    <xf numFmtId="0" fontId="5" fillId="0" borderId="0" xfId="0" applyFont="1" applyAlignment="1">
      <alignment horizontal="right" vertical="center"/>
    </xf>
    <xf numFmtId="0" fontId="5" fillId="0" borderId="0" xfId="0" applyFont="1" applyAlignment="1">
      <alignment vertical="center"/>
    </xf>
    <xf numFmtId="0" fontId="7" fillId="0" borderId="0" xfId="0" applyFont="1" applyAlignment="1">
      <alignment vertical="center"/>
    </xf>
    <xf numFmtId="0" fontId="6" fillId="0" borderId="0" xfId="0" applyFont="1">
      <alignment vertical="center"/>
    </xf>
    <xf numFmtId="0" fontId="6" fillId="4" borderId="0" xfId="0" applyFont="1" applyFill="1" applyAlignment="1">
      <alignment vertical="center"/>
    </xf>
    <xf numFmtId="0" fontId="6" fillId="4" borderId="0" xfId="0" applyFont="1" applyFill="1">
      <alignment vertical="center"/>
    </xf>
    <xf numFmtId="0" fontId="6" fillId="4" borderId="0" xfId="0" applyFont="1" applyFill="1" applyAlignment="1">
      <alignment horizontal="center" vertical="center"/>
    </xf>
    <xf numFmtId="0" fontId="2" fillId="4" borderId="0" xfId="0" applyFont="1" applyFill="1" applyBorder="1" applyAlignment="1">
      <alignment vertical="center"/>
    </xf>
    <xf numFmtId="0" fontId="6" fillId="0" borderId="0" xfId="0" applyFont="1" applyAlignment="1">
      <alignment horizontal="center" vertical="center"/>
    </xf>
    <xf numFmtId="0" fontId="2" fillId="0" borderId="0" xfId="0" applyFont="1" applyAlignment="1">
      <alignment horizontal="right" vertical="center"/>
    </xf>
    <xf numFmtId="0" fontId="2" fillId="0" borderId="0" xfId="0" applyFont="1" applyBorder="1">
      <alignment vertical="center"/>
    </xf>
    <xf numFmtId="0" fontId="2" fillId="0" borderId="0" xfId="0" applyFont="1" applyBorder="1" applyAlignment="1">
      <alignment horizontal="left" vertical="center"/>
    </xf>
    <xf numFmtId="0" fontId="2" fillId="0" borderId="0" xfId="0" applyFont="1" applyBorder="1" applyAlignment="1">
      <alignment horizontal="right" vertical="center"/>
    </xf>
    <xf numFmtId="0" fontId="2" fillId="0" borderId="0" xfId="0" applyFont="1" applyBorder="1" applyAlignment="1">
      <alignment horizontal="center" vertical="center"/>
    </xf>
    <xf numFmtId="0" fontId="8" fillId="0" borderId="0" xfId="0" applyFont="1">
      <alignment vertical="center"/>
    </xf>
    <xf numFmtId="0" fontId="3" fillId="0" borderId="3" xfId="0" applyFont="1" applyBorder="1" applyAlignment="1">
      <alignment horizontal="center" vertical="center"/>
    </xf>
    <xf numFmtId="0" fontId="2" fillId="2" borderId="3" xfId="0" applyFont="1" applyFill="1" applyBorder="1" applyAlignment="1" applyProtection="1">
      <alignment horizontal="center" vertical="center"/>
      <protection locked="0"/>
    </xf>
    <xf numFmtId="0" fontId="6" fillId="2" borderId="0" xfId="0" applyFont="1" applyFill="1" applyProtection="1">
      <alignment vertical="center"/>
      <protection locked="0"/>
    </xf>
    <xf numFmtId="0" fontId="3" fillId="0" borderId="0" xfId="0" applyFont="1" applyBorder="1" applyAlignment="1">
      <alignment horizontal="center" vertical="center"/>
    </xf>
    <xf numFmtId="0" fontId="3" fillId="0" borderId="0" xfId="0" applyFont="1" applyBorder="1" applyAlignment="1">
      <alignment horizontal="right" vertical="center"/>
    </xf>
    <xf numFmtId="0" fontId="3" fillId="0" borderId="0" xfId="0" applyFont="1" applyBorder="1" applyAlignment="1">
      <alignment horizontal="left" vertical="center"/>
    </xf>
    <xf numFmtId="176" fontId="2" fillId="0" borderId="0" xfId="0" applyNumberFormat="1" applyFont="1" applyBorder="1" applyAlignment="1">
      <alignment vertical="center"/>
    </xf>
    <xf numFmtId="0" fontId="6" fillId="0" borderId="0" xfId="0" applyFont="1" applyBorder="1" applyAlignment="1">
      <alignment horizontal="center" vertical="center"/>
    </xf>
    <xf numFmtId="20" fontId="2" fillId="0" borderId="0" xfId="0" applyNumberFormat="1" applyFont="1" applyBorder="1" applyAlignment="1">
      <alignment vertical="center"/>
    </xf>
    <xf numFmtId="0" fontId="2" fillId="0" borderId="0" xfId="0" applyFont="1" applyBorder="1" applyAlignment="1">
      <alignment vertical="center"/>
    </xf>
    <xf numFmtId="0" fontId="9" fillId="0" borderId="0" xfId="0" applyFont="1" applyBorder="1" applyAlignment="1">
      <alignment horizontal="left" vertical="center"/>
    </xf>
    <xf numFmtId="0" fontId="3" fillId="4" borderId="0" xfId="0" applyFont="1" applyFill="1" applyBorder="1" applyAlignment="1">
      <alignment horizontal="center" vertical="center"/>
    </xf>
    <xf numFmtId="0" fontId="3" fillId="0" borderId="0" xfId="0" applyFont="1">
      <alignment vertical="center"/>
    </xf>
    <xf numFmtId="0" fontId="2" fillId="0" borderId="4" xfId="0" applyFont="1" applyBorder="1">
      <alignment vertical="center"/>
    </xf>
    <xf numFmtId="0" fontId="6" fillId="0" borderId="0" xfId="0" applyFont="1" applyBorder="1" applyAlignment="1">
      <alignment vertical="center"/>
    </xf>
    <xf numFmtId="0" fontId="2" fillId="0" borderId="0" xfId="0" applyFont="1" applyAlignment="1">
      <alignment horizontal="center" vertical="center"/>
    </xf>
    <xf numFmtId="0" fontId="3" fillId="2" borderId="3" xfId="0" applyFont="1" applyFill="1" applyBorder="1" applyAlignment="1" applyProtection="1">
      <alignment horizontal="center" vertical="center"/>
      <protection locked="0"/>
    </xf>
    <xf numFmtId="1" fontId="2" fillId="4" borderId="0" xfId="0" applyNumberFormat="1" applyFont="1" applyFill="1" applyBorder="1" applyAlignment="1">
      <alignment vertical="center"/>
    </xf>
    <xf numFmtId="0" fontId="9" fillId="0" borderId="0" xfId="0" applyFont="1" applyAlignment="1">
      <alignment horizontal="right" vertical="center"/>
    </xf>
    <xf numFmtId="0" fontId="8" fillId="0" borderId="0" xfId="0" applyFont="1" applyAlignment="1"/>
    <xf numFmtId="0" fontId="2" fillId="0" borderId="5" xfId="0" applyFont="1" applyBorder="1">
      <alignment vertical="center"/>
    </xf>
    <xf numFmtId="0" fontId="2" fillId="4" borderId="0" xfId="0" applyFont="1" applyFill="1" applyBorder="1">
      <alignment vertical="center"/>
    </xf>
    <xf numFmtId="0" fontId="9" fillId="0" borderId="0" xfId="0" applyFont="1" applyAlignment="1">
      <alignment horizontal="center" vertical="center"/>
    </xf>
    <xf numFmtId="0" fontId="1" fillId="0" borderId="0" xfId="0" applyFont="1" applyBorder="1" applyAlignment="1">
      <alignment vertical="center"/>
    </xf>
    <xf numFmtId="0" fontId="8" fillId="0" borderId="0" xfId="0" applyFont="1" applyAlignment="1">
      <alignment horizontal="left"/>
    </xf>
    <xf numFmtId="20" fontId="2" fillId="4" borderId="0" xfId="0" applyNumberFormat="1" applyFont="1" applyFill="1" applyBorder="1" applyAlignment="1">
      <alignment vertical="center"/>
    </xf>
    <xf numFmtId="0" fontId="1" fillId="0" borderId="0" xfId="0" applyFont="1" applyBorder="1" applyAlignment="1">
      <alignment horizontal="left" vertical="center"/>
    </xf>
    <xf numFmtId="0" fontId="2" fillId="0" borderId="0" xfId="0" applyFont="1" applyBorder="1" applyAlignment="1">
      <alignment horizontal="center" vertical="center"/>
    </xf>
    <xf numFmtId="20" fontId="6" fillId="0" borderId="0" xfId="0" applyNumberFormat="1" applyFont="1" applyBorder="1" applyAlignment="1">
      <alignment vertical="center"/>
    </xf>
    <xf numFmtId="0" fontId="6" fillId="0" borderId="0" xfId="0" applyFont="1" applyBorder="1">
      <alignment vertical="center"/>
    </xf>
    <xf numFmtId="0" fontId="5" fillId="0" borderId="0" xfId="0" applyFont="1" applyAlignment="1">
      <alignment horizontal="right" vertical="center"/>
    </xf>
    <xf numFmtId="0" fontId="11" fillId="0" borderId="0" xfId="0" applyFont="1" applyAlignment="1"/>
    <xf numFmtId="0" fontId="1" fillId="0" borderId="0" xfId="0" applyFont="1" applyAlignment="1">
      <alignment horizontal="left" vertical="center"/>
    </xf>
    <xf numFmtId="0" fontId="1" fillId="0" borderId="0" xfId="0" applyFont="1" applyAlignment="1">
      <alignment horizontal="right" vertical="center"/>
    </xf>
    <xf numFmtId="0" fontId="1" fillId="0" borderId="10"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6" xfId="0" applyFont="1" applyBorder="1" applyAlignment="1">
      <alignment horizontal="center" vertical="center"/>
    </xf>
    <xf numFmtId="0" fontId="1" fillId="0" borderId="1"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6" xfId="0" applyFont="1" applyBorder="1" applyAlignment="1">
      <alignment horizontal="center" vertical="center"/>
    </xf>
    <xf numFmtId="0" fontId="1" fillId="0" borderId="1" xfId="0" applyFont="1" applyBorder="1" applyAlignment="1">
      <alignment horizontal="center" vertical="center"/>
    </xf>
    <xf numFmtId="0" fontId="1" fillId="0" borderId="17" xfId="0" applyFont="1" applyBorder="1" applyAlignment="1">
      <alignment horizontal="center" vertical="center"/>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0" fontId="1" fillId="2" borderId="10" xfId="0" applyFont="1" applyFill="1" applyBorder="1" applyAlignment="1" applyProtection="1">
      <alignment horizontal="center" vertical="center" wrapText="1"/>
      <protection locked="0"/>
    </xf>
    <xf numFmtId="0" fontId="1" fillId="2" borderId="28" xfId="0" applyFont="1" applyFill="1" applyBorder="1" applyAlignment="1" applyProtection="1">
      <alignment horizontal="center" vertical="center" shrinkToFit="1"/>
      <protection locked="0"/>
    </xf>
    <xf numFmtId="0" fontId="1" fillId="2" borderId="29" xfId="0" applyFont="1" applyFill="1" applyBorder="1" applyAlignment="1" applyProtection="1">
      <alignment horizontal="center" vertical="center" shrinkToFit="1"/>
      <protection locked="0"/>
    </xf>
    <xf numFmtId="0" fontId="10" fillId="2" borderId="29" xfId="0" applyFont="1" applyFill="1" applyBorder="1" applyAlignment="1" applyProtection="1">
      <alignment horizontal="center" vertical="center" shrinkToFit="1"/>
      <protection locked="0"/>
    </xf>
    <xf numFmtId="0" fontId="1" fillId="2" borderId="30" xfId="0" applyFont="1" applyFill="1" applyBorder="1" applyAlignment="1" applyProtection="1">
      <alignment horizontal="center" vertical="center" shrinkToFit="1"/>
      <protection locked="0"/>
    </xf>
    <xf numFmtId="0" fontId="1" fillId="2" borderId="14" xfId="0" applyFont="1" applyFill="1" applyBorder="1" applyAlignment="1" applyProtection="1">
      <alignment horizontal="center" vertical="center" wrapText="1"/>
      <protection locked="0"/>
    </xf>
    <xf numFmtId="0" fontId="1" fillId="0" borderId="34" xfId="0" applyFont="1" applyBorder="1" applyAlignment="1">
      <alignment horizontal="center" vertical="center" shrinkToFit="1"/>
    </xf>
    <xf numFmtId="0" fontId="1" fillId="0" borderId="35" xfId="0" applyFont="1" applyBorder="1" applyAlignment="1">
      <alignment horizontal="center" vertical="center" shrinkToFit="1"/>
    </xf>
    <xf numFmtId="0" fontId="1" fillId="0" borderId="36" xfId="0" applyFont="1" applyBorder="1" applyAlignment="1">
      <alignment horizontal="center" vertical="center" shrinkToFit="1"/>
    </xf>
    <xf numFmtId="0" fontId="1" fillId="2" borderId="38" xfId="0" applyFont="1" applyFill="1" applyBorder="1" applyAlignment="1" applyProtection="1">
      <alignment horizontal="center" vertical="center" wrapText="1"/>
      <protection locked="0"/>
    </xf>
    <xf numFmtId="0" fontId="1" fillId="0" borderId="40" xfId="0" applyFont="1" applyBorder="1" applyAlignment="1">
      <alignment horizontal="center" vertical="center" shrinkToFit="1"/>
    </xf>
    <xf numFmtId="0" fontId="1" fillId="0" borderId="41" xfId="0" applyFont="1" applyBorder="1" applyAlignment="1">
      <alignment horizontal="center" vertical="center" shrinkToFit="1"/>
    </xf>
    <xf numFmtId="0" fontId="1" fillId="0" borderId="42" xfId="0" applyFont="1" applyBorder="1" applyAlignment="1">
      <alignment horizontal="center" vertical="center" shrinkToFit="1"/>
    </xf>
    <xf numFmtId="0" fontId="1" fillId="2" borderId="44" xfId="0" applyFont="1" applyFill="1" applyBorder="1" applyAlignment="1" applyProtection="1">
      <alignment horizontal="center" vertical="center" wrapText="1"/>
      <protection locked="0"/>
    </xf>
    <xf numFmtId="0" fontId="10" fillId="2" borderId="46" xfId="0" applyFont="1" applyFill="1" applyBorder="1" applyAlignment="1" applyProtection="1">
      <alignment horizontal="center" vertical="center" shrinkToFit="1"/>
      <protection locked="0"/>
    </xf>
    <xf numFmtId="0" fontId="1" fillId="2" borderId="47" xfId="0" applyFont="1" applyFill="1" applyBorder="1" applyAlignment="1" applyProtection="1">
      <alignment horizontal="center" vertical="center" shrinkToFit="1"/>
      <protection locked="0"/>
    </xf>
    <xf numFmtId="0" fontId="10" fillId="2" borderId="48" xfId="0" applyFont="1" applyFill="1" applyBorder="1" applyAlignment="1" applyProtection="1">
      <alignment horizontal="center" vertical="center" shrinkToFit="1"/>
      <protection locked="0"/>
    </xf>
    <xf numFmtId="0" fontId="1" fillId="2" borderId="46" xfId="0" applyFont="1" applyFill="1" applyBorder="1" applyAlignment="1" applyProtection="1">
      <alignment horizontal="center" vertical="center" shrinkToFit="1"/>
      <protection locked="0"/>
    </xf>
    <xf numFmtId="0" fontId="10" fillId="2" borderId="47" xfId="0" applyFont="1" applyFill="1" applyBorder="1" applyAlignment="1" applyProtection="1">
      <alignment horizontal="center" vertical="center" shrinkToFit="1"/>
      <protection locked="0"/>
    </xf>
    <xf numFmtId="0" fontId="1" fillId="2" borderId="48" xfId="0" applyFont="1" applyFill="1" applyBorder="1" applyAlignment="1" applyProtection="1">
      <alignment horizontal="center" vertical="center" shrinkToFit="1"/>
      <protection locked="0"/>
    </xf>
    <xf numFmtId="0" fontId="1" fillId="2" borderId="19" xfId="0" applyFont="1" applyFill="1" applyBorder="1" applyAlignment="1" applyProtection="1">
      <alignment horizontal="center" vertical="center" wrapText="1"/>
      <protection locked="0"/>
    </xf>
    <xf numFmtId="0" fontId="1" fillId="0" borderId="53" xfId="0" applyFont="1" applyBorder="1" applyAlignment="1">
      <alignment horizontal="center" vertical="center" shrinkToFit="1"/>
    </xf>
    <xf numFmtId="0" fontId="1" fillId="0" borderId="54" xfId="0" applyFont="1" applyBorder="1" applyAlignment="1">
      <alignment horizontal="center" vertical="center" shrinkToFit="1"/>
    </xf>
    <xf numFmtId="0" fontId="1" fillId="0" borderId="55" xfId="0" applyFont="1" applyBorder="1" applyAlignment="1">
      <alignment horizontal="center" vertical="center" shrinkToFit="1"/>
    </xf>
    <xf numFmtId="0" fontId="1" fillId="4" borderId="0" xfId="0" applyFont="1" applyFill="1">
      <alignment vertical="center"/>
    </xf>
    <xf numFmtId="0" fontId="1" fillId="4" borderId="56" xfId="0" applyFont="1" applyFill="1" applyBorder="1">
      <alignment vertical="center"/>
    </xf>
    <xf numFmtId="0" fontId="15" fillId="4" borderId="57" xfId="0" applyFont="1" applyFill="1" applyBorder="1" applyAlignment="1">
      <alignment horizontal="center" vertical="center"/>
    </xf>
    <xf numFmtId="0" fontId="1" fillId="4" borderId="57" xfId="0" applyFont="1" applyFill="1" applyBorder="1" applyAlignment="1">
      <alignment horizontal="center" vertical="center" wrapText="1"/>
    </xf>
    <xf numFmtId="0" fontId="1" fillId="4" borderId="57" xfId="0" applyFont="1" applyFill="1" applyBorder="1" applyAlignment="1">
      <alignment horizontal="center" vertical="center" shrinkToFit="1"/>
    </xf>
    <xf numFmtId="0" fontId="17" fillId="4" borderId="57" xfId="0" applyFont="1" applyFill="1" applyBorder="1" applyAlignment="1">
      <alignment horizontal="center" vertical="center" wrapText="1"/>
    </xf>
    <xf numFmtId="1" fontId="1" fillId="4" borderId="57" xfId="0" applyNumberFormat="1" applyFont="1" applyFill="1" applyBorder="1" applyAlignment="1">
      <alignment horizontal="center" vertical="center" wrapText="1"/>
    </xf>
    <xf numFmtId="0" fontId="1" fillId="4" borderId="58" xfId="0" applyFont="1" applyFill="1" applyBorder="1" applyAlignment="1">
      <alignment horizontal="center" vertical="center" wrapText="1"/>
    </xf>
    <xf numFmtId="0" fontId="1" fillId="0" borderId="59" xfId="0" applyFont="1" applyBorder="1">
      <alignment vertical="center"/>
    </xf>
    <xf numFmtId="0" fontId="1" fillId="0" borderId="60" xfId="0" applyFont="1" applyBorder="1" applyAlignment="1">
      <alignment vertical="center" wrapText="1"/>
    </xf>
    <xf numFmtId="0" fontId="1" fillId="4" borderId="62" xfId="0" applyFont="1" applyFill="1" applyBorder="1" applyAlignment="1">
      <alignment horizontal="center" vertical="center" shrinkToFit="1"/>
    </xf>
    <xf numFmtId="0" fontId="1" fillId="4" borderId="24" xfId="0" applyFont="1" applyFill="1" applyBorder="1" applyAlignment="1">
      <alignment horizontal="center" vertical="center" shrinkToFit="1"/>
    </xf>
    <xf numFmtId="0" fontId="1" fillId="4" borderId="26" xfId="0" applyFont="1" applyFill="1" applyBorder="1" applyAlignment="1">
      <alignment horizontal="center" vertical="center" shrinkToFit="1"/>
    </xf>
    <xf numFmtId="0" fontId="1" fillId="0" borderId="66" xfId="0" applyFont="1" applyBorder="1">
      <alignment vertical="center"/>
    </xf>
    <xf numFmtId="0" fontId="1" fillId="0" borderId="67" xfId="0" applyFont="1" applyBorder="1" applyAlignment="1">
      <alignment vertical="center" wrapText="1"/>
    </xf>
    <xf numFmtId="0" fontId="1" fillId="4" borderId="16" xfId="0" applyFont="1" applyFill="1" applyBorder="1" applyAlignment="1">
      <alignment horizontal="center" vertical="center" shrinkToFit="1"/>
    </xf>
    <xf numFmtId="0" fontId="1" fillId="4" borderId="1" xfId="0" applyFont="1" applyFill="1" applyBorder="1" applyAlignment="1">
      <alignment horizontal="center" vertical="center" shrinkToFit="1"/>
    </xf>
    <xf numFmtId="0" fontId="1" fillId="4" borderId="17" xfId="0" applyFont="1" applyFill="1" applyBorder="1" applyAlignment="1">
      <alignment horizontal="center" vertical="center" shrinkToFit="1"/>
    </xf>
    <xf numFmtId="0" fontId="1" fillId="3" borderId="16" xfId="0" applyFont="1" applyFill="1" applyBorder="1" applyAlignment="1" applyProtection="1">
      <alignment horizontal="center" vertical="center" shrinkToFit="1"/>
      <protection locked="0"/>
    </xf>
    <xf numFmtId="0" fontId="1" fillId="3" borderId="1" xfId="0" applyFont="1" applyFill="1" applyBorder="1" applyAlignment="1" applyProtection="1">
      <alignment horizontal="center" vertical="center" shrinkToFit="1"/>
      <protection locked="0"/>
    </xf>
    <xf numFmtId="0" fontId="1" fillId="3" borderId="17" xfId="0" applyFont="1" applyFill="1" applyBorder="1" applyAlignment="1" applyProtection="1">
      <alignment horizontal="center" vertical="center" shrinkToFit="1"/>
      <protection locked="0"/>
    </xf>
    <xf numFmtId="0" fontId="1" fillId="0" borderId="16" xfId="0" applyFont="1" applyBorder="1" applyAlignment="1">
      <alignment horizontal="center" vertical="center" shrinkToFit="1"/>
    </xf>
    <xf numFmtId="0" fontId="1" fillId="0" borderId="1" xfId="0" applyFont="1" applyBorder="1" applyAlignment="1">
      <alignment horizontal="center" vertical="center" shrinkToFit="1"/>
    </xf>
    <xf numFmtId="0" fontId="1" fillId="0" borderId="17" xfId="0" applyFont="1" applyBorder="1" applyAlignment="1">
      <alignment horizontal="center" vertical="center" shrinkToFit="1"/>
    </xf>
    <xf numFmtId="0" fontId="1" fillId="0" borderId="72" xfId="0" applyFont="1" applyBorder="1">
      <alignment vertical="center"/>
    </xf>
    <xf numFmtId="0" fontId="1" fillId="0" borderId="73" xfId="0" applyFont="1" applyBorder="1" applyAlignment="1">
      <alignment vertical="center" wrapText="1"/>
    </xf>
    <xf numFmtId="0" fontId="1" fillId="0" borderId="20" xfId="0" applyFont="1" applyBorder="1" applyAlignment="1">
      <alignment horizontal="center" vertical="center" shrinkToFit="1"/>
    </xf>
    <xf numFmtId="0" fontId="1" fillId="0" borderId="21" xfId="0" applyFont="1" applyBorder="1" applyAlignment="1">
      <alignment horizontal="center" vertical="center" shrinkToFit="1"/>
    </xf>
    <xf numFmtId="0" fontId="1" fillId="0" borderId="22" xfId="0" applyFont="1" applyBorder="1" applyAlignment="1">
      <alignment horizontal="center" vertical="center" shrinkToFit="1"/>
    </xf>
    <xf numFmtId="0" fontId="1" fillId="4" borderId="63" xfId="0" applyFont="1" applyFill="1" applyBorder="1" applyAlignment="1" applyProtection="1">
      <alignment horizontal="center" vertical="center" shrinkToFit="1"/>
    </xf>
    <xf numFmtId="0" fontId="1" fillId="4" borderId="25" xfId="0" applyFont="1" applyFill="1" applyBorder="1" applyAlignment="1" applyProtection="1">
      <alignment horizontal="center" vertical="center" shrinkToFit="1"/>
    </xf>
    <xf numFmtId="0" fontId="1" fillId="4" borderId="64" xfId="0" applyFont="1" applyFill="1" applyBorder="1" applyAlignment="1" applyProtection="1">
      <alignment horizontal="center" vertical="center" shrinkToFit="1"/>
    </xf>
    <xf numFmtId="0" fontId="1" fillId="4" borderId="76" xfId="0" applyFont="1" applyFill="1" applyBorder="1" applyAlignment="1" applyProtection="1">
      <alignment horizontal="center" vertical="center" shrinkToFit="1"/>
    </xf>
    <xf numFmtId="0" fontId="1" fillId="4" borderId="16" xfId="0" applyFont="1" applyFill="1" applyBorder="1" applyAlignment="1" applyProtection="1">
      <alignment horizontal="center" vertical="center" shrinkToFit="1"/>
    </xf>
    <xf numFmtId="0" fontId="1" fillId="4" borderId="1" xfId="0" applyFont="1" applyFill="1" applyBorder="1" applyAlignment="1" applyProtection="1">
      <alignment horizontal="center" vertical="center" shrinkToFit="1"/>
    </xf>
    <xf numFmtId="0" fontId="1" fillId="4" borderId="17" xfId="0" applyFont="1" applyFill="1" applyBorder="1" applyAlignment="1" applyProtection="1">
      <alignment horizontal="center" vertical="center" shrinkToFit="1"/>
    </xf>
    <xf numFmtId="0" fontId="1" fillId="4" borderId="18" xfId="0" applyFont="1" applyFill="1" applyBorder="1" applyAlignment="1" applyProtection="1">
      <alignment horizontal="center" vertical="center" shrinkToFit="1"/>
    </xf>
    <xf numFmtId="0" fontId="1" fillId="4" borderId="20" xfId="0" applyFont="1" applyFill="1" applyBorder="1" applyAlignment="1" applyProtection="1">
      <alignment horizontal="center" vertical="center" shrinkToFit="1"/>
    </xf>
    <xf numFmtId="0" fontId="1" fillId="4" borderId="21" xfId="0" applyFont="1" applyFill="1" applyBorder="1" applyAlignment="1" applyProtection="1">
      <alignment horizontal="center" vertical="center" shrinkToFit="1"/>
    </xf>
    <xf numFmtId="0" fontId="1" fillId="4" borderId="22" xfId="0" applyFont="1" applyFill="1" applyBorder="1" applyAlignment="1" applyProtection="1">
      <alignment horizontal="center" vertical="center" shrinkToFit="1"/>
    </xf>
    <xf numFmtId="0" fontId="1" fillId="4" borderId="78" xfId="0" applyFont="1" applyFill="1" applyBorder="1" applyAlignment="1" applyProtection="1">
      <alignment horizontal="center" vertical="center" shrinkToFit="1"/>
    </xf>
    <xf numFmtId="0" fontId="0" fillId="4" borderId="0" xfId="0" applyFill="1">
      <alignment vertical="center"/>
    </xf>
    <xf numFmtId="0" fontId="0" fillId="4" borderId="0" xfId="0" applyFill="1" applyAlignment="1">
      <alignment horizontal="center" vertical="center"/>
    </xf>
    <xf numFmtId="0" fontId="18" fillId="4" borderId="0" xfId="0" applyFont="1" applyFill="1" applyAlignment="1">
      <alignment horizontal="left" vertical="center"/>
    </xf>
    <xf numFmtId="0" fontId="19" fillId="4" borderId="0" xfId="0" applyFont="1" applyFill="1" applyAlignment="1">
      <alignment horizontal="left" vertical="center"/>
    </xf>
    <xf numFmtId="0" fontId="20" fillId="4" borderId="0" xfId="0" applyFont="1" applyFill="1">
      <alignment vertical="center"/>
    </xf>
    <xf numFmtId="0" fontId="21" fillId="4" borderId="0" xfId="0" applyFont="1" applyFill="1" applyAlignment="1">
      <alignment horizontal="left" vertical="center"/>
    </xf>
    <xf numFmtId="0" fontId="19" fillId="4" borderId="0" xfId="0" applyFont="1" applyFill="1" applyAlignment="1">
      <alignment horizontal="center" vertical="center"/>
    </xf>
    <xf numFmtId="0" fontId="19" fillId="4" borderId="0" xfId="0" applyFont="1" applyFill="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20" fontId="0" fillId="3" borderId="1" xfId="0" applyNumberFormat="1" applyFont="1" applyFill="1" applyBorder="1" applyAlignment="1" applyProtection="1">
      <alignment horizontal="center" vertical="center"/>
      <protection locked="0"/>
    </xf>
    <xf numFmtId="0" fontId="19" fillId="4" borderId="0" xfId="0" applyFont="1" applyFill="1" applyProtection="1">
      <alignment vertical="center"/>
      <protection locked="0"/>
    </xf>
    <xf numFmtId="0" fontId="0" fillId="4" borderId="1" xfId="0" applyFont="1" applyFill="1" applyBorder="1" applyAlignment="1">
      <alignment horizontal="center" vertical="center"/>
    </xf>
    <xf numFmtId="0" fontId="0" fillId="4" borderId="1" xfId="0" applyFont="1" applyFill="1" applyBorder="1" applyAlignment="1" applyProtection="1">
      <alignment horizontal="center" vertical="center"/>
    </xf>
    <xf numFmtId="0" fontId="0" fillId="3" borderId="1" xfId="0" applyFont="1" applyFill="1" applyBorder="1" applyAlignment="1" applyProtection="1">
      <alignment horizontal="center" vertical="center"/>
      <protection locked="0"/>
    </xf>
    <xf numFmtId="178" fontId="0" fillId="4" borderId="1" xfId="0" applyNumberFormat="1" applyFill="1" applyBorder="1" applyAlignment="1" applyProtection="1">
      <alignment horizontal="center" vertical="center"/>
    </xf>
    <xf numFmtId="0" fontId="0" fillId="4" borderId="1" xfId="0" applyFill="1" applyBorder="1" applyAlignment="1">
      <alignment horizontal="center" vertical="center"/>
    </xf>
    <xf numFmtId="0" fontId="0" fillId="4" borderId="1" xfId="1" applyNumberFormat="1" applyFont="1" applyFill="1" applyBorder="1" applyAlignment="1" applyProtection="1">
      <alignment horizontal="center" vertical="center"/>
    </xf>
    <xf numFmtId="20" fontId="0" fillId="4" borderId="1" xfId="0" applyNumberFormat="1" applyFill="1" applyBorder="1" applyAlignment="1" applyProtection="1">
      <alignment horizontal="center" vertical="center"/>
      <protection locked="0"/>
    </xf>
    <xf numFmtId="0" fontId="0" fillId="4" borderId="1" xfId="0" applyFill="1" applyBorder="1" applyAlignment="1" applyProtection="1">
      <alignment horizontal="center" vertical="center"/>
      <protection locked="0"/>
    </xf>
    <xf numFmtId="0" fontId="19" fillId="4" borderId="0" xfId="0" applyFont="1" applyFill="1">
      <alignment vertical="center"/>
    </xf>
    <xf numFmtId="0" fontId="1" fillId="4" borderId="0" xfId="0" applyFont="1" applyFill="1" applyAlignment="1">
      <alignment horizontal="left" vertical="center"/>
    </xf>
    <xf numFmtId="0" fontId="7" fillId="4" borderId="0" xfId="0" applyFont="1" applyFill="1" applyAlignment="1">
      <alignment horizontal="left" vertical="center"/>
    </xf>
    <xf numFmtId="0" fontId="1" fillId="4" borderId="0" xfId="0" applyFont="1" applyFill="1" applyAlignment="1">
      <alignment vertical="center"/>
    </xf>
    <xf numFmtId="0" fontId="1" fillId="3" borderId="1" xfId="0" applyFont="1" applyFill="1" applyBorder="1" applyAlignment="1">
      <alignment horizontal="left" vertical="center"/>
    </xf>
    <xf numFmtId="0" fontId="10" fillId="4" borderId="0" xfId="0" applyFont="1" applyFill="1" applyAlignment="1">
      <alignment horizontal="left" vertical="center"/>
    </xf>
    <xf numFmtId="0" fontId="1" fillId="2" borderId="1" xfId="0" applyFont="1" applyFill="1" applyBorder="1" applyAlignment="1">
      <alignment horizontal="left" vertical="center"/>
    </xf>
    <xf numFmtId="0" fontId="22" fillId="4" borderId="0" xfId="0" applyFont="1" applyFill="1" applyAlignment="1">
      <alignment horizontal="left" vertical="center"/>
    </xf>
    <xf numFmtId="0" fontId="1" fillId="4" borderId="0" xfId="0" applyFont="1" applyFill="1" applyBorder="1" applyAlignment="1">
      <alignment horizontal="center" vertical="center"/>
    </xf>
    <xf numFmtId="0" fontId="1" fillId="4" borderId="0" xfId="0" applyFont="1" applyFill="1" applyBorder="1" applyAlignment="1">
      <alignment horizontal="left" vertical="center"/>
    </xf>
    <xf numFmtId="0" fontId="1" fillId="4" borderId="1" xfId="0" applyFont="1" applyFill="1" applyBorder="1" applyAlignment="1">
      <alignment horizontal="center" vertical="center"/>
    </xf>
    <xf numFmtId="0" fontId="10" fillId="4" borderId="1" xfId="0" applyFont="1" applyFill="1" applyBorder="1" applyAlignment="1">
      <alignment horizontal="center" vertical="center"/>
    </xf>
    <xf numFmtId="0" fontId="10" fillId="4" borderId="1" xfId="0" applyFont="1" applyFill="1" applyBorder="1" applyAlignment="1">
      <alignment horizontal="left" vertical="center"/>
    </xf>
    <xf numFmtId="0" fontId="23" fillId="4" borderId="0" xfId="0" applyFont="1" applyFill="1">
      <alignment vertical="center"/>
    </xf>
    <xf numFmtId="0" fontId="1" fillId="4" borderId="0" xfId="0" applyFont="1" applyFill="1" applyBorder="1">
      <alignment vertical="center"/>
    </xf>
    <xf numFmtId="0" fontId="25" fillId="4" borderId="0" xfId="0" applyFont="1" applyFill="1" applyAlignment="1">
      <alignment vertical="center"/>
    </xf>
    <xf numFmtId="0" fontId="23" fillId="4" borderId="0" xfId="0" applyFont="1" applyFill="1" applyBorder="1">
      <alignment vertical="center"/>
    </xf>
    <xf numFmtId="0" fontId="23" fillId="4" borderId="0" xfId="0" applyFont="1" applyFill="1" applyBorder="1" applyAlignment="1">
      <alignment vertical="center"/>
    </xf>
    <xf numFmtId="0" fontId="23" fillId="4" borderId="0" xfId="0" applyFont="1" applyFill="1" applyBorder="1" applyAlignment="1">
      <alignment vertical="center" shrinkToFit="1"/>
    </xf>
    <xf numFmtId="0" fontId="10" fillId="4" borderId="0" xfId="0" applyFont="1" applyFill="1" applyAlignment="1">
      <alignment vertical="center"/>
    </xf>
    <xf numFmtId="0" fontId="10" fillId="4" borderId="0" xfId="0" applyFont="1" applyFill="1">
      <alignment vertical="center"/>
    </xf>
    <xf numFmtId="0" fontId="1" fillId="4" borderId="0" xfId="0" applyFont="1" applyFill="1" applyAlignment="1">
      <alignment vertical="center" wrapText="1"/>
    </xf>
    <xf numFmtId="0" fontId="9" fillId="4" borderId="0" xfId="0" applyFont="1" applyFill="1" applyAlignment="1"/>
    <xf numFmtId="0" fontId="9" fillId="4" borderId="0" xfId="0" applyFont="1" applyFill="1">
      <alignment vertical="center"/>
    </xf>
    <xf numFmtId="0" fontId="9" fillId="4" borderId="0" xfId="0" applyFont="1" applyFill="1" applyAlignment="1">
      <alignment vertical="center" wrapText="1"/>
    </xf>
    <xf numFmtId="0" fontId="9" fillId="4" borderId="0" xfId="0" applyFont="1" applyFill="1" applyAlignment="1">
      <alignment horizontal="justify" vertical="center" wrapText="1"/>
    </xf>
    <xf numFmtId="0" fontId="10" fillId="4" borderId="0" xfId="0" applyFont="1" applyFill="1" applyBorder="1">
      <alignment vertical="center"/>
    </xf>
    <xf numFmtId="0" fontId="1" fillId="4" borderId="1" xfId="0" applyFont="1" applyFill="1" applyBorder="1">
      <alignment vertical="center"/>
    </xf>
    <xf numFmtId="0" fontId="19" fillId="4" borderId="8" xfId="0" applyFont="1" applyFill="1" applyBorder="1" applyAlignment="1">
      <alignment horizontal="center" vertical="center"/>
    </xf>
    <xf numFmtId="0" fontId="27" fillId="4" borderId="9" xfId="0" applyFont="1" applyFill="1" applyBorder="1" applyAlignment="1">
      <alignment horizontal="center" vertical="center"/>
    </xf>
    <xf numFmtId="0" fontId="27" fillId="4" borderId="11" xfId="0" applyFont="1" applyFill="1" applyBorder="1" applyAlignment="1">
      <alignment horizontal="center" vertical="center"/>
    </xf>
    <xf numFmtId="0" fontId="27" fillId="4" borderId="79" xfId="0" applyFont="1" applyFill="1" applyBorder="1" applyAlignment="1">
      <alignment horizontal="center" vertical="center"/>
    </xf>
    <xf numFmtId="0" fontId="0" fillId="4" borderId="11" xfId="0" applyFill="1" applyBorder="1">
      <alignment vertical="center"/>
    </xf>
    <xf numFmtId="0" fontId="0" fillId="4" borderId="12" xfId="0" applyFill="1" applyBorder="1">
      <alignment vertical="center"/>
    </xf>
    <xf numFmtId="0" fontId="27" fillId="4" borderId="63" xfId="0" applyFont="1" applyFill="1" applyBorder="1">
      <alignment vertical="center"/>
    </xf>
    <xf numFmtId="0" fontId="27" fillId="4" borderId="25" xfId="0" applyFont="1" applyFill="1" applyBorder="1">
      <alignment vertical="center"/>
    </xf>
    <xf numFmtId="0" fontId="27" fillId="4" borderId="80" xfId="0" applyFont="1" applyFill="1" applyBorder="1">
      <alignment vertical="center"/>
    </xf>
    <xf numFmtId="0" fontId="0" fillId="4" borderId="25" xfId="0" applyFill="1" applyBorder="1">
      <alignment vertical="center"/>
    </xf>
    <xf numFmtId="0" fontId="0" fillId="4" borderId="64" xfId="0" applyFill="1" applyBorder="1">
      <alignment vertical="center"/>
    </xf>
    <xf numFmtId="0" fontId="28" fillId="4" borderId="16" xfId="0" applyFont="1" applyFill="1" applyBorder="1">
      <alignment vertical="center"/>
    </xf>
    <xf numFmtId="0" fontId="27" fillId="4" borderId="1" xfId="0" applyFont="1" applyFill="1" applyBorder="1">
      <alignment vertical="center"/>
    </xf>
    <xf numFmtId="0" fontId="27" fillId="4" borderId="81" xfId="0" applyFont="1" applyFill="1" applyBorder="1">
      <alignment vertical="center"/>
    </xf>
    <xf numFmtId="0" fontId="0" fillId="4" borderId="1" xfId="0" applyFill="1" applyBorder="1">
      <alignment vertical="center"/>
    </xf>
    <xf numFmtId="0" fontId="0" fillId="4" borderId="17" xfId="0" applyFill="1" applyBorder="1">
      <alignment vertical="center"/>
    </xf>
    <xf numFmtId="0" fontId="0" fillId="4" borderId="16" xfId="0" applyFill="1" applyBorder="1">
      <alignment vertical="center"/>
    </xf>
    <xf numFmtId="0" fontId="0" fillId="4" borderId="20" xfId="0" applyFill="1" applyBorder="1">
      <alignment vertical="center"/>
    </xf>
    <xf numFmtId="0" fontId="0" fillId="4" borderId="21" xfId="0" applyFill="1" applyBorder="1">
      <alignment vertical="center"/>
    </xf>
    <xf numFmtId="0" fontId="0" fillId="4" borderId="22" xfId="0" applyFill="1" applyBorder="1">
      <alignment vertical="center"/>
    </xf>
    <xf numFmtId="0" fontId="31" fillId="4" borderId="1" xfId="0" applyFont="1" applyFill="1" applyBorder="1">
      <alignment vertical="center"/>
    </xf>
    <xf numFmtId="0" fontId="1" fillId="0" borderId="61" xfId="0" applyFont="1" applyBorder="1" applyAlignment="1">
      <alignment horizontal="left" vertical="center" wrapText="1"/>
    </xf>
    <xf numFmtId="1" fontId="1" fillId="4" borderId="63" xfId="0" applyNumberFormat="1" applyFont="1" applyFill="1" applyBorder="1" applyAlignment="1">
      <alignment horizontal="center" vertical="center" wrapText="1"/>
    </xf>
    <xf numFmtId="1" fontId="1" fillId="4" borderId="64" xfId="0" applyNumberFormat="1" applyFont="1" applyFill="1" applyBorder="1" applyAlignment="1">
      <alignment horizontal="center" vertical="center" wrapText="1"/>
    </xf>
    <xf numFmtId="0" fontId="1" fillId="0" borderId="65" xfId="0" applyFont="1" applyBorder="1" applyAlignment="1">
      <alignment horizontal="center" vertical="center" wrapText="1"/>
    </xf>
    <xf numFmtId="0" fontId="1" fillId="0" borderId="68" xfId="0" applyFont="1" applyBorder="1" applyAlignment="1">
      <alignment horizontal="left" vertical="center" wrapText="1"/>
    </xf>
    <xf numFmtId="0" fontId="1" fillId="4" borderId="69" xfId="0" applyFont="1" applyFill="1" applyBorder="1" applyAlignment="1">
      <alignment horizontal="center" vertical="center" wrapText="1"/>
    </xf>
    <xf numFmtId="1" fontId="1" fillId="4" borderId="70" xfId="0" applyNumberFormat="1" applyFont="1" applyFill="1" applyBorder="1" applyAlignment="1">
      <alignment horizontal="center" vertical="center" wrapText="1"/>
    </xf>
    <xf numFmtId="0" fontId="1" fillId="4" borderId="71" xfId="0" applyFont="1" applyFill="1" applyBorder="1" applyAlignment="1">
      <alignment horizontal="center" vertical="center" wrapText="1"/>
    </xf>
    <xf numFmtId="0" fontId="1" fillId="0" borderId="74" xfId="0" applyFont="1" applyBorder="1" applyAlignment="1">
      <alignment horizontal="left" vertical="center" wrapText="1"/>
    </xf>
    <xf numFmtId="0" fontId="1" fillId="0" borderId="8" xfId="0" applyFont="1" applyBorder="1" applyAlignment="1">
      <alignment horizontal="center" vertical="center" wrapText="1"/>
    </xf>
    <xf numFmtId="0" fontId="10" fillId="0" borderId="75" xfId="0" applyFont="1" applyBorder="1" applyAlignment="1">
      <alignment horizontal="center" vertical="center"/>
    </xf>
    <xf numFmtId="0" fontId="10" fillId="0" borderId="68" xfId="0" applyFont="1" applyBorder="1" applyAlignment="1">
      <alignment horizontal="center" vertical="center"/>
    </xf>
    <xf numFmtId="0" fontId="1" fillId="3" borderId="77" xfId="0" applyFont="1" applyFill="1" applyBorder="1" applyAlignment="1" applyProtection="1">
      <alignment horizontal="center" vertical="center"/>
      <protection locked="0"/>
    </xf>
    <xf numFmtId="0" fontId="1" fillId="0" borderId="51" xfId="0" applyFont="1" applyBorder="1" applyAlignment="1">
      <alignment horizontal="center" vertical="center"/>
    </xf>
    <xf numFmtId="0" fontId="1" fillId="2" borderId="43" xfId="0" applyFont="1" applyFill="1" applyBorder="1" applyAlignment="1" applyProtection="1">
      <alignment horizontal="center" vertical="center"/>
      <protection locked="0"/>
    </xf>
    <xf numFmtId="0" fontId="1" fillId="2" borderId="21" xfId="0" applyFont="1" applyFill="1" applyBorder="1" applyAlignment="1" applyProtection="1">
      <alignment horizontal="center" vertical="center" wrapText="1"/>
      <protection locked="0"/>
    </xf>
    <xf numFmtId="0" fontId="1" fillId="2" borderId="21" xfId="0" applyFont="1" applyFill="1" applyBorder="1" applyAlignment="1" applyProtection="1">
      <alignment horizontal="center" vertical="center" shrinkToFit="1"/>
      <protection locked="0"/>
    </xf>
    <xf numFmtId="0" fontId="1" fillId="3" borderId="22" xfId="0" applyFont="1" applyFill="1" applyBorder="1" applyAlignment="1" applyProtection="1">
      <alignment horizontal="center" vertical="center" wrapText="1"/>
      <protection locked="0"/>
    </xf>
    <xf numFmtId="0" fontId="14" fillId="0" borderId="45" xfId="0" applyFont="1" applyBorder="1" applyAlignment="1">
      <alignment horizontal="center" vertical="center" wrapText="1"/>
    </xf>
    <xf numFmtId="1" fontId="1" fillId="4" borderId="49" xfId="0" applyNumberFormat="1" applyFont="1" applyFill="1" applyBorder="1" applyAlignment="1">
      <alignment horizontal="center" vertical="center" wrapText="1"/>
    </xf>
    <xf numFmtId="1" fontId="1" fillId="4" borderId="50" xfId="0" applyNumberFormat="1" applyFont="1" applyFill="1" applyBorder="1" applyAlignment="1">
      <alignment horizontal="center" vertical="center" wrapText="1"/>
    </xf>
    <xf numFmtId="0" fontId="1" fillId="3" borderId="51" xfId="0" applyFont="1" applyFill="1" applyBorder="1" applyAlignment="1" applyProtection="1">
      <alignment horizontal="center" vertical="center" wrapText="1"/>
      <protection locked="0"/>
    </xf>
    <xf numFmtId="0" fontId="10" fillId="2" borderId="14" xfId="0" applyFont="1" applyFill="1" applyBorder="1" applyAlignment="1" applyProtection="1">
      <alignment horizontal="center" vertical="center" shrinkToFit="1"/>
      <protection locked="0"/>
    </xf>
    <xf numFmtId="0" fontId="14" fillId="0" borderId="33" xfId="0" applyFont="1" applyBorder="1" applyAlignment="1">
      <alignment horizontal="center" vertical="center" wrapText="1"/>
    </xf>
    <xf numFmtId="1" fontId="1" fillId="4" borderId="34" xfId="0" applyNumberFormat="1" applyFont="1" applyFill="1" applyBorder="1" applyAlignment="1">
      <alignment horizontal="center" vertical="center" wrapText="1"/>
    </xf>
    <xf numFmtId="1" fontId="1" fillId="4" borderId="36" xfId="0" applyNumberFormat="1" applyFont="1" applyFill="1" applyBorder="1" applyAlignment="1">
      <alignment horizontal="center" vertical="center" wrapText="1"/>
    </xf>
    <xf numFmtId="0" fontId="15" fillId="2" borderId="37" xfId="0" applyFont="1" applyFill="1" applyBorder="1" applyAlignment="1" applyProtection="1">
      <alignment horizontal="center" vertical="center"/>
      <protection locked="0"/>
    </xf>
    <xf numFmtId="0" fontId="16" fillId="0" borderId="52" xfId="0" applyFont="1" applyBorder="1" applyAlignment="1">
      <alignment horizontal="center" vertical="center" wrapText="1"/>
    </xf>
    <xf numFmtId="1" fontId="1" fillId="4" borderId="53" xfId="0" applyNumberFormat="1" applyFont="1" applyFill="1" applyBorder="1" applyAlignment="1">
      <alignment horizontal="center" vertical="center" wrapText="1"/>
    </xf>
    <xf numFmtId="1" fontId="1" fillId="4" borderId="55" xfId="0" applyNumberFormat="1" applyFont="1" applyFill="1" applyBorder="1" applyAlignment="1">
      <alignment horizontal="center" vertical="center" wrapText="1"/>
    </xf>
    <xf numFmtId="0" fontId="1" fillId="0" borderId="15" xfId="0" applyFont="1" applyBorder="1" applyAlignment="1">
      <alignment horizontal="center" vertical="center"/>
    </xf>
    <xf numFmtId="0" fontId="1" fillId="2" borderId="1" xfId="0" applyFont="1" applyFill="1" applyBorder="1" applyAlignment="1" applyProtection="1">
      <alignment horizontal="center" vertical="center" wrapText="1"/>
      <protection locked="0"/>
    </xf>
    <xf numFmtId="0" fontId="10" fillId="2" borderId="1" xfId="0" applyFont="1" applyFill="1" applyBorder="1" applyAlignment="1" applyProtection="1">
      <alignment horizontal="center" vertical="center" shrinkToFit="1"/>
      <protection locked="0"/>
    </xf>
    <xf numFmtId="0" fontId="10" fillId="3" borderId="17" xfId="0" applyFont="1" applyFill="1" applyBorder="1" applyAlignment="1" applyProtection="1">
      <alignment horizontal="center" vertical="center" wrapText="1"/>
      <protection locked="0"/>
    </xf>
    <xf numFmtId="0" fontId="1" fillId="3" borderId="15" xfId="0" applyFont="1" applyFill="1" applyBorder="1" applyAlignment="1" applyProtection="1">
      <alignment horizontal="center" vertical="center" wrapText="1"/>
      <protection locked="0"/>
    </xf>
    <xf numFmtId="0" fontId="16" fillId="0" borderId="39" xfId="0" applyFont="1" applyBorder="1" applyAlignment="1">
      <alignment horizontal="center" vertical="center" wrapText="1"/>
    </xf>
    <xf numFmtId="1" fontId="1" fillId="4" borderId="40" xfId="0" applyNumberFormat="1" applyFont="1" applyFill="1" applyBorder="1" applyAlignment="1">
      <alignment horizontal="center" vertical="center" wrapText="1"/>
    </xf>
    <xf numFmtId="1" fontId="1" fillId="4" borderId="42" xfId="0" applyNumberFormat="1" applyFont="1" applyFill="1" applyBorder="1" applyAlignment="1">
      <alignment horizontal="center" vertical="center" wrapText="1"/>
    </xf>
    <xf numFmtId="0" fontId="10" fillId="3" borderId="15" xfId="0" applyFont="1" applyFill="1" applyBorder="1" applyAlignment="1" applyProtection="1">
      <alignment horizontal="left" vertical="center" wrapText="1"/>
      <protection locked="0"/>
    </xf>
    <xf numFmtId="0" fontId="1" fillId="3" borderId="15" xfId="0" applyFont="1" applyFill="1" applyBorder="1" applyAlignment="1" applyProtection="1">
      <alignment horizontal="left" vertical="center" wrapText="1"/>
      <protection locked="0"/>
    </xf>
    <xf numFmtId="0" fontId="10" fillId="2" borderId="14" xfId="0" applyFont="1" applyFill="1" applyBorder="1" applyAlignment="1" applyProtection="1">
      <alignment horizontal="center" vertical="center"/>
      <protection locked="0"/>
    </xf>
    <xf numFmtId="0" fontId="1" fillId="0" borderId="23" xfId="0" applyFont="1" applyBorder="1" applyAlignment="1">
      <alignment horizontal="center" vertical="center"/>
    </xf>
    <xf numFmtId="0" fontId="1" fillId="2" borderId="10" xfId="0" applyFont="1" applyFill="1" applyBorder="1" applyAlignment="1" applyProtection="1">
      <alignment horizontal="center" vertical="center"/>
      <protection locked="0"/>
    </xf>
    <xf numFmtId="0" fontId="1" fillId="2" borderId="24" xfId="0" applyFont="1" applyFill="1" applyBorder="1" applyAlignment="1" applyProtection="1">
      <alignment horizontal="center" vertical="center" wrapText="1"/>
      <protection locked="0"/>
    </xf>
    <xf numFmtId="0" fontId="10" fillId="2" borderId="25" xfId="0" applyFont="1" applyFill="1" applyBorder="1" applyAlignment="1" applyProtection="1">
      <alignment horizontal="center" vertical="center" shrinkToFit="1"/>
      <protection locked="0"/>
    </xf>
    <xf numFmtId="0" fontId="10" fillId="3" borderId="26" xfId="0" applyFont="1" applyFill="1" applyBorder="1" applyAlignment="1" applyProtection="1">
      <alignment horizontal="center" vertical="center" wrapText="1"/>
      <protection locked="0"/>
    </xf>
    <xf numFmtId="0" fontId="14" fillId="0" borderId="27" xfId="0" applyFont="1" applyBorder="1" applyAlignment="1">
      <alignment horizontal="center" vertical="center" wrapText="1"/>
    </xf>
    <xf numFmtId="1" fontId="1" fillId="4" borderId="31" xfId="0" applyNumberFormat="1" applyFont="1" applyFill="1" applyBorder="1" applyAlignment="1">
      <alignment horizontal="center" vertical="center" wrapText="1"/>
    </xf>
    <xf numFmtId="1" fontId="1" fillId="4" borderId="32" xfId="0" applyNumberFormat="1" applyFont="1" applyFill="1" applyBorder="1" applyAlignment="1">
      <alignment horizontal="center" vertical="center" wrapText="1"/>
    </xf>
    <xf numFmtId="0" fontId="1" fillId="3" borderId="23" xfId="0" applyFont="1" applyFill="1" applyBorder="1" applyAlignment="1" applyProtection="1">
      <alignment horizontal="left" vertical="center" wrapText="1"/>
      <protection locked="0"/>
    </xf>
    <xf numFmtId="0" fontId="10" fillId="3" borderId="2" xfId="0" applyFont="1" applyFill="1" applyBorder="1" applyAlignment="1" applyProtection="1">
      <alignment horizontal="left" vertical="center"/>
      <protection locked="0"/>
    </xf>
    <xf numFmtId="177" fontId="2" fillId="4" borderId="0" xfId="1" applyFont="1" applyFill="1" applyBorder="1" applyAlignment="1" applyProtection="1">
      <alignment horizontal="center" vertical="center"/>
    </xf>
    <xf numFmtId="0" fontId="2" fillId="3" borderId="1" xfId="0" applyFont="1" applyFill="1" applyBorder="1" applyAlignment="1" applyProtection="1">
      <alignment horizontal="center" vertical="center"/>
      <protection locked="0"/>
    </xf>
    <xf numFmtId="0" fontId="1" fillId="3" borderId="6" xfId="0" applyFont="1" applyFill="1" applyBorder="1" applyAlignment="1" applyProtection="1">
      <alignment horizontal="left" vertical="center"/>
      <protection locked="0"/>
    </xf>
    <xf numFmtId="0" fontId="10" fillId="3" borderId="7" xfId="0" applyFont="1" applyFill="1" applyBorder="1" applyAlignment="1" applyProtection="1">
      <alignment horizontal="left" vertical="center"/>
      <protection locked="0"/>
    </xf>
    <xf numFmtId="20" fontId="2" fillId="3" borderId="1" xfId="0" applyNumberFormat="1" applyFont="1" applyFill="1" applyBorder="1" applyAlignment="1" applyProtection="1">
      <alignment horizontal="center" vertical="center"/>
      <protection locked="0"/>
    </xf>
    <xf numFmtId="176" fontId="2" fillId="0" borderId="1" xfId="0" applyNumberFormat="1"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xf>
    <xf numFmtId="0" fontId="12" fillId="4" borderId="9"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1" fillId="4" borderId="15" xfId="0" applyFont="1" applyFill="1" applyBorder="1" applyAlignment="1">
      <alignment horizontal="center" vertical="center"/>
    </xf>
    <xf numFmtId="0" fontId="8" fillId="0" borderId="0" xfId="0" applyFont="1" applyBorder="1" applyAlignment="1">
      <alignment horizontal="center" vertical="center"/>
    </xf>
    <xf numFmtId="0" fontId="2" fillId="4" borderId="1" xfId="0" applyFont="1" applyFill="1" applyBorder="1" applyAlignment="1">
      <alignment horizontal="center" vertical="center"/>
    </xf>
    <xf numFmtId="0" fontId="32" fillId="2" borderId="0"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protection locked="0"/>
    </xf>
    <xf numFmtId="0" fontId="5" fillId="3" borderId="0" xfId="0" applyFont="1" applyFill="1" applyBorder="1" applyAlignment="1" applyProtection="1">
      <alignment horizontal="center" vertical="center"/>
      <protection locked="0"/>
    </xf>
    <xf numFmtId="0" fontId="5" fillId="0" borderId="0" xfId="0" applyFont="1" applyBorder="1" applyAlignment="1">
      <alignment horizontal="center" vertical="center"/>
    </xf>
    <xf numFmtId="0" fontId="4" fillId="3" borderId="0"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2" fillId="0" borderId="2" xfId="0" applyFont="1" applyBorder="1" applyAlignment="1">
      <alignment horizontal="center" vertical="center"/>
    </xf>
    <xf numFmtId="0" fontId="19" fillId="4" borderId="1" xfId="0" applyFont="1" applyFill="1" applyBorder="1" applyAlignment="1">
      <alignment horizontal="center" vertical="center"/>
    </xf>
    <xf numFmtId="0" fontId="1" fillId="4" borderId="16" xfId="0" applyFont="1" applyFill="1" applyBorder="1" applyAlignment="1">
      <alignment horizontal="center" vertical="center" wrapText="1"/>
    </xf>
    <xf numFmtId="1" fontId="1" fillId="4" borderId="17" xfId="0" applyNumberFormat="1" applyFont="1" applyFill="1" applyBorder="1" applyAlignment="1">
      <alignment horizontal="center" vertical="center" wrapText="1"/>
    </xf>
    <xf numFmtId="0" fontId="1" fillId="2" borderId="14" xfId="0" applyFont="1" applyFill="1" applyBorder="1" applyAlignment="1" applyProtection="1">
      <alignment horizontal="center" vertical="center" shrinkToFit="1"/>
      <protection locked="0"/>
    </xf>
    <xf numFmtId="0" fontId="1" fillId="2" borderId="1" xfId="0" applyFont="1" applyFill="1" applyBorder="1" applyAlignment="1" applyProtection="1">
      <alignment horizontal="center" vertical="center" shrinkToFit="1"/>
      <protection locked="0"/>
    </xf>
    <xf numFmtId="0" fontId="1" fillId="2" borderId="14" xfId="0" applyFont="1" applyFill="1" applyBorder="1" applyAlignment="1" applyProtection="1">
      <alignment horizontal="center" vertical="center"/>
      <protection locked="0"/>
    </xf>
    <xf numFmtId="0" fontId="1" fillId="2" borderId="25" xfId="0" applyFont="1" applyFill="1" applyBorder="1" applyAlignment="1" applyProtection="1">
      <alignment horizontal="center" vertical="center" shrinkToFit="1"/>
      <protection locked="0"/>
    </xf>
    <xf numFmtId="0" fontId="1" fillId="3" borderId="23" xfId="0" applyFont="1" applyFill="1" applyBorder="1" applyAlignment="1" applyProtection="1">
      <alignment horizontal="center" vertical="center" wrapText="1"/>
      <protection locked="0"/>
    </xf>
    <xf numFmtId="0" fontId="10" fillId="0" borderId="2" xfId="0" applyFont="1" applyBorder="1" applyAlignment="1">
      <alignment horizontal="left" vertical="center"/>
    </xf>
    <xf numFmtId="0" fontId="1" fillId="0" borderId="6" xfId="0" applyFont="1" applyBorder="1" applyAlignment="1">
      <alignment horizontal="left" vertical="center"/>
    </xf>
    <xf numFmtId="0" fontId="10" fillId="0" borderId="7" xfId="0" applyFont="1" applyBorder="1" applyAlignment="1">
      <alignment horizontal="left" vertical="center"/>
    </xf>
    <xf numFmtId="0" fontId="10" fillId="4" borderId="0" xfId="0" applyFont="1" applyFill="1" applyBorder="1" applyAlignment="1">
      <alignment horizontal="left" vertical="center" indent="2"/>
    </xf>
    <xf numFmtId="0" fontId="19" fillId="4" borderId="8" xfId="0" applyFont="1" applyFill="1" applyBorder="1" applyAlignment="1">
      <alignment horizontal="center" vertical="center"/>
    </xf>
  </cellXfs>
  <cellStyles count="2">
    <cellStyle name="説明文" xfId="1" builtinId="53" customBuiltin="1"/>
    <cellStyle name="標準"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EEBF7"/>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231480</xdr:rowOff>
    </xdr:from>
    <xdr:to>
      <xdr:col>3</xdr:col>
      <xdr:colOff>250920</xdr:colOff>
      <xdr:row>3</xdr:row>
      <xdr:rowOff>56880</xdr:rowOff>
    </xdr:to>
    <xdr:sp macro="" textlink="">
      <xdr:nvSpPr>
        <xdr:cNvPr id="2" name="CustomShape 1"/>
        <xdr:cNvSpPr/>
      </xdr:nvSpPr>
      <xdr:spPr>
        <a:xfrm>
          <a:off x="0" y="488520"/>
          <a:ext cx="1422360" cy="339840"/>
        </a:xfrm>
        <a:prstGeom prst="rect">
          <a:avLst/>
        </a:prstGeom>
        <a:noFill/>
        <a:ln w="12600">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600" b="0" strike="noStrike" spc="-1">
              <a:solidFill>
                <a:srgbClr val="FF0000"/>
              </a:solidFill>
              <a:uFill>
                <a:solidFill>
                  <a:srgbClr val="FFFFFF"/>
                </a:solidFill>
              </a:uFill>
              <a:latin typeface="ＭＳ ゴシック"/>
              <a:ea typeface="ＭＳ ゴシック"/>
            </a:rPr>
            <a:t>【記載例】</a:t>
          </a:r>
          <a:endParaRPr lang="en-US" sz="1200" b="0" strike="noStrike" spc="-1">
            <a:solidFill>
              <a:srgbClr val="000000"/>
            </a:solidFill>
            <a:uFill>
              <a:solidFill>
                <a:srgbClr val="FFFFFF"/>
              </a:solidFill>
            </a:uFill>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21</xdr:col>
      <xdr:colOff>237960</xdr:colOff>
      <xdr:row>21</xdr:row>
      <xdr:rowOff>19800</xdr:rowOff>
    </xdr:from>
    <xdr:to>
      <xdr:col>21</xdr:col>
      <xdr:colOff>494640</xdr:colOff>
      <xdr:row>31</xdr:row>
      <xdr:rowOff>190080</xdr:rowOff>
    </xdr:to>
    <xdr:sp macro="" textlink="">
      <xdr:nvSpPr>
        <xdr:cNvPr id="2" name="CustomShape 1"/>
        <xdr:cNvSpPr/>
      </xdr:nvSpPr>
      <xdr:spPr>
        <a:xfrm>
          <a:off x="18097200" y="5020200"/>
          <a:ext cx="256680" cy="2551680"/>
        </a:xfrm>
        <a:prstGeom prst="rightBrace">
          <a:avLst>
            <a:gd name="adj1" fmla="val 8333"/>
            <a:gd name="adj2" fmla="val 50000"/>
          </a:avLst>
        </a:pr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22</xdr:col>
      <xdr:colOff>153000</xdr:colOff>
      <xdr:row>23</xdr:row>
      <xdr:rowOff>191160</xdr:rowOff>
    </xdr:from>
    <xdr:to>
      <xdr:col>29</xdr:col>
      <xdr:colOff>28080</xdr:colOff>
      <xdr:row>29</xdr:row>
      <xdr:rowOff>66240</xdr:rowOff>
    </xdr:to>
    <xdr:sp macro="" textlink="">
      <xdr:nvSpPr>
        <xdr:cNvPr id="3" name="CustomShape 1"/>
        <xdr:cNvSpPr/>
      </xdr:nvSpPr>
      <xdr:spPr>
        <a:xfrm>
          <a:off x="18812160" y="5667840"/>
          <a:ext cx="5475960" cy="1303920"/>
        </a:xfrm>
        <a:prstGeom prst="rect">
          <a:avLst/>
        </a:prstGeom>
        <a:noFill/>
        <a:ln w="12600">
          <a:solidFill>
            <a:srgbClr val="325490"/>
          </a:solidFill>
          <a:miter/>
        </a:ln>
      </xdr:spPr>
      <xdr:style>
        <a:lnRef idx="0">
          <a:scrgbClr r="0" g="0" b="0"/>
        </a:lnRef>
        <a:fillRef idx="0">
          <a:scrgbClr r="0" g="0" b="0"/>
        </a:fillRef>
        <a:effectRef idx="0">
          <a:scrgbClr r="0" g="0" b="0"/>
        </a:effectRef>
        <a:fontRef idx="minor"/>
      </xdr:style>
      <xdr:txBody>
        <a:bodyPr lIns="90000" tIns="45000" rIns="90000" bIns="45000"/>
        <a:lstStyle/>
        <a:p>
          <a:pPr>
            <a:lnSpc>
              <a:spcPct val="100000"/>
            </a:lnSpc>
          </a:pPr>
          <a:r>
            <a:rPr lang="en-US" sz="1100" b="0" strike="noStrike" spc="-1">
              <a:solidFill>
                <a:srgbClr val="000000"/>
              </a:solidFill>
              <a:uFill>
                <a:solidFill>
                  <a:srgbClr val="FFFFFF"/>
                </a:solidFill>
              </a:uFill>
              <a:latin typeface="Calibri"/>
            </a:rPr>
            <a:t>職種ごとの勤務時間を「○：○○～○：○○」と表記することが困難な場合は、勤務時間数のみを入力してください。</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21</xdr:col>
      <xdr:colOff>447840</xdr:colOff>
      <xdr:row>12</xdr:row>
      <xdr:rowOff>29160</xdr:rowOff>
    </xdr:from>
    <xdr:to>
      <xdr:col>28</xdr:col>
      <xdr:colOff>562680</xdr:colOff>
      <xdr:row>17</xdr:row>
      <xdr:rowOff>143280</xdr:rowOff>
    </xdr:to>
    <xdr:sp macro="" textlink="">
      <xdr:nvSpPr>
        <xdr:cNvPr id="4" name="CustomShape 1"/>
        <xdr:cNvSpPr/>
      </xdr:nvSpPr>
      <xdr:spPr>
        <a:xfrm>
          <a:off x="18307080" y="2886480"/>
          <a:ext cx="5715360" cy="1304640"/>
        </a:xfrm>
        <a:prstGeom prst="rect">
          <a:avLst/>
        </a:prstGeom>
        <a:noFill/>
        <a:ln w="12600">
          <a:solidFill>
            <a:srgbClr val="325490"/>
          </a:solidFill>
          <a:miter/>
        </a:ln>
      </xdr:spPr>
      <xdr:style>
        <a:lnRef idx="0">
          <a:scrgbClr r="0" g="0" b="0"/>
        </a:lnRef>
        <a:fillRef idx="0">
          <a:scrgbClr r="0" g="0" b="0"/>
        </a:fillRef>
        <a:effectRef idx="0">
          <a:scrgbClr r="0" g="0" b="0"/>
        </a:effectRef>
        <a:fontRef idx="minor"/>
      </xdr:style>
      <xdr:txBody>
        <a:bodyPr lIns="90000" tIns="45000" rIns="90000" bIns="45000"/>
        <a:lstStyle/>
        <a:p>
          <a:pPr>
            <a:lnSpc>
              <a:spcPct val="100000"/>
            </a:lnSpc>
          </a:pPr>
          <a:r>
            <a:rPr lang="en-US" sz="1100" b="0" strike="noStrike" spc="-1">
              <a:solidFill>
                <a:srgbClr val="000000"/>
              </a:solidFill>
              <a:uFill>
                <a:solidFill>
                  <a:srgbClr val="FFFFFF"/>
                </a:solidFill>
              </a:uFill>
              <a:latin typeface="Calibri"/>
            </a:rPr>
            <a:t>シフト記号が足りない場合は、「勤務時間帯（シフト記号）追加」ボタンを押して、行を追加してください。</a:t>
          </a:r>
          <a:endParaRPr lang="en-US" sz="1200" b="0" strike="noStrike" spc="-1">
            <a:solidFill>
              <a:srgbClr val="000000"/>
            </a:solidFill>
            <a:uFill>
              <a:solidFill>
                <a:srgbClr val="FFFFFF"/>
              </a:solidFill>
            </a:uFill>
            <a:latin typeface="Times New Roman"/>
          </a:endParaRPr>
        </a:p>
        <a:p>
          <a:pPr>
            <a:lnSpc>
              <a:spcPct val="100000"/>
            </a:lnSpc>
          </a:pPr>
          <a:r>
            <a:rPr lang="en-US" sz="1100" b="0" strike="noStrike" spc="-1">
              <a:solidFill>
                <a:srgbClr val="000000"/>
              </a:solidFill>
              <a:uFill>
                <a:solidFill>
                  <a:srgbClr val="FFFFFF"/>
                </a:solidFill>
              </a:uFill>
              <a:latin typeface="Calibri"/>
            </a:rPr>
            <a:t>（シフト記号は　aa,ab,ac ・・・など、適宜アレンジしてください。）</a:t>
          </a:r>
          <a:endParaRPr lang="en-US" sz="1200" b="0" strike="noStrike" spc="-1">
            <a:solidFill>
              <a:srgbClr val="000000"/>
            </a:solidFill>
            <a:uFill>
              <a:solidFill>
                <a:srgbClr val="FFFFFF"/>
              </a:solidFill>
            </a:uFill>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21</xdr:col>
      <xdr:colOff>237960</xdr:colOff>
      <xdr:row>21</xdr:row>
      <xdr:rowOff>19800</xdr:rowOff>
    </xdr:from>
    <xdr:to>
      <xdr:col>21</xdr:col>
      <xdr:colOff>494640</xdr:colOff>
      <xdr:row>31</xdr:row>
      <xdr:rowOff>190080</xdr:rowOff>
    </xdr:to>
    <xdr:sp macro="" textlink="">
      <xdr:nvSpPr>
        <xdr:cNvPr id="4" name="CustomShape 1"/>
        <xdr:cNvSpPr/>
      </xdr:nvSpPr>
      <xdr:spPr>
        <a:xfrm>
          <a:off x="18097200" y="5020200"/>
          <a:ext cx="256680" cy="2551680"/>
        </a:xfrm>
        <a:prstGeom prst="rightBrace">
          <a:avLst>
            <a:gd name="adj1" fmla="val 8333"/>
            <a:gd name="adj2" fmla="val 50000"/>
          </a:avLst>
        </a:pr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22</xdr:col>
      <xdr:colOff>153000</xdr:colOff>
      <xdr:row>23</xdr:row>
      <xdr:rowOff>191160</xdr:rowOff>
    </xdr:from>
    <xdr:to>
      <xdr:col>29</xdr:col>
      <xdr:colOff>28080</xdr:colOff>
      <xdr:row>29</xdr:row>
      <xdr:rowOff>66240</xdr:rowOff>
    </xdr:to>
    <xdr:sp macro="" textlink="">
      <xdr:nvSpPr>
        <xdr:cNvPr id="5" name="CustomShape 1"/>
        <xdr:cNvSpPr/>
      </xdr:nvSpPr>
      <xdr:spPr>
        <a:xfrm>
          <a:off x="18812160" y="5667840"/>
          <a:ext cx="5475960" cy="1303920"/>
        </a:xfrm>
        <a:prstGeom prst="rect">
          <a:avLst/>
        </a:prstGeom>
        <a:noFill/>
        <a:ln w="12600">
          <a:solidFill>
            <a:srgbClr val="325490"/>
          </a:solidFill>
          <a:miter/>
        </a:ln>
      </xdr:spPr>
      <xdr:style>
        <a:lnRef idx="0">
          <a:scrgbClr r="0" g="0" b="0"/>
        </a:lnRef>
        <a:fillRef idx="0">
          <a:scrgbClr r="0" g="0" b="0"/>
        </a:fillRef>
        <a:effectRef idx="0">
          <a:scrgbClr r="0" g="0" b="0"/>
        </a:effectRef>
        <a:fontRef idx="minor"/>
      </xdr:style>
      <xdr:txBody>
        <a:bodyPr lIns="90000" tIns="45000" rIns="90000" bIns="45000"/>
        <a:lstStyle/>
        <a:p>
          <a:pPr>
            <a:lnSpc>
              <a:spcPct val="100000"/>
            </a:lnSpc>
          </a:pPr>
          <a:r>
            <a:rPr lang="en-US" sz="1100" b="0" strike="noStrike" spc="-1">
              <a:solidFill>
                <a:srgbClr val="000000"/>
              </a:solidFill>
              <a:uFill>
                <a:solidFill>
                  <a:srgbClr val="FFFFFF"/>
                </a:solidFill>
              </a:uFill>
              <a:latin typeface="Calibri"/>
            </a:rPr>
            <a:t>職種ごとの勤務時間を「○：○○～○：○○」と表記することが困難な場合は、勤務時間数のみを入力してください。</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21</xdr:col>
      <xdr:colOff>447840</xdr:colOff>
      <xdr:row>12</xdr:row>
      <xdr:rowOff>29160</xdr:rowOff>
    </xdr:from>
    <xdr:to>
      <xdr:col>28</xdr:col>
      <xdr:colOff>562680</xdr:colOff>
      <xdr:row>17</xdr:row>
      <xdr:rowOff>143280</xdr:rowOff>
    </xdr:to>
    <xdr:sp macro="" textlink="">
      <xdr:nvSpPr>
        <xdr:cNvPr id="6" name="CustomShape 1"/>
        <xdr:cNvSpPr/>
      </xdr:nvSpPr>
      <xdr:spPr>
        <a:xfrm>
          <a:off x="18307080" y="2886480"/>
          <a:ext cx="5715360" cy="1304640"/>
        </a:xfrm>
        <a:prstGeom prst="rect">
          <a:avLst/>
        </a:prstGeom>
        <a:noFill/>
        <a:ln w="12600">
          <a:solidFill>
            <a:srgbClr val="325490"/>
          </a:solidFill>
          <a:miter/>
        </a:ln>
      </xdr:spPr>
      <xdr:style>
        <a:lnRef idx="0">
          <a:scrgbClr r="0" g="0" b="0"/>
        </a:lnRef>
        <a:fillRef idx="0">
          <a:scrgbClr r="0" g="0" b="0"/>
        </a:fillRef>
        <a:effectRef idx="0">
          <a:scrgbClr r="0" g="0" b="0"/>
        </a:effectRef>
        <a:fontRef idx="minor"/>
      </xdr:style>
      <xdr:txBody>
        <a:bodyPr lIns="90000" tIns="45000" rIns="90000" bIns="45000"/>
        <a:lstStyle/>
        <a:p>
          <a:pPr>
            <a:lnSpc>
              <a:spcPct val="100000"/>
            </a:lnSpc>
          </a:pPr>
          <a:r>
            <a:rPr lang="en-US" sz="1100" b="0" strike="noStrike" spc="-1">
              <a:solidFill>
                <a:srgbClr val="000000"/>
              </a:solidFill>
              <a:uFill>
                <a:solidFill>
                  <a:srgbClr val="FFFFFF"/>
                </a:solidFill>
              </a:uFill>
              <a:latin typeface="Calibri"/>
            </a:rPr>
            <a:t>シフト記号が足りない場合は、「勤務時間帯（シフト記号）追加」ボタンを押して、行を追加してください。</a:t>
          </a:r>
          <a:endParaRPr lang="en-US" sz="1200" b="0" strike="noStrike" spc="-1">
            <a:solidFill>
              <a:srgbClr val="000000"/>
            </a:solidFill>
            <a:uFill>
              <a:solidFill>
                <a:srgbClr val="FFFFFF"/>
              </a:solidFill>
            </a:uFill>
            <a:latin typeface="Times New Roman"/>
          </a:endParaRPr>
        </a:p>
        <a:p>
          <a:pPr>
            <a:lnSpc>
              <a:spcPct val="100000"/>
            </a:lnSpc>
          </a:pPr>
          <a:r>
            <a:rPr lang="en-US" sz="1100" b="0" strike="noStrike" spc="-1">
              <a:solidFill>
                <a:srgbClr val="000000"/>
              </a:solidFill>
              <a:uFill>
                <a:solidFill>
                  <a:srgbClr val="FFFFFF"/>
                </a:solidFill>
              </a:uFill>
              <a:latin typeface="Calibri"/>
            </a:rPr>
            <a:t>（シフト記号は　aa,ab,ac ・・・など、適宜アレンジしてください。）</a:t>
          </a:r>
          <a:endParaRPr lang="en-US" sz="1200" b="0" strike="noStrike" spc="-1">
            <a:solidFill>
              <a:srgbClr val="000000"/>
            </a:solidFill>
            <a:uFill>
              <a:solidFill>
                <a:srgbClr val="FFFFFF"/>
              </a:solidFill>
            </a:uFill>
            <a:latin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381600</xdr:colOff>
      <xdr:row>3</xdr:row>
      <xdr:rowOff>85680</xdr:rowOff>
    </xdr:from>
    <xdr:to>
      <xdr:col>4</xdr:col>
      <xdr:colOff>457560</xdr:colOff>
      <xdr:row>4</xdr:row>
      <xdr:rowOff>248040</xdr:rowOff>
    </xdr:to>
    <xdr:sp macro="" textlink="">
      <xdr:nvSpPr>
        <xdr:cNvPr id="7" name="CustomShape 1"/>
        <xdr:cNvSpPr/>
      </xdr:nvSpPr>
      <xdr:spPr>
        <a:xfrm>
          <a:off x="6239160" y="838080"/>
          <a:ext cx="75960" cy="419400"/>
        </a:xfrm>
        <a:prstGeom prst="rightBrace">
          <a:avLst>
            <a:gd name="adj1" fmla="val 8333"/>
            <a:gd name="adj2" fmla="val 50000"/>
          </a:avLst>
        </a:prstGeom>
        <a:noFill/>
        <a:ln w="19080">
          <a:solidFill>
            <a:srgbClr val="000000"/>
          </a:solidFill>
          <a:miter/>
        </a:ln>
      </xdr:spPr>
      <xdr:style>
        <a:lnRef idx="0">
          <a:scrgbClr r="0" g="0" b="0"/>
        </a:lnRef>
        <a:fillRef idx="0">
          <a:scrgbClr r="0" g="0" b="0"/>
        </a:fillRef>
        <a:effectRef idx="0">
          <a:scrgbClr r="0" g="0" b="0"/>
        </a:effectRef>
        <a:fontRef idx="minor"/>
      </xdr:style>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74"/>
  <sheetViews>
    <sheetView tabSelected="1" zoomScale="50" zoomScaleNormal="50" zoomScalePageLayoutView="60" workbookViewId="0">
      <selection activeCell="AP2" sqref="AP2:BE2"/>
    </sheetView>
  </sheetViews>
  <sheetFormatPr defaultRowHeight="18.75"/>
  <cols>
    <col min="1" max="1" width="1.625" style="1"/>
    <col min="2" max="5" width="5.75" style="1"/>
    <col min="6" max="6" width="0" style="1" hidden="1"/>
    <col min="7" max="58" width="5.625" style="1"/>
    <col min="59" max="1025" width="4.25" style="1"/>
  </cols>
  <sheetData>
    <row r="1" spans="1:1024" s="2" customFormat="1" ht="20.25" customHeight="1">
      <c r="C1" s="3" t="s">
        <v>0</v>
      </c>
      <c r="D1" s="3"/>
      <c r="E1" s="3"/>
      <c r="F1" s="3"/>
      <c r="G1" s="3"/>
      <c r="H1" s="4" t="s">
        <v>1</v>
      </c>
      <c r="J1" s="4"/>
      <c r="L1" s="3"/>
      <c r="M1" s="3"/>
      <c r="N1" s="3"/>
      <c r="O1" s="3"/>
      <c r="P1" s="3"/>
      <c r="Q1" s="3"/>
      <c r="R1" s="3"/>
      <c r="AM1" s="5"/>
      <c r="AN1" s="6"/>
      <c r="AO1" s="7" t="s">
        <v>2</v>
      </c>
      <c r="AP1" s="271" t="s">
        <v>218</v>
      </c>
      <c r="AQ1" s="272"/>
      <c r="AR1" s="272"/>
      <c r="AS1" s="272"/>
      <c r="AT1" s="272"/>
      <c r="AU1" s="272"/>
      <c r="AV1" s="272"/>
      <c r="AW1" s="272"/>
      <c r="AX1" s="272"/>
      <c r="AY1" s="272"/>
      <c r="AZ1" s="272"/>
      <c r="BA1" s="272"/>
      <c r="BB1" s="272"/>
      <c r="BC1" s="272"/>
      <c r="BD1" s="272"/>
      <c r="BE1" s="272"/>
      <c r="BF1" s="7" t="s">
        <v>3</v>
      </c>
    </row>
    <row r="2" spans="1:1024" ht="20.25" customHeight="1">
      <c r="A2" s="2"/>
      <c r="B2" s="2"/>
      <c r="C2" s="3"/>
      <c r="D2" s="3"/>
      <c r="E2" s="3"/>
      <c r="F2" s="3"/>
      <c r="G2" s="3"/>
      <c r="H2"/>
      <c r="I2" s="2"/>
      <c r="J2" s="4"/>
      <c r="K2" s="2"/>
      <c r="L2" s="3"/>
      <c r="M2" s="3"/>
      <c r="N2" s="3"/>
      <c r="O2" s="3"/>
      <c r="P2" s="3"/>
      <c r="Q2" s="3"/>
      <c r="R2" s="3"/>
      <c r="S2" s="2"/>
      <c r="T2" s="2"/>
      <c r="U2" s="2"/>
      <c r="V2" s="2"/>
      <c r="W2" s="2"/>
      <c r="X2" s="2"/>
      <c r="Y2" s="8" t="s">
        <v>4</v>
      </c>
      <c r="Z2" s="273">
        <v>2</v>
      </c>
      <c r="AA2" s="273"/>
      <c r="AB2" s="9" t="s">
        <v>5</v>
      </c>
      <c r="AC2" s="274">
        <f>IF(Z2=0,"",YEAR(DATE(2018+Z2,1,1)))</f>
        <v>2020</v>
      </c>
      <c r="AD2" s="274"/>
      <c r="AE2" s="10" t="s">
        <v>6</v>
      </c>
      <c r="AF2" s="11" t="s">
        <v>7</v>
      </c>
      <c r="AG2" s="273">
        <v>4</v>
      </c>
      <c r="AH2" s="273"/>
      <c r="AI2" s="11" t="s">
        <v>8</v>
      </c>
      <c r="AJ2"/>
      <c r="AK2"/>
      <c r="AL2"/>
      <c r="AM2" s="5"/>
      <c r="AN2" s="6"/>
      <c r="AO2" s="7" t="s">
        <v>9</v>
      </c>
      <c r="AP2" s="275" t="s">
        <v>10</v>
      </c>
      <c r="AQ2" s="275"/>
      <c r="AR2" s="275"/>
      <c r="AS2" s="275"/>
      <c r="AT2" s="275"/>
      <c r="AU2" s="275"/>
      <c r="AV2" s="275"/>
      <c r="AW2" s="275"/>
      <c r="AX2" s="275"/>
      <c r="AY2" s="275"/>
      <c r="AZ2" s="275"/>
      <c r="BA2" s="275"/>
      <c r="BB2" s="275"/>
      <c r="BC2" s="275"/>
      <c r="BD2" s="275"/>
      <c r="BE2" s="275"/>
      <c r="BF2" s="7" t="s">
        <v>3</v>
      </c>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s="12" customFormat="1" ht="20.25" customHeight="1">
      <c r="G3" s="4"/>
      <c r="J3" s="4"/>
      <c r="L3" s="6"/>
      <c r="M3" s="6"/>
      <c r="N3" s="6"/>
      <c r="O3" s="6"/>
      <c r="P3" s="6"/>
      <c r="Q3" s="6"/>
      <c r="R3" s="6"/>
      <c r="Z3" s="13"/>
      <c r="AA3" s="13"/>
      <c r="AB3" s="14"/>
      <c r="AC3" s="15"/>
      <c r="AD3" s="14"/>
      <c r="BA3" s="16" t="s">
        <v>11</v>
      </c>
      <c r="BB3" s="276" t="s">
        <v>12</v>
      </c>
      <c r="BC3" s="276"/>
      <c r="BD3" s="276"/>
      <c r="BE3" s="276"/>
      <c r="BF3" s="6"/>
    </row>
    <row r="4" spans="1:1024" ht="20.25">
      <c r="A4" s="12"/>
      <c r="B4" s="12"/>
      <c r="C4" s="12"/>
      <c r="D4" s="12"/>
      <c r="E4" s="12"/>
      <c r="F4" s="12"/>
      <c r="G4" s="4"/>
      <c r="H4" s="12"/>
      <c r="I4" s="12"/>
      <c r="J4" s="4"/>
      <c r="K4" s="12"/>
      <c r="L4" s="6"/>
      <c r="M4" s="6"/>
      <c r="N4" s="6"/>
      <c r="O4" s="6"/>
      <c r="P4" s="6"/>
      <c r="Q4" s="6"/>
      <c r="R4" s="6"/>
      <c r="S4" s="12"/>
      <c r="T4" s="12"/>
      <c r="U4" s="12"/>
      <c r="V4" s="12"/>
      <c r="W4" s="12"/>
      <c r="X4" s="12"/>
      <c r="Y4" s="12"/>
      <c r="Z4" s="17"/>
      <c r="AA4" s="17"/>
      <c r="AB4"/>
      <c r="AC4"/>
      <c r="AD4"/>
      <c r="AE4"/>
      <c r="AF4"/>
      <c r="AG4" s="2"/>
      <c r="AH4" s="2"/>
      <c r="AI4" s="2"/>
      <c r="AJ4" s="2"/>
      <c r="AK4" s="2"/>
      <c r="AL4" s="2"/>
      <c r="AM4" s="2"/>
      <c r="AN4" s="2"/>
      <c r="AO4" s="2"/>
      <c r="AP4" s="2"/>
      <c r="AQ4" s="2"/>
      <c r="AR4" s="2"/>
      <c r="AS4" s="2"/>
      <c r="AT4" s="2"/>
      <c r="AU4" s="2"/>
      <c r="AV4" s="2"/>
      <c r="AW4" s="2"/>
      <c r="AX4" s="2"/>
      <c r="AY4" s="2"/>
      <c r="AZ4" s="2"/>
      <c r="BA4" s="2"/>
      <c r="BB4" s="2"/>
      <c r="BC4" s="2"/>
      <c r="BD4" s="2"/>
      <c r="BE4" s="18"/>
      <c r="BF4" s="18"/>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6.75" customHeight="1">
      <c r="A5" s="12"/>
      <c r="B5" s="12"/>
      <c r="C5" s="19"/>
      <c r="D5" s="19"/>
      <c r="E5" s="19"/>
      <c r="F5" s="19"/>
      <c r="G5" s="20"/>
      <c r="H5" s="19"/>
      <c r="I5" s="19"/>
      <c r="J5" s="20"/>
      <c r="K5" s="19"/>
      <c r="L5" s="21"/>
      <c r="M5" s="21"/>
      <c r="N5" s="21"/>
      <c r="O5" s="21"/>
      <c r="P5" s="21"/>
      <c r="Q5" s="21"/>
      <c r="R5" s="21"/>
      <c r="S5" s="19"/>
      <c r="T5" s="19"/>
      <c r="U5" s="19"/>
      <c r="V5" s="19"/>
      <c r="W5" s="19"/>
      <c r="X5" s="19"/>
      <c r="Y5" s="19"/>
      <c r="Z5" s="22"/>
      <c r="AA5" s="22"/>
      <c r="AB5" s="19"/>
      <c r="AC5" s="19"/>
      <c r="AD5" s="19"/>
      <c r="AE5" s="19"/>
      <c r="AF5"/>
      <c r="AG5" s="2"/>
      <c r="AH5" s="2"/>
      <c r="AI5" s="2"/>
      <c r="AJ5" s="2"/>
      <c r="AK5" s="2"/>
      <c r="AL5" s="2"/>
      <c r="AM5" s="2"/>
      <c r="AN5" s="2"/>
      <c r="AO5" s="2"/>
      <c r="AP5" s="2"/>
      <c r="AQ5" s="2"/>
      <c r="AR5" s="2"/>
      <c r="AS5" s="2"/>
      <c r="AT5" s="2"/>
      <c r="AU5" s="2"/>
      <c r="AV5" s="2"/>
      <c r="AW5" s="2"/>
      <c r="AX5" s="2"/>
      <c r="AY5" s="2"/>
      <c r="AZ5" s="2"/>
      <c r="BA5" s="2"/>
      <c r="BB5" s="2"/>
      <c r="BC5" s="2"/>
      <c r="BD5" s="2"/>
      <c r="BE5" s="18"/>
      <c r="BF5" s="18"/>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20.25">
      <c r="A6" s="12"/>
      <c r="B6" s="277" t="s">
        <v>13</v>
      </c>
      <c r="C6" s="277"/>
      <c r="D6" s="277"/>
      <c r="E6" s="277"/>
      <c r="F6" s="277"/>
      <c r="G6" s="277"/>
      <c r="H6" s="277"/>
      <c r="I6" s="277"/>
      <c r="J6" s="277"/>
      <c r="K6" s="21"/>
      <c r="L6" s="21"/>
      <c r="M6" s="21"/>
      <c r="N6" s="19"/>
      <c r="O6" s="19"/>
      <c r="P6" s="19"/>
      <c r="Q6" s="19"/>
      <c r="R6" s="19"/>
      <c r="S6" s="19"/>
      <c r="T6" s="19"/>
      <c r="U6" s="22"/>
      <c r="V6" s="22"/>
      <c r="W6"/>
      <c r="X6"/>
      <c r="Y6"/>
      <c r="Z6" s="19"/>
      <c r="AA6" s="22"/>
      <c r="AB6" s="22"/>
      <c r="AC6" s="19"/>
      <c r="AD6" s="19"/>
      <c r="AE6" s="19"/>
      <c r="AF6"/>
      <c r="AG6" s="2"/>
      <c r="AH6" s="2" t="s">
        <v>14</v>
      </c>
      <c r="AI6" s="2"/>
      <c r="AJ6" s="2"/>
      <c r="AK6" s="2"/>
      <c r="AL6" s="2"/>
      <c r="AM6" s="2"/>
      <c r="AN6" s="2"/>
      <c r="AO6" s="2"/>
      <c r="AP6" s="2"/>
      <c r="AQ6" s="2"/>
      <c r="AR6" s="2"/>
      <c r="AS6"/>
      <c r="AT6" s="256">
        <v>8</v>
      </c>
      <c r="AU6" s="256"/>
      <c r="AV6" s="23" t="s">
        <v>15</v>
      </c>
      <c r="AW6" s="2"/>
      <c r="AX6" s="256">
        <v>40</v>
      </c>
      <c r="AY6" s="256"/>
      <c r="AZ6" s="23" t="s">
        <v>16</v>
      </c>
      <c r="BA6" s="2"/>
      <c r="BB6" s="256">
        <v>160</v>
      </c>
      <c r="BC6" s="256"/>
      <c r="BD6" s="23" t="s">
        <v>17</v>
      </c>
      <c r="BE6" s="2"/>
      <c r="BF6" s="18"/>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20.25">
      <c r="A7" s="12"/>
      <c r="B7" s="24" t="s">
        <v>8</v>
      </c>
      <c r="C7" s="24" t="s">
        <v>18</v>
      </c>
      <c r="D7" s="24" t="s">
        <v>19</v>
      </c>
      <c r="E7" s="24" t="s">
        <v>20</v>
      </c>
      <c r="F7"/>
      <c r="G7" s="24" t="s">
        <v>21</v>
      </c>
      <c r="H7" s="24" t="s">
        <v>22</v>
      </c>
      <c r="I7" s="24" t="s">
        <v>23</v>
      </c>
      <c r="J7" s="24" t="s">
        <v>24</v>
      </c>
      <c r="K7" s="21"/>
      <c r="L7" s="269" t="s">
        <v>25</v>
      </c>
      <c r="M7" s="269"/>
      <c r="N7" s="269"/>
      <c r="O7" s="269"/>
      <c r="P7" s="269"/>
      <c r="Q7" s="269"/>
      <c r="R7" s="269"/>
      <c r="S7" s="19"/>
      <c r="T7" s="19"/>
      <c r="U7" s="22"/>
      <c r="V7" s="22"/>
      <c r="W7"/>
      <c r="X7"/>
      <c r="Y7"/>
      <c r="Z7" s="19"/>
      <c r="AA7" s="22"/>
      <c r="AB7" s="22"/>
      <c r="AC7" s="19"/>
      <c r="AD7" s="19"/>
      <c r="AE7" s="19"/>
      <c r="AF7"/>
      <c r="AG7" s="2"/>
      <c r="AH7" s="2"/>
      <c r="AI7" s="2"/>
      <c r="AJ7" s="2"/>
      <c r="AK7" s="2"/>
      <c r="AL7" s="2"/>
      <c r="AM7" s="2"/>
      <c r="AN7" s="2"/>
      <c r="AO7" s="2"/>
      <c r="AP7" s="2"/>
      <c r="AQ7" s="2"/>
      <c r="AR7" s="2"/>
      <c r="AS7" s="2"/>
      <c r="AT7" s="2"/>
      <c r="AU7" s="2"/>
      <c r="AV7" s="2"/>
      <c r="AW7" s="2"/>
      <c r="AX7" s="2"/>
      <c r="AY7" s="2"/>
      <c r="AZ7" s="2"/>
      <c r="BA7" s="2"/>
      <c r="BB7" s="2"/>
      <c r="BC7" s="2"/>
      <c r="BD7" s="2"/>
      <c r="BE7" s="18"/>
      <c r="BF7" s="18"/>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ht="20.25" customHeight="1">
      <c r="A8" s="12"/>
      <c r="B8" s="25" t="s">
        <v>26</v>
      </c>
      <c r="C8" s="25" t="s">
        <v>26</v>
      </c>
      <c r="D8" s="25" t="s">
        <v>26</v>
      </c>
      <c r="E8" s="25" t="s">
        <v>26</v>
      </c>
      <c r="F8" s="26"/>
      <c r="G8" s="25" t="s">
        <v>26</v>
      </c>
      <c r="H8" s="25" t="s">
        <v>26</v>
      </c>
      <c r="I8" s="25" t="s">
        <v>26</v>
      </c>
      <c r="J8" s="25" t="s">
        <v>26</v>
      </c>
      <c r="K8" s="22" t="s">
        <v>27</v>
      </c>
      <c r="L8" s="259">
        <v>0.39583333333333298</v>
      </c>
      <c r="M8" s="259"/>
      <c r="N8" s="259"/>
      <c r="O8" s="27" t="s">
        <v>28</v>
      </c>
      <c r="P8" s="259">
        <v>0.6875</v>
      </c>
      <c r="Q8" s="259"/>
      <c r="R8" s="259"/>
      <c r="S8" s="28" t="s">
        <v>29</v>
      </c>
      <c r="T8" s="260">
        <f>(P8-L8)*24</f>
        <v>7.0000000000000089</v>
      </c>
      <c r="U8" s="260"/>
      <c r="V8" s="29" t="s">
        <v>30</v>
      </c>
      <c r="W8"/>
      <c r="X8"/>
      <c r="Y8"/>
      <c r="Z8" s="22"/>
      <c r="AA8" s="30"/>
      <c r="AB8" s="20"/>
      <c r="AC8" s="22"/>
      <c r="AD8" s="22"/>
      <c r="AE8" s="22"/>
      <c r="AF8" s="31"/>
      <c r="AG8" s="32"/>
      <c r="AH8" s="32"/>
      <c r="AI8" s="32"/>
      <c r="AJ8" s="33"/>
      <c r="AK8" s="21"/>
      <c r="AL8" s="30"/>
      <c r="AM8" s="30"/>
      <c r="AN8" s="20"/>
      <c r="AO8" s="16"/>
      <c r="AP8" s="16"/>
      <c r="AQ8" s="16"/>
      <c r="AR8" s="34" t="s">
        <v>31</v>
      </c>
      <c r="AS8" s="34"/>
      <c r="AT8" s="2"/>
      <c r="AU8" s="256">
        <v>20</v>
      </c>
      <c r="AV8" s="256"/>
      <c r="AW8" s="35" t="s">
        <v>32</v>
      </c>
      <c r="AX8" s="2"/>
      <c r="AY8" s="36" t="s">
        <v>33</v>
      </c>
      <c r="AZ8" s="2"/>
      <c r="BA8" s="2"/>
      <c r="BB8" s="270">
        <f>DAY(EOMONTH(DATE(AC2,AG2,1),0))</f>
        <v>30</v>
      </c>
      <c r="BC8" s="270"/>
      <c r="BD8" s="36" t="s">
        <v>23</v>
      </c>
      <c r="BE8" s="2"/>
      <c r="BF8" s="2"/>
      <c r="BG8"/>
      <c r="BH8"/>
      <c r="BI8"/>
      <c r="BJ8" s="6"/>
      <c r="BK8" s="6"/>
      <c r="BL8" s="6"/>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ht="6" customHeight="1">
      <c r="A9" s="12"/>
      <c r="B9" s="37"/>
      <c r="C9" s="37"/>
      <c r="D9" s="37"/>
      <c r="E9" s="37"/>
      <c r="F9"/>
      <c r="G9" s="37"/>
      <c r="H9" s="37"/>
      <c r="I9" s="37"/>
      <c r="J9" s="37"/>
      <c r="K9" s="19"/>
      <c r="L9" s="22"/>
      <c r="M9" s="32"/>
      <c r="N9" s="33"/>
      <c r="O9" s="33"/>
      <c r="P9" s="22"/>
      <c r="Q9" s="33"/>
      <c r="R9" s="19"/>
      <c r="S9" s="33"/>
      <c r="T9" s="33"/>
      <c r="U9" s="33"/>
      <c r="V9" s="33"/>
      <c r="W9"/>
      <c r="X9"/>
      <c r="Y9"/>
      <c r="Z9" s="19"/>
      <c r="AA9" s="33"/>
      <c r="AB9" s="33"/>
      <c r="AC9" s="19"/>
      <c r="AD9" s="19"/>
      <c r="AE9" s="19"/>
      <c r="AF9" s="38"/>
      <c r="AG9" s="22"/>
      <c r="AH9" s="33"/>
      <c r="AI9" s="19"/>
      <c r="AJ9" s="32"/>
      <c r="AK9" s="33"/>
      <c r="AL9" s="33"/>
      <c r="AM9" s="33"/>
      <c r="AN9" s="33"/>
      <c r="AO9" s="19"/>
      <c r="AP9" s="2"/>
      <c r="AQ9" s="39"/>
      <c r="AR9" s="39"/>
      <c r="AS9" s="39"/>
      <c r="AT9" s="2"/>
      <c r="AU9" s="2"/>
      <c r="AV9" s="2"/>
      <c r="AW9" s="2"/>
      <c r="AX9" s="2"/>
      <c r="AY9" s="2"/>
      <c r="AZ9" s="2"/>
      <c r="BA9" s="2"/>
      <c r="BB9" s="2"/>
      <c r="BC9" s="2"/>
      <c r="BD9" s="2"/>
      <c r="BE9" s="2"/>
      <c r="BF9" s="2"/>
      <c r="BG9"/>
      <c r="BH9"/>
      <c r="BI9"/>
      <c r="BJ9" s="6"/>
      <c r="BK9" s="6"/>
      <c r="BL9" s="6"/>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20.25">
      <c r="A10" s="12"/>
      <c r="B10" s="40" t="s">
        <v>34</v>
      </c>
      <c r="C10" s="40" t="s">
        <v>34</v>
      </c>
      <c r="D10" s="40" t="s">
        <v>34</v>
      </c>
      <c r="E10" s="40" t="s">
        <v>34</v>
      </c>
      <c r="F10" s="26"/>
      <c r="G10" s="40" t="s">
        <v>34</v>
      </c>
      <c r="H10" s="40" t="s">
        <v>34</v>
      </c>
      <c r="I10" s="40" t="s">
        <v>34</v>
      </c>
      <c r="J10" s="40" t="s">
        <v>34</v>
      </c>
      <c r="K10" s="22" t="s">
        <v>27</v>
      </c>
      <c r="L10" s="259"/>
      <c r="M10" s="259"/>
      <c r="N10" s="259"/>
      <c r="O10" s="27" t="s">
        <v>28</v>
      </c>
      <c r="P10" s="259"/>
      <c r="Q10" s="259"/>
      <c r="R10" s="259"/>
      <c r="S10" s="28" t="s">
        <v>29</v>
      </c>
      <c r="T10" s="260">
        <f>(P10-L10)*24</f>
        <v>0</v>
      </c>
      <c r="U10" s="260"/>
      <c r="V10" s="29" t="s">
        <v>30</v>
      </c>
      <c r="W10"/>
      <c r="X10"/>
      <c r="Y10"/>
      <c r="Z10" s="22"/>
      <c r="AA10" s="30"/>
      <c r="AB10" s="20"/>
      <c r="AC10" s="22"/>
      <c r="AD10" s="22"/>
      <c r="AE10" s="22"/>
      <c r="AF10" s="38"/>
      <c r="AG10" s="32"/>
      <c r="AH10" s="32"/>
      <c r="AI10" s="32"/>
      <c r="AJ10" s="33"/>
      <c r="AK10" s="21"/>
      <c r="AL10" s="30"/>
      <c r="AM10" s="2"/>
      <c r="AN10" s="2"/>
      <c r="AO10" s="41"/>
      <c r="AP10" s="41"/>
      <c r="AQ10" s="41"/>
      <c r="AR10" s="23"/>
      <c r="AS10" s="39"/>
      <c r="AT10" s="39"/>
      <c r="AU10" s="39"/>
      <c r="AV10" s="33"/>
      <c r="AW10" s="33"/>
      <c r="AX10" s="42"/>
      <c r="AY10" s="42"/>
      <c r="AZ10" s="42" t="s">
        <v>35</v>
      </c>
      <c r="BA10" s="33"/>
      <c r="BB10" s="256">
        <v>1</v>
      </c>
      <c r="BC10" s="256"/>
      <c r="BD10" s="256"/>
      <c r="BE10" s="43" t="s">
        <v>36</v>
      </c>
      <c r="BF10" s="2"/>
      <c r="BG10"/>
      <c r="BH10"/>
      <c r="BI10"/>
      <c r="BJ10" s="6"/>
      <c r="BK10" s="6"/>
      <c r="BL10" s="6"/>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6" customHeight="1">
      <c r="A11" s="12"/>
      <c r="B11" s="44"/>
      <c r="C11" s="44"/>
      <c r="D11" s="44"/>
      <c r="E11" s="44"/>
      <c r="F11"/>
      <c r="G11" s="44"/>
      <c r="H11" s="44"/>
      <c r="I11" s="44"/>
      <c r="J11" s="19"/>
      <c r="K11" s="22"/>
      <c r="L11" s="32"/>
      <c r="M11" s="33"/>
      <c r="N11" s="33"/>
      <c r="O11" s="22"/>
      <c r="P11" s="33"/>
      <c r="Q11" s="19"/>
      <c r="R11" s="33"/>
      <c r="S11" s="33"/>
      <c r="T11" s="33"/>
      <c r="U11" s="33"/>
      <c r="V11"/>
      <c r="W11"/>
      <c r="X11"/>
      <c r="Y11"/>
      <c r="Z11" s="19"/>
      <c r="AA11" s="33"/>
      <c r="AB11" s="33"/>
      <c r="AC11" s="19"/>
      <c r="AD11" s="19"/>
      <c r="AE11" s="19"/>
      <c r="AF11" s="38"/>
      <c r="AG11" s="22"/>
      <c r="AH11" s="32"/>
      <c r="AI11" s="33"/>
      <c r="AJ11" s="32"/>
      <c r="AK11" s="33"/>
      <c r="AL11" s="33"/>
      <c r="AM11" s="33"/>
      <c r="AN11" s="33"/>
      <c r="AO11" s="45"/>
      <c r="AP11" s="45"/>
      <c r="AQ11" s="35"/>
      <c r="AR11" s="46"/>
      <c r="AS11" s="39"/>
      <c r="AT11" s="39"/>
      <c r="AU11" s="39"/>
      <c r="AV11" s="33"/>
      <c r="AW11" s="33"/>
      <c r="AX11" s="42"/>
      <c r="AY11" s="42"/>
      <c r="AZ11" s="33"/>
      <c r="BA11" s="33"/>
      <c r="BB11" s="22"/>
      <c r="BC11" s="22"/>
      <c r="BD11" s="22"/>
      <c r="BE11" s="43"/>
      <c r="BF11" s="2"/>
      <c r="BG11"/>
      <c r="BH11"/>
      <c r="BI11"/>
      <c r="BJ11" s="6"/>
      <c r="BK11" s="6"/>
      <c r="BL11" s="6"/>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ht="20.25" customHeight="1">
      <c r="A12" s="12"/>
      <c r="B12" s="254" t="s">
        <v>37</v>
      </c>
      <c r="C12" s="254"/>
      <c r="D12" s="254"/>
      <c r="E12" s="254"/>
      <c r="F12" s="254"/>
      <c r="G12" s="254"/>
      <c r="H12" s="254"/>
      <c r="I12" s="254"/>
      <c r="J12" s="254"/>
      <c r="K12" s="254"/>
      <c r="L12" s="254"/>
      <c r="M12" s="254"/>
      <c r="N12" s="254"/>
      <c r="O12" s="254"/>
      <c r="P12" s="254"/>
      <c r="Q12" s="254"/>
      <c r="R12" s="254"/>
      <c r="S12" s="254"/>
      <c r="T12" s="254"/>
      <c r="U12" s="254"/>
      <c r="V12" s="254"/>
      <c r="W12"/>
      <c r="X12"/>
      <c r="Y12"/>
      <c r="Z12" s="35"/>
      <c r="AA12" s="47"/>
      <c r="AB12" s="47"/>
      <c r="AC12" s="35"/>
      <c r="AD12" s="22"/>
      <c r="AE12" s="22"/>
      <c r="AF12" s="31"/>
      <c r="AG12" s="20"/>
      <c r="AH12" s="32"/>
      <c r="AI12" s="33"/>
      <c r="AJ12" s="32"/>
      <c r="AK12" s="33"/>
      <c r="AL12" s="33"/>
      <c r="AM12" s="33"/>
      <c r="AN12" s="33"/>
      <c r="AO12" s="255"/>
      <c r="AP12" s="255"/>
      <c r="AQ12" s="255"/>
      <c r="AR12" s="23"/>
      <c r="AS12" s="39"/>
      <c r="AT12" s="39"/>
      <c r="AU12" s="39"/>
      <c r="AV12" s="33"/>
      <c r="AW12" s="33"/>
      <c r="AX12" s="42"/>
      <c r="AY12" s="42"/>
      <c r="AZ12" s="33"/>
      <c r="BA12" s="33"/>
      <c r="BB12" s="256">
        <v>1</v>
      </c>
      <c r="BC12" s="256"/>
      <c r="BD12" s="256"/>
      <c r="BE12" s="48" t="s">
        <v>38</v>
      </c>
      <c r="BF12" s="2"/>
      <c r="BG12"/>
      <c r="BH12"/>
      <c r="BI12"/>
      <c r="BJ12" s="6"/>
      <c r="BK12" s="6"/>
      <c r="BL12" s="6"/>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ht="6.75" customHeight="1">
      <c r="A13" s="12"/>
      <c r="B13" s="257"/>
      <c r="C13" s="257"/>
      <c r="D13" s="257"/>
      <c r="E13" s="257"/>
      <c r="F13" s="257"/>
      <c r="G13" s="257"/>
      <c r="H13" s="257"/>
      <c r="I13" s="257"/>
      <c r="J13" s="257"/>
      <c r="K13" s="257"/>
      <c r="L13" s="257"/>
      <c r="M13" s="257"/>
      <c r="N13" s="257"/>
      <c r="O13" s="257"/>
      <c r="P13" s="257"/>
      <c r="Q13" s="257"/>
      <c r="R13" s="257"/>
      <c r="S13" s="257"/>
      <c r="T13" s="257"/>
      <c r="U13" s="257"/>
      <c r="V13" s="257"/>
      <c r="W13"/>
      <c r="X13"/>
      <c r="Y13"/>
      <c r="Z13" s="49"/>
      <c r="AA13" s="50"/>
      <c r="AB13" s="50"/>
      <c r="AC13" s="49"/>
      <c r="AD13" s="32"/>
      <c r="AE13" s="32"/>
      <c r="AF13" s="38"/>
      <c r="AG13" s="2"/>
      <c r="AH13" s="2"/>
      <c r="AI13" s="2"/>
      <c r="AJ13" s="2"/>
      <c r="AK13" s="2"/>
      <c r="AL13" s="2"/>
      <c r="AM13" s="2"/>
      <c r="AN13" s="2"/>
      <c r="AO13" s="45"/>
      <c r="AP13" s="45"/>
      <c r="AQ13" s="45"/>
      <c r="AR13" s="2"/>
      <c r="AS13" s="39"/>
      <c r="AT13" s="39"/>
      <c r="AU13" s="39"/>
      <c r="AV13" s="33"/>
      <c r="AW13" s="33"/>
      <c r="AX13" s="42"/>
      <c r="AY13" s="42"/>
      <c r="AZ13" s="33"/>
      <c r="BA13" s="33"/>
      <c r="BB13" s="22"/>
      <c r="BC13" s="22"/>
      <c r="BD13" s="22"/>
      <c r="BE13" s="43"/>
      <c r="BF13" s="2"/>
      <c r="BG13"/>
      <c r="BH13"/>
      <c r="BI13"/>
      <c r="BJ13" s="6"/>
      <c r="BK13" s="6"/>
      <c r="BL13" s="6"/>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ht="20.25">
      <c r="A14" s="12"/>
      <c r="B14" s="258" t="s">
        <v>39</v>
      </c>
      <c r="C14" s="258"/>
      <c r="D14" s="258"/>
      <c r="E14" s="258"/>
      <c r="F14" s="258"/>
      <c r="G14" s="258"/>
      <c r="H14" s="258"/>
      <c r="I14" s="258"/>
      <c r="J14" s="258"/>
      <c r="K14" s="258"/>
      <c r="L14" s="258"/>
      <c r="M14" s="258"/>
      <c r="N14" s="258"/>
      <c r="O14" s="258"/>
      <c r="P14" s="258"/>
      <c r="Q14" s="258"/>
      <c r="R14" s="258"/>
      <c r="S14" s="258"/>
      <c r="T14" s="258"/>
      <c r="U14" s="258"/>
      <c r="V14" s="258"/>
      <c r="W14"/>
      <c r="X14"/>
      <c r="Y14"/>
      <c r="Z14" s="35"/>
      <c r="AA14" s="47"/>
      <c r="AB14" s="47"/>
      <c r="AC14" s="35"/>
      <c r="AD14" s="22"/>
      <c r="AE14" s="22"/>
      <c r="AF14" s="38"/>
      <c r="AG14" s="2"/>
      <c r="AH14" s="2"/>
      <c r="AI14" s="2"/>
      <c r="AJ14" s="2"/>
      <c r="AK14" s="2"/>
      <c r="AL14" s="2"/>
      <c r="AM14" s="2"/>
      <c r="AN14" s="2"/>
      <c r="AO14" s="16"/>
      <c r="AP14" s="16"/>
      <c r="AQ14" s="16"/>
      <c r="AR14" s="2"/>
      <c r="AS14" s="39"/>
      <c r="AT14" s="42" t="s">
        <v>40</v>
      </c>
      <c r="AU14" s="259">
        <v>0.39583333333333298</v>
      </c>
      <c r="AV14" s="259"/>
      <c r="AW14" s="259"/>
      <c r="AX14" s="27" t="s">
        <v>28</v>
      </c>
      <c r="AY14" s="259">
        <v>0.6875</v>
      </c>
      <c r="AZ14" s="259"/>
      <c r="BA14" s="259"/>
      <c r="BB14" s="28" t="s">
        <v>29</v>
      </c>
      <c r="BC14" s="260">
        <f>(AY14-AU14)*24</f>
        <v>7.0000000000000089</v>
      </c>
      <c r="BD14" s="260"/>
      <c r="BE14" s="29" t="s">
        <v>30</v>
      </c>
      <c r="BF14" s="22"/>
      <c r="BG14"/>
      <c r="BH14"/>
      <c r="BI14"/>
      <c r="BJ14" s="6"/>
      <c r="BK14" s="6"/>
      <c r="BL14" s="6"/>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ht="6.75" customHeight="1">
      <c r="A15" s="12"/>
      <c r="B15"/>
      <c r="C15" s="34"/>
      <c r="D15" s="34"/>
      <c r="E15" s="34"/>
      <c r="F15" s="34"/>
      <c r="G15" s="19"/>
      <c r="H15" s="19"/>
      <c r="I15" s="21"/>
      <c r="J15" s="22"/>
      <c r="K15" s="32"/>
      <c r="L15" s="33"/>
      <c r="M15" s="33"/>
      <c r="N15" s="22"/>
      <c r="O15" s="33"/>
      <c r="P15" s="19"/>
      <c r="Q15" s="32"/>
      <c r="R15" s="33"/>
      <c r="S15" s="33"/>
      <c r="T15" s="33"/>
      <c r="U15" s="33"/>
      <c r="V15" s="19"/>
      <c r="W15" s="21"/>
      <c r="X15" s="51"/>
      <c r="Y15" s="51"/>
      <c r="Z15" s="20"/>
      <c r="AA15" s="22"/>
      <c r="AB15" s="21"/>
      <c r="AC15" s="22"/>
      <c r="AD15" s="32"/>
      <c r="AE15" s="33"/>
      <c r="AF15" s="38"/>
      <c r="AG15" s="31"/>
      <c r="AH15" s="52"/>
      <c r="AI15" s="38"/>
      <c r="AJ15" s="52"/>
      <c r="AK15" s="38"/>
      <c r="AL15" s="38"/>
      <c r="AM15" s="38"/>
      <c r="AN15" s="38"/>
      <c r="AO15" s="53"/>
      <c r="AP15"/>
      <c r="AQ15" s="17"/>
      <c r="AR15" s="17"/>
      <c r="AS15" s="17"/>
      <c r="AT15" s="17"/>
      <c r="AU15" s="17"/>
      <c r="AV15" s="38"/>
      <c r="AW15" s="38"/>
      <c r="AX15" s="54"/>
      <c r="AY15" s="54"/>
      <c r="AZ15" s="38"/>
      <c r="BA15" s="38"/>
      <c r="BB15" s="31"/>
      <c r="BC15" s="31"/>
      <c r="BD15" s="31"/>
      <c r="BE15" s="55"/>
      <c r="BF15"/>
      <c r="BG15"/>
      <c r="BH15"/>
      <c r="BI15"/>
      <c r="BJ15" s="6"/>
      <c r="BK15" s="6"/>
      <c r="BL15" s="6"/>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ht="8.4499999999999993" customHeight="1">
      <c r="A16"/>
      <c r="B16"/>
      <c r="C16" s="56"/>
      <c r="D16" s="56"/>
      <c r="E16" s="56"/>
      <c r="F16" s="56"/>
      <c r="G16" s="56"/>
      <c r="H16"/>
      <c r="I16"/>
      <c r="J16"/>
      <c r="K16"/>
      <c r="L16"/>
      <c r="M16"/>
      <c r="N16"/>
      <c r="O16"/>
      <c r="P16"/>
      <c r="Q16"/>
      <c r="R16"/>
      <c r="S16"/>
      <c r="T16"/>
      <c r="U16"/>
      <c r="V16"/>
      <c r="W16"/>
      <c r="X16" s="56"/>
      <c r="Y16"/>
      <c r="Z16"/>
      <c r="AA16"/>
      <c r="AB16"/>
      <c r="AC16"/>
      <c r="AD16"/>
      <c r="AE16"/>
      <c r="AF16"/>
      <c r="AG16"/>
      <c r="AH16"/>
      <c r="AI16"/>
      <c r="AJ16"/>
      <c r="AK16"/>
      <c r="AL16"/>
      <c r="AM16"/>
      <c r="AN16" s="56"/>
      <c r="AO16"/>
      <c r="AP16"/>
      <c r="AQ16"/>
      <c r="AR16"/>
      <c r="AS16"/>
      <c r="AT16"/>
      <c r="AU16"/>
      <c r="AV16"/>
      <c r="AW16"/>
      <c r="AX16"/>
      <c r="AY16"/>
      <c r="AZ16"/>
      <c r="BA16"/>
      <c r="BB16"/>
      <c r="BC16"/>
      <c r="BD16"/>
      <c r="BE16" s="57"/>
      <c r="BF16" s="57"/>
      <c r="BG16" s="57"/>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ht="20.25" customHeight="1">
      <c r="A17"/>
      <c r="B17" s="261" t="s">
        <v>41</v>
      </c>
      <c r="C17" s="262" t="s">
        <v>42</v>
      </c>
      <c r="D17" s="262"/>
      <c r="E17" s="262"/>
      <c r="F17" s="58"/>
      <c r="G17" s="263" t="s">
        <v>43</v>
      </c>
      <c r="H17" s="263" t="s">
        <v>44</v>
      </c>
      <c r="I17" s="263"/>
      <c r="J17" s="263"/>
      <c r="K17" s="263"/>
      <c r="L17" s="264" t="s">
        <v>45</v>
      </c>
      <c r="M17" s="264"/>
      <c r="N17" s="264"/>
      <c r="O17" s="264"/>
      <c r="P17" s="213"/>
      <c r="Q17" s="213"/>
      <c r="R17" s="213"/>
      <c r="S17" s="265" t="s">
        <v>46</v>
      </c>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65"/>
      <c r="AS17" s="265"/>
      <c r="AT17" s="265"/>
      <c r="AU17" s="265"/>
      <c r="AV17" s="265"/>
      <c r="AW17" s="265"/>
      <c r="AX17" s="266" t="str">
        <f>IF(BB3="計画","(12) 1～4週目の勤務時間数合計","(12) 1か月の勤務時間数   合計")</f>
        <v>(12) 1～4週目の勤務時間数合計</v>
      </c>
      <c r="AY17" s="266"/>
      <c r="AZ17" s="267" t="s">
        <v>47</v>
      </c>
      <c r="BA17" s="267"/>
      <c r="BB17" s="213" t="s">
        <v>48</v>
      </c>
      <c r="BC17" s="213"/>
      <c r="BD17" s="213"/>
      <c r="BE17" s="213"/>
      <c r="BF17" s="213"/>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ht="20.25" customHeight="1">
      <c r="A18"/>
      <c r="B18" s="261"/>
      <c r="C18" s="262"/>
      <c r="D18" s="262"/>
      <c r="E18" s="262"/>
      <c r="F18" s="59"/>
      <c r="G18" s="263"/>
      <c r="H18" s="263"/>
      <c r="I18" s="263"/>
      <c r="J18" s="263"/>
      <c r="K18" s="263"/>
      <c r="L18" s="264"/>
      <c r="M18" s="264"/>
      <c r="N18" s="264"/>
      <c r="O18" s="264"/>
      <c r="P18" s="213"/>
      <c r="Q18" s="213"/>
      <c r="R18" s="213"/>
      <c r="S18" s="234" t="s">
        <v>49</v>
      </c>
      <c r="T18" s="234"/>
      <c r="U18" s="234"/>
      <c r="V18" s="234"/>
      <c r="W18" s="234"/>
      <c r="X18" s="234"/>
      <c r="Y18" s="234"/>
      <c r="Z18" s="234" t="s">
        <v>50</v>
      </c>
      <c r="AA18" s="234"/>
      <c r="AB18" s="234"/>
      <c r="AC18" s="234"/>
      <c r="AD18" s="234"/>
      <c r="AE18" s="234"/>
      <c r="AF18" s="234"/>
      <c r="AG18" s="234" t="s">
        <v>51</v>
      </c>
      <c r="AH18" s="234"/>
      <c r="AI18" s="234"/>
      <c r="AJ18" s="234"/>
      <c r="AK18" s="234"/>
      <c r="AL18" s="234"/>
      <c r="AM18" s="234"/>
      <c r="AN18" s="234" t="s">
        <v>52</v>
      </c>
      <c r="AO18" s="234"/>
      <c r="AP18" s="234"/>
      <c r="AQ18" s="234"/>
      <c r="AR18" s="234"/>
      <c r="AS18" s="234"/>
      <c r="AT18" s="234"/>
      <c r="AU18" s="268" t="s">
        <v>53</v>
      </c>
      <c r="AV18" s="268"/>
      <c r="AW18" s="268"/>
      <c r="AX18" s="266"/>
      <c r="AY18" s="266"/>
      <c r="AZ18" s="267"/>
      <c r="BA18" s="267"/>
      <c r="BB18" s="213"/>
      <c r="BC18" s="213"/>
      <c r="BD18" s="213"/>
      <c r="BE18" s="213"/>
      <c r="BF18" s="213"/>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ht="20.25" customHeight="1">
      <c r="A19"/>
      <c r="B19" s="261"/>
      <c r="C19" s="262"/>
      <c r="D19" s="262"/>
      <c r="E19" s="262"/>
      <c r="F19" s="59"/>
      <c r="G19" s="263"/>
      <c r="H19" s="263"/>
      <c r="I19" s="263"/>
      <c r="J19" s="263"/>
      <c r="K19" s="263"/>
      <c r="L19" s="264"/>
      <c r="M19" s="264"/>
      <c r="N19" s="264"/>
      <c r="O19" s="264"/>
      <c r="P19" s="213"/>
      <c r="Q19" s="213"/>
      <c r="R19" s="213"/>
      <c r="S19" s="60">
        <v>1</v>
      </c>
      <c r="T19" s="61">
        <v>2</v>
      </c>
      <c r="U19" s="61">
        <v>3</v>
      </c>
      <c r="V19" s="61">
        <v>4</v>
      </c>
      <c r="W19" s="61">
        <v>5</v>
      </c>
      <c r="X19" s="61">
        <v>6</v>
      </c>
      <c r="Y19" s="62">
        <v>7</v>
      </c>
      <c r="Z19" s="60">
        <v>8</v>
      </c>
      <c r="AA19" s="61">
        <v>9</v>
      </c>
      <c r="AB19" s="61">
        <v>10</v>
      </c>
      <c r="AC19" s="61">
        <v>11</v>
      </c>
      <c r="AD19" s="61">
        <v>12</v>
      </c>
      <c r="AE19" s="61">
        <v>13</v>
      </c>
      <c r="AF19" s="62">
        <v>14</v>
      </c>
      <c r="AG19" s="63">
        <v>15</v>
      </c>
      <c r="AH19" s="61">
        <v>16</v>
      </c>
      <c r="AI19" s="61">
        <v>17</v>
      </c>
      <c r="AJ19" s="61">
        <v>18</v>
      </c>
      <c r="AK19" s="61">
        <v>19</v>
      </c>
      <c r="AL19" s="61">
        <v>20</v>
      </c>
      <c r="AM19" s="62">
        <v>21</v>
      </c>
      <c r="AN19" s="60">
        <v>22</v>
      </c>
      <c r="AO19" s="61">
        <v>23</v>
      </c>
      <c r="AP19" s="61">
        <v>24</v>
      </c>
      <c r="AQ19" s="61">
        <v>25</v>
      </c>
      <c r="AR19" s="61">
        <v>26</v>
      </c>
      <c r="AS19" s="61">
        <v>27</v>
      </c>
      <c r="AT19" s="62">
        <v>28</v>
      </c>
      <c r="AU19" s="64" t="str">
        <f>IF($BB$3="実績",IF(DAY(DATE($AC$2,$AG$2,29))=29,29,""),"")</f>
        <v/>
      </c>
      <c r="AV19" s="65" t="str">
        <f>IF($BB$3="実績",IF(DAY(DATE($AC$2,$AG$2,30))=30,30,""),"")</f>
        <v/>
      </c>
      <c r="AW19" s="66" t="str">
        <f>IF($BB$3="実績",IF(DAY(DATE($AC$2,$AG$2,31))=31,31,""),"")</f>
        <v/>
      </c>
      <c r="AX19" s="266"/>
      <c r="AY19" s="266"/>
      <c r="AZ19" s="267"/>
      <c r="BA19" s="267"/>
      <c r="BB19" s="213"/>
      <c r="BC19" s="213"/>
      <c r="BD19" s="213"/>
      <c r="BE19" s="213"/>
      <c r="BF19" s="213"/>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ht="20.25" hidden="1" customHeight="1">
      <c r="A20"/>
      <c r="B20" s="261"/>
      <c r="C20" s="262"/>
      <c r="D20" s="262"/>
      <c r="E20" s="262"/>
      <c r="F20" s="59"/>
      <c r="G20" s="263"/>
      <c r="H20" s="263"/>
      <c r="I20" s="263"/>
      <c r="J20" s="263"/>
      <c r="K20" s="263"/>
      <c r="L20" s="264"/>
      <c r="M20" s="264"/>
      <c r="N20" s="264"/>
      <c r="O20" s="264"/>
      <c r="P20" s="213"/>
      <c r="Q20" s="213"/>
      <c r="R20" s="213"/>
      <c r="S20" s="60">
        <f>WEEKDAY(DATE($AC$2,$AG$2,1))</f>
        <v>4</v>
      </c>
      <c r="T20" s="61">
        <f>WEEKDAY(DATE($AC$2,$AG$2,2))</f>
        <v>5</v>
      </c>
      <c r="U20" s="61">
        <f>WEEKDAY(DATE($AC$2,$AG$2,3))</f>
        <v>6</v>
      </c>
      <c r="V20" s="61">
        <f>WEEKDAY(DATE($AC$2,$AG$2,4))</f>
        <v>7</v>
      </c>
      <c r="W20" s="61">
        <f>WEEKDAY(DATE($AC$2,$AG$2,5))</f>
        <v>1</v>
      </c>
      <c r="X20" s="61">
        <f>WEEKDAY(DATE($AC$2,$AG$2,6))</f>
        <v>2</v>
      </c>
      <c r="Y20" s="62">
        <f>WEEKDAY(DATE($AC$2,$AG$2,7))</f>
        <v>3</v>
      </c>
      <c r="Z20" s="60">
        <f>WEEKDAY(DATE($AC$2,$AG$2,8))</f>
        <v>4</v>
      </c>
      <c r="AA20" s="61">
        <f>WEEKDAY(DATE($AC$2,$AG$2,9))</f>
        <v>5</v>
      </c>
      <c r="AB20" s="61">
        <f>WEEKDAY(DATE($AC$2,$AG$2,10))</f>
        <v>6</v>
      </c>
      <c r="AC20" s="61">
        <f>WEEKDAY(DATE($AC$2,$AG$2,11))</f>
        <v>7</v>
      </c>
      <c r="AD20" s="61">
        <f>WEEKDAY(DATE($AC$2,$AG$2,12))</f>
        <v>1</v>
      </c>
      <c r="AE20" s="61">
        <f>WEEKDAY(DATE($AC$2,$AG$2,13))</f>
        <v>2</v>
      </c>
      <c r="AF20" s="62">
        <f>WEEKDAY(DATE($AC$2,$AG$2,14))</f>
        <v>3</v>
      </c>
      <c r="AG20" s="60">
        <f>WEEKDAY(DATE($AC$2,$AG$2,15))</f>
        <v>4</v>
      </c>
      <c r="AH20" s="61">
        <f>WEEKDAY(DATE($AC$2,$AG$2,16))</f>
        <v>5</v>
      </c>
      <c r="AI20" s="61">
        <f>WEEKDAY(DATE($AC$2,$AG$2,17))</f>
        <v>6</v>
      </c>
      <c r="AJ20" s="61">
        <f>WEEKDAY(DATE($AC$2,$AG$2,18))</f>
        <v>7</v>
      </c>
      <c r="AK20" s="61">
        <f>WEEKDAY(DATE($AC$2,$AG$2,19))</f>
        <v>1</v>
      </c>
      <c r="AL20" s="61">
        <f>WEEKDAY(DATE($AC$2,$AG$2,20))</f>
        <v>2</v>
      </c>
      <c r="AM20" s="62">
        <f>WEEKDAY(DATE($AC$2,$AG$2,21))</f>
        <v>3</v>
      </c>
      <c r="AN20" s="60">
        <f>WEEKDAY(DATE($AC$2,$AG$2,22))</f>
        <v>4</v>
      </c>
      <c r="AO20" s="61">
        <f>WEEKDAY(DATE($AC$2,$AG$2,23))</f>
        <v>5</v>
      </c>
      <c r="AP20" s="61">
        <f>WEEKDAY(DATE($AC$2,$AG$2,24))</f>
        <v>6</v>
      </c>
      <c r="AQ20" s="61">
        <f>WEEKDAY(DATE($AC$2,$AG$2,25))</f>
        <v>7</v>
      </c>
      <c r="AR20" s="61">
        <f>WEEKDAY(DATE($AC$2,$AG$2,26))</f>
        <v>1</v>
      </c>
      <c r="AS20" s="61">
        <f>WEEKDAY(DATE($AC$2,$AG$2,27))</f>
        <v>2</v>
      </c>
      <c r="AT20" s="62">
        <f>WEEKDAY(DATE($AC$2,$AG$2,28))</f>
        <v>3</v>
      </c>
      <c r="AU20" s="60">
        <f>IF(AU19=29,WEEKDAY(DATE($AC$2,$AG$2,29)),0)</f>
        <v>0</v>
      </c>
      <c r="AV20" s="61">
        <f>IF(AV19=30,WEEKDAY(DATE($AC$2,$AG$2,30)),0)</f>
        <v>0</v>
      </c>
      <c r="AW20" s="62">
        <f>IF(AW19=31,WEEKDAY(DATE($AC$2,$AG$2,31)),0)</f>
        <v>0</v>
      </c>
      <c r="AX20" s="266"/>
      <c r="AY20" s="266"/>
      <c r="AZ20" s="267"/>
      <c r="BA20" s="267"/>
      <c r="BB20" s="213"/>
      <c r="BC20" s="213"/>
      <c r="BD20" s="213"/>
      <c r="BE20" s="213"/>
      <c r="BF20" s="213"/>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ht="22.5" customHeight="1">
      <c r="A21"/>
      <c r="B21" s="261"/>
      <c r="C21" s="262"/>
      <c r="D21" s="262"/>
      <c r="E21" s="262"/>
      <c r="F21" s="67"/>
      <c r="G21" s="263"/>
      <c r="H21" s="263"/>
      <c r="I21" s="263"/>
      <c r="J21" s="263"/>
      <c r="K21" s="263"/>
      <c r="L21" s="264"/>
      <c r="M21" s="264"/>
      <c r="N21" s="264"/>
      <c r="O21" s="264"/>
      <c r="P21" s="213"/>
      <c r="Q21" s="213"/>
      <c r="R21" s="213"/>
      <c r="S21" s="68" t="str">
        <f t="shared" ref="S21:AT21" si="0">IF(S20=1,"日",IF(S20=2,"月",IF(S20=3,"火",IF(S20=4,"水",IF(S20=5,"木",IF(S20=6,"金","土"))))))</f>
        <v>水</v>
      </c>
      <c r="T21" s="69" t="str">
        <f t="shared" si="0"/>
        <v>木</v>
      </c>
      <c r="U21" s="69" t="str">
        <f t="shared" si="0"/>
        <v>金</v>
      </c>
      <c r="V21" s="69" t="str">
        <f t="shared" si="0"/>
        <v>土</v>
      </c>
      <c r="W21" s="69" t="str">
        <f t="shared" si="0"/>
        <v>日</v>
      </c>
      <c r="X21" s="69" t="str">
        <f t="shared" si="0"/>
        <v>月</v>
      </c>
      <c r="Y21" s="70" t="str">
        <f t="shared" si="0"/>
        <v>火</v>
      </c>
      <c r="Z21" s="68" t="str">
        <f t="shared" si="0"/>
        <v>水</v>
      </c>
      <c r="AA21" s="69" t="str">
        <f t="shared" si="0"/>
        <v>木</v>
      </c>
      <c r="AB21" s="69" t="str">
        <f t="shared" si="0"/>
        <v>金</v>
      </c>
      <c r="AC21" s="69" t="str">
        <f t="shared" si="0"/>
        <v>土</v>
      </c>
      <c r="AD21" s="69" t="str">
        <f t="shared" si="0"/>
        <v>日</v>
      </c>
      <c r="AE21" s="69" t="str">
        <f t="shared" si="0"/>
        <v>月</v>
      </c>
      <c r="AF21" s="70" t="str">
        <f t="shared" si="0"/>
        <v>火</v>
      </c>
      <c r="AG21" s="68" t="str">
        <f t="shared" si="0"/>
        <v>水</v>
      </c>
      <c r="AH21" s="69" t="str">
        <f t="shared" si="0"/>
        <v>木</v>
      </c>
      <c r="AI21" s="69" t="str">
        <f t="shared" si="0"/>
        <v>金</v>
      </c>
      <c r="AJ21" s="69" t="str">
        <f t="shared" si="0"/>
        <v>土</v>
      </c>
      <c r="AK21" s="69" t="str">
        <f t="shared" si="0"/>
        <v>日</v>
      </c>
      <c r="AL21" s="69" t="str">
        <f t="shared" si="0"/>
        <v>月</v>
      </c>
      <c r="AM21" s="70" t="str">
        <f t="shared" si="0"/>
        <v>火</v>
      </c>
      <c r="AN21" s="68" t="str">
        <f t="shared" si="0"/>
        <v>水</v>
      </c>
      <c r="AO21" s="69" t="str">
        <f t="shared" si="0"/>
        <v>木</v>
      </c>
      <c r="AP21" s="69" t="str">
        <f t="shared" si="0"/>
        <v>金</v>
      </c>
      <c r="AQ21" s="69" t="str">
        <f t="shared" si="0"/>
        <v>土</v>
      </c>
      <c r="AR21" s="69" t="str">
        <f t="shared" si="0"/>
        <v>日</v>
      </c>
      <c r="AS21" s="69" t="str">
        <f t="shared" si="0"/>
        <v>月</v>
      </c>
      <c r="AT21" s="70" t="str">
        <f t="shared" si="0"/>
        <v>火</v>
      </c>
      <c r="AU21" s="69" t="str">
        <f>IF(AU20=1,"日",IF(AU20=2,"月",IF(AU20=3,"火",IF(AU20=4,"水",IF(AU20=5,"木",IF(AU20=6,"金",IF(AU20=0,"","土")))))))</f>
        <v/>
      </c>
      <c r="AV21" s="69" t="str">
        <f>IF(AV20=1,"日",IF(AV20=2,"月",IF(AV20=3,"火",IF(AV20=4,"水",IF(AV20=5,"木",IF(AV20=6,"金",IF(AV20=0,"","土")))))))</f>
        <v/>
      </c>
      <c r="AW21" s="69" t="str">
        <f>IF(AW20=1,"日",IF(AW20=2,"月",IF(AW20=3,"火",IF(AW20=4,"水",IF(AW20=5,"木",IF(AW20=6,"金",IF(AW20=0,"","土")))))))</f>
        <v/>
      </c>
      <c r="AX21" s="266"/>
      <c r="AY21" s="266"/>
      <c r="AZ21" s="267"/>
      <c r="BA21" s="267"/>
      <c r="BB21" s="213"/>
      <c r="BC21" s="213"/>
      <c r="BD21" s="213"/>
      <c r="BE21" s="213"/>
      <c r="BF21" s="213"/>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ht="20.25" customHeight="1">
      <c r="A22"/>
      <c r="B22" s="245">
        <v>1</v>
      </c>
      <c r="C22" s="246"/>
      <c r="D22" s="246"/>
      <c r="E22" s="246"/>
      <c r="F22" s="71"/>
      <c r="G22" s="247" t="s">
        <v>54</v>
      </c>
      <c r="H22" s="248" t="s">
        <v>55</v>
      </c>
      <c r="I22" s="248"/>
      <c r="J22" s="248"/>
      <c r="K22" s="248"/>
      <c r="L22" s="249" t="s">
        <v>56</v>
      </c>
      <c r="M22" s="249"/>
      <c r="N22" s="249"/>
      <c r="O22" s="249"/>
      <c r="P22" s="250" t="s">
        <v>57</v>
      </c>
      <c r="Q22" s="250"/>
      <c r="R22" s="250"/>
      <c r="S22" s="72" t="s">
        <v>58</v>
      </c>
      <c r="T22" s="73" t="s">
        <v>58</v>
      </c>
      <c r="U22" s="74" t="s">
        <v>59</v>
      </c>
      <c r="V22" s="73" t="s">
        <v>58</v>
      </c>
      <c r="W22" s="73" t="s">
        <v>58</v>
      </c>
      <c r="X22" s="74" t="s">
        <v>59</v>
      </c>
      <c r="Y22" s="75" t="s">
        <v>58</v>
      </c>
      <c r="Z22" s="72" t="s">
        <v>58</v>
      </c>
      <c r="AA22" s="73" t="s">
        <v>58</v>
      </c>
      <c r="AB22" s="74" t="s">
        <v>59</v>
      </c>
      <c r="AC22" s="73" t="s">
        <v>58</v>
      </c>
      <c r="AD22" s="73" t="s">
        <v>58</v>
      </c>
      <c r="AE22" s="74" t="s">
        <v>59</v>
      </c>
      <c r="AF22" s="75" t="s">
        <v>58</v>
      </c>
      <c r="AG22" s="72" t="s">
        <v>58</v>
      </c>
      <c r="AH22" s="73" t="s">
        <v>58</v>
      </c>
      <c r="AI22" s="74" t="s">
        <v>59</v>
      </c>
      <c r="AJ22" s="73" t="s">
        <v>58</v>
      </c>
      <c r="AK22" s="73" t="s">
        <v>58</v>
      </c>
      <c r="AL22" s="74" t="s">
        <v>59</v>
      </c>
      <c r="AM22" s="75" t="s">
        <v>58</v>
      </c>
      <c r="AN22" s="72" t="s">
        <v>58</v>
      </c>
      <c r="AO22" s="73" t="s">
        <v>58</v>
      </c>
      <c r="AP22" s="74" t="s">
        <v>59</v>
      </c>
      <c r="AQ22" s="73" t="s">
        <v>58</v>
      </c>
      <c r="AR22" s="73" t="s">
        <v>58</v>
      </c>
      <c r="AS22" s="74" t="s">
        <v>59</v>
      </c>
      <c r="AT22" s="75" t="s">
        <v>58</v>
      </c>
      <c r="AU22" s="72"/>
      <c r="AV22" s="73"/>
      <c r="AW22" s="75"/>
      <c r="AX22" s="251"/>
      <c r="AY22" s="251"/>
      <c r="AZ22" s="252"/>
      <c r="BA22" s="252"/>
      <c r="BB22" s="253"/>
      <c r="BC22" s="253"/>
      <c r="BD22" s="253"/>
      <c r="BE22" s="253"/>
      <c r="BF22" s="253"/>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ht="20.25" customHeight="1">
      <c r="A23"/>
      <c r="B23" s="245"/>
      <c r="C23" s="244" t="s">
        <v>60</v>
      </c>
      <c r="D23" s="244"/>
      <c r="E23" s="244"/>
      <c r="F23" s="76"/>
      <c r="G23" s="247"/>
      <c r="H23" s="248"/>
      <c r="I23" s="248"/>
      <c r="J23" s="248"/>
      <c r="K23" s="248"/>
      <c r="L23" s="249"/>
      <c r="M23" s="249"/>
      <c r="N23" s="249"/>
      <c r="O23" s="249"/>
      <c r="P23" s="227" t="s">
        <v>61</v>
      </c>
      <c r="Q23" s="227"/>
      <c r="R23" s="227"/>
      <c r="S23" s="77">
        <f>IF(S22="","",VLOOKUP(S22,'【記載例】シフト記号表（勤務時間帯）'!$C$5:$K$36,9,0))</f>
        <v>8</v>
      </c>
      <c r="T23" s="78">
        <f>IF(T22="","",VLOOKUP(T22,'【記載例】シフト記号表（勤務時間帯）'!$C$5:$K$36,9,0))</f>
        <v>8</v>
      </c>
      <c r="U23" s="78" t="str">
        <f>IF(U22="","",VLOOKUP(U22,'【記載例】シフト記号表（勤務時間帯）'!$C$5:$K$36,9,0))</f>
        <v>-</v>
      </c>
      <c r="V23" s="78">
        <f>IF(V22="","",VLOOKUP(V22,'【記載例】シフト記号表（勤務時間帯）'!$C$5:$K$36,9,0))</f>
        <v>8</v>
      </c>
      <c r="W23" s="78">
        <f>IF(W22="","",VLOOKUP(W22,'【記載例】シフト記号表（勤務時間帯）'!$C$5:$K$36,9,0))</f>
        <v>8</v>
      </c>
      <c r="X23" s="78" t="str">
        <f>IF(X22="","",VLOOKUP(X22,'【記載例】シフト記号表（勤務時間帯）'!$C$5:$K$36,9,0))</f>
        <v>-</v>
      </c>
      <c r="Y23" s="79">
        <f>IF(Y22="","",VLOOKUP(Y22,'【記載例】シフト記号表（勤務時間帯）'!$C$5:$K$36,9,0))</f>
        <v>8</v>
      </c>
      <c r="Z23" s="77">
        <f>IF(Z22="","",VLOOKUP(Z22,'【記載例】シフト記号表（勤務時間帯）'!$C$5:$K$36,9,0))</f>
        <v>8</v>
      </c>
      <c r="AA23" s="78">
        <f>IF(AA22="","",VLOOKUP(AA22,'【記載例】シフト記号表（勤務時間帯）'!$C$5:$K$36,9,0))</f>
        <v>8</v>
      </c>
      <c r="AB23" s="78" t="str">
        <f>IF(AB22="","",VLOOKUP(AB22,'【記載例】シフト記号表（勤務時間帯）'!$C$5:$K$36,9,0))</f>
        <v>-</v>
      </c>
      <c r="AC23" s="78">
        <f>IF(AC22="","",VLOOKUP(AC22,'【記載例】シフト記号表（勤務時間帯）'!$C$5:$K$36,9,0))</f>
        <v>8</v>
      </c>
      <c r="AD23" s="78">
        <f>IF(AD22="","",VLOOKUP(AD22,'【記載例】シフト記号表（勤務時間帯）'!$C$5:$K$36,9,0))</f>
        <v>8</v>
      </c>
      <c r="AE23" s="78" t="str">
        <f>IF(AE22="","",VLOOKUP(AE22,'【記載例】シフト記号表（勤務時間帯）'!$C$5:$K$36,9,0))</f>
        <v>-</v>
      </c>
      <c r="AF23" s="79">
        <f>IF(AF22="","",VLOOKUP(AF22,'【記載例】シフト記号表（勤務時間帯）'!$C$5:$K$36,9,0))</f>
        <v>8</v>
      </c>
      <c r="AG23" s="77">
        <f>IF(AG22="","",VLOOKUP(AG22,'【記載例】シフト記号表（勤務時間帯）'!$C$5:$K$36,9,0))</f>
        <v>8</v>
      </c>
      <c r="AH23" s="78">
        <f>IF(AH22="","",VLOOKUP(AH22,'【記載例】シフト記号表（勤務時間帯）'!$C$5:$K$36,9,0))</f>
        <v>8</v>
      </c>
      <c r="AI23" s="78" t="str">
        <f>IF(AI22="","",VLOOKUP(AI22,'【記載例】シフト記号表（勤務時間帯）'!$C$5:$K$36,9,0))</f>
        <v>-</v>
      </c>
      <c r="AJ23" s="78">
        <f>IF(AJ22="","",VLOOKUP(AJ22,'【記載例】シフト記号表（勤務時間帯）'!$C$5:$K$36,9,0))</f>
        <v>8</v>
      </c>
      <c r="AK23" s="78">
        <f>IF(AK22="","",VLOOKUP(AK22,'【記載例】シフト記号表（勤務時間帯）'!$C$5:$K$36,9,0))</f>
        <v>8</v>
      </c>
      <c r="AL23" s="78" t="str">
        <f>IF(AL22="","",VLOOKUP(AL22,'【記載例】シフト記号表（勤務時間帯）'!$C$5:$K$36,9,0))</f>
        <v>-</v>
      </c>
      <c r="AM23" s="79">
        <f>IF(AM22="","",VLOOKUP(AM22,'【記載例】シフト記号表（勤務時間帯）'!$C$5:$K$36,9,0))</f>
        <v>8</v>
      </c>
      <c r="AN23" s="77">
        <f>IF(AN22="","",VLOOKUP(AN22,'【記載例】シフト記号表（勤務時間帯）'!$C$5:$K$36,9,0))</f>
        <v>8</v>
      </c>
      <c r="AO23" s="78">
        <f>IF(AO22="","",VLOOKUP(AO22,'【記載例】シフト記号表（勤務時間帯）'!$C$5:$K$36,9,0))</f>
        <v>8</v>
      </c>
      <c r="AP23" s="78" t="str">
        <f>IF(AP22="","",VLOOKUP(AP22,'【記載例】シフト記号表（勤務時間帯）'!$C$5:$K$36,9,0))</f>
        <v>-</v>
      </c>
      <c r="AQ23" s="78">
        <f>IF(AQ22="","",VLOOKUP(AQ22,'【記載例】シフト記号表（勤務時間帯）'!$C$5:$K$36,9,0))</f>
        <v>8</v>
      </c>
      <c r="AR23" s="78">
        <f>IF(AR22="","",VLOOKUP(AR22,'【記載例】シフト記号表（勤務時間帯）'!$C$5:$K$36,9,0))</f>
        <v>8</v>
      </c>
      <c r="AS23" s="78" t="str">
        <f>IF(AS22="","",VLOOKUP(AS22,'【記載例】シフト記号表（勤務時間帯）'!$C$5:$K$36,9,0))</f>
        <v>-</v>
      </c>
      <c r="AT23" s="79">
        <f>IF(AT22="","",VLOOKUP(AT22,'【記載例】シフト記号表（勤務時間帯）'!$C$5:$K$36,9,0))</f>
        <v>8</v>
      </c>
      <c r="AU23" s="77" t="str">
        <f>IF(AU22="","",VLOOKUP(AU22,'【記載例】シフト記号表（勤務時間帯）'!$C$5:$K$36,9,0))</f>
        <v/>
      </c>
      <c r="AV23" s="78" t="str">
        <f>IF(AV22="","",VLOOKUP(AV22,'【記載例】シフト記号表（勤務時間帯）'!$C$5:$K$36,9,0))</f>
        <v/>
      </c>
      <c r="AW23" s="79" t="str">
        <f>IF(AW22="","",VLOOKUP(AW22,'【記載例】シフト記号表（勤務時間帯）'!$C$5:$K$36,9,0))</f>
        <v/>
      </c>
      <c r="AX23" s="228">
        <f>IF($BB$3="計画",SUM(S23:AT23),IF($BB$3="実績",SUM(S23:AW23),""))</f>
        <v>160</v>
      </c>
      <c r="AY23" s="228"/>
      <c r="AZ23" s="229">
        <f>IF($BB$3="計画",AX23/4,IF($BB$3="実績",))</f>
        <v>40</v>
      </c>
      <c r="BA23" s="229"/>
      <c r="BB23" s="253"/>
      <c r="BC23" s="253"/>
      <c r="BD23" s="253"/>
      <c r="BE23" s="253"/>
      <c r="BF23" s="25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ht="20.25" customHeight="1">
      <c r="A24"/>
      <c r="B24" s="245"/>
      <c r="C24" s="230"/>
      <c r="D24" s="230"/>
      <c r="E24" s="230"/>
      <c r="F24" s="80" t="str">
        <f>C23</f>
        <v>管理者</v>
      </c>
      <c r="G24" s="247"/>
      <c r="H24" s="248"/>
      <c r="I24" s="248"/>
      <c r="J24" s="248"/>
      <c r="K24" s="248"/>
      <c r="L24" s="249"/>
      <c r="M24" s="249"/>
      <c r="N24" s="249"/>
      <c r="O24" s="249"/>
      <c r="P24" s="239" t="s">
        <v>62</v>
      </c>
      <c r="Q24" s="239"/>
      <c r="R24" s="239"/>
      <c r="S24" s="81">
        <f>IF(S22="","",VLOOKUP(S22,'【記載例】シフト記号表（勤務時間帯）'!$C$5:$U$36,19,0))</f>
        <v>7.0000000000000089</v>
      </c>
      <c r="T24" s="82">
        <f>IF(T22="","",VLOOKUP(T22,'【記載例】シフト記号表（勤務時間帯）'!$C$5:$U$36,19,0))</f>
        <v>7.0000000000000089</v>
      </c>
      <c r="U24" s="82" t="str">
        <f>IF(U22="","",VLOOKUP(U22,'【記載例】シフト記号表（勤務時間帯）'!$C$5:$U$36,19,0))</f>
        <v>-</v>
      </c>
      <c r="V24" s="82">
        <f>IF(V22="","",VLOOKUP(V22,'【記載例】シフト記号表（勤務時間帯）'!$C$5:$U$36,19,0))</f>
        <v>7.0000000000000089</v>
      </c>
      <c r="W24" s="82">
        <f>IF(W22="","",VLOOKUP(W22,'【記載例】シフト記号表（勤務時間帯）'!$C$5:$U$36,19,0))</f>
        <v>7.0000000000000089</v>
      </c>
      <c r="X24" s="82" t="str">
        <f>IF(X22="","",VLOOKUP(X22,'【記載例】シフト記号表（勤務時間帯）'!$C$5:$U$36,19,0))</f>
        <v>-</v>
      </c>
      <c r="Y24" s="83">
        <f>IF(Y22="","",VLOOKUP(Y22,'【記載例】シフト記号表（勤務時間帯）'!$C$5:$U$36,19,0))</f>
        <v>7.0000000000000089</v>
      </c>
      <c r="Z24" s="81">
        <f>IF(Z22="","",VLOOKUP(Z22,'【記載例】シフト記号表（勤務時間帯）'!$C$5:$U$36,19,0))</f>
        <v>7.0000000000000089</v>
      </c>
      <c r="AA24" s="82">
        <f>IF(AA22="","",VLOOKUP(AA22,'【記載例】シフト記号表（勤務時間帯）'!$C$5:$U$36,19,0))</f>
        <v>7.0000000000000089</v>
      </c>
      <c r="AB24" s="82" t="str">
        <f>IF(AB22="","",VLOOKUP(AB22,'【記載例】シフト記号表（勤務時間帯）'!$C$5:$U$36,19,0))</f>
        <v>-</v>
      </c>
      <c r="AC24" s="82">
        <f>IF(AC22="","",VLOOKUP(AC22,'【記載例】シフト記号表（勤務時間帯）'!$C$5:$U$36,19,0))</f>
        <v>7.0000000000000089</v>
      </c>
      <c r="AD24" s="82">
        <f>IF(AD22="","",VLOOKUP(AD22,'【記載例】シフト記号表（勤務時間帯）'!$C$5:$U$36,19,0))</f>
        <v>7.0000000000000089</v>
      </c>
      <c r="AE24" s="82" t="str">
        <f>IF(AE22="","",VLOOKUP(AE22,'【記載例】シフト記号表（勤務時間帯）'!$C$5:$U$36,19,0))</f>
        <v>-</v>
      </c>
      <c r="AF24" s="83">
        <f>IF(AF22="","",VLOOKUP(AF22,'【記載例】シフト記号表（勤務時間帯）'!$C$5:$U$36,19,0))</f>
        <v>7.0000000000000089</v>
      </c>
      <c r="AG24" s="81">
        <f>IF(AG22="","",VLOOKUP(AG22,'【記載例】シフト記号表（勤務時間帯）'!$C$5:$U$36,19,0))</f>
        <v>7.0000000000000089</v>
      </c>
      <c r="AH24" s="82">
        <f>IF(AH22="","",VLOOKUP(AH22,'【記載例】シフト記号表（勤務時間帯）'!$C$5:$U$36,19,0))</f>
        <v>7.0000000000000089</v>
      </c>
      <c r="AI24" s="82" t="str">
        <f>IF(AI22="","",VLOOKUP(AI22,'【記載例】シフト記号表（勤務時間帯）'!$C$5:$U$36,19,0))</f>
        <v>-</v>
      </c>
      <c r="AJ24" s="82">
        <f>IF(AJ22="","",VLOOKUP(AJ22,'【記載例】シフト記号表（勤務時間帯）'!$C$5:$U$36,19,0))</f>
        <v>7.0000000000000089</v>
      </c>
      <c r="AK24" s="82">
        <f>IF(AK22="","",VLOOKUP(AK22,'【記載例】シフト記号表（勤務時間帯）'!$C$5:$U$36,19,0))</f>
        <v>7.0000000000000089</v>
      </c>
      <c r="AL24" s="82" t="str">
        <f>IF(AL22="","",VLOOKUP(AL22,'【記載例】シフト記号表（勤務時間帯）'!$C$5:$U$36,19,0))</f>
        <v>-</v>
      </c>
      <c r="AM24" s="83">
        <f>IF(AM22="","",VLOOKUP(AM22,'【記載例】シフト記号表（勤務時間帯）'!$C$5:$U$36,19,0))</f>
        <v>7.0000000000000089</v>
      </c>
      <c r="AN24" s="81">
        <f>IF(AN22="","",VLOOKUP(AN22,'【記載例】シフト記号表（勤務時間帯）'!$C$5:$U$36,19,0))</f>
        <v>7.0000000000000089</v>
      </c>
      <c r="AO24" s="82">
        <f>IF(AO22="","",VLOOKUP(AO22,'【記載例】シフト記号表（勤務時間帯）'!$C$5:$U$36,19,0))</f>
        <v>7.0000000000000089</v>
      </c>
      <c r="AP24" s="82" t="str">
        <f>IF(AP22="","",VLOOKUP(AP22,'【記載例】シフト記号表（勤務時間帯）'!$C$5:$U$36,19,0))</f>
        <v>-</v>
      </c>
      <c r="AQ24" s="82">
        <f>IF(AQ22="","",VLOOKUP(AQ22,'【記載例】シフト記号表（勤務時間帯）'!$C$5:$U$36,19,0))</f>
        <v>7.0000000000000089</v>
      </c>
      <c r="AR24" s="82">
        <f>IF(AR22="","",VLOOKUP(AR22,'【記載例】シフト記号表（勤務時間帯）'!$C$5:$U$36,19,0))</f>
        <v>7.0000000000000089</v>
      </c>
      <c r="AS24" s="82" t="str">
        <f>IF(AS22="","",VLOOKUP(AS22,'【記載例】シフト記号表（勤務時間帯）'!$C$5:$U$36,19,0))</f>
        <v>-</v>
      </c>
      <c r="AT24" s="83">
        <f>IF(AT22="","",VLOOKUP(AT22,'【記載例】シフト記号表（勤務時間帯）'!$C$5:$U$36,19,0))</f>
        <v>7.0000000000000089</v>
      </c>
      <c r="AU24" s="81" t="str">
        <f>IF(AU22="","",VLOOKUP(AU22,'【記載例】シフト記号表（勤務時間帯）'!$C$5:$U$36,19,0))</f>
        <v/>
      </c>
      <c r="AV24" s="82" t="str">
        <f>IF(AV22="","",VLOOKUP(AV22,'【記載例】シフト記号表（勤務時間帯）'!$C$5:$U$36,19,0))</f>
        <v/>
      </c>
      <c r="AW24" s="83" t="str">
        <f>IF(AW22="","",VLOOKUP(AW22,'【記載例】シフト記号表（勤務時間帯）'!$C$5:$U$36,19,0))</f>
        <v/>
      </c>
      <c r="AX24" s="240">
        <f>IF($BB$3="計画",SUM(S24:AT24),IF($BB$3="実績",SUM(S24:AW24),""))</f>
        <v>140.0000000000002</v>
      </c>
      <c r="AY24" s="240"/>
      <c r="AZ24" s="241">
        <f>IF($BB$3="計画",AX24/4,IF($BB$3="実績",))</f>
        <v>35.00000000000005</v>
      </c>
      <c r="BA24" s="241"/>
      <c r="BB24" s="253"/>
      <c r="BC24" s="253"/>
      <c r="BD24" s="253"/>
      <c r="BE24" s="253"/>
      <c r="BF24" s="253"/>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ht="20.25" customHeight="1">
      <c r="A25"/>
      <c r="B25" s="234">
        <f>B22+1</f>
        <v>2</v>
      </c>
      <c r="C25" s="218"/>
      <c r="D25" s="218"/>
      <c r="E25" s="218"/>
      <c r="F25" s="84"/>
      <c r="G25" s="235" t="s">
        <v>54</v>
      </c>
      <c r="H25" s="236" t="s">
        <v>63</v>
      </c>
      <c r="I25" s="236"/>
      <c r="J25" s="236"/>
      <c r="K25" s="236"/>
      <c r="L25" s="237" t="s">
        <v>64</v>
      </c>
      <c r="M25" s="237"/>
      <c r="N25" s="237"/>
      <c r="O25" s="237"/>
      <c r="P25" s="222" t="s">
        <v>57</v>
      </c>
      <c r="Q25" s="222"/>
      <c r="R25" s="222"/>
      <c r="S25" s="85" t="s">
        <v>59</v>
      </c>
      <c r="T25" s="86" t="s">
        <v>58</v>
      </c>
      <c r="U25" s="86" t="s">
        <v>58</v>
      </c>
      <c r="V25" s="86" t="s">
        <v>58</v>
      </c>
      <c r="W25" s="86" t="s">
        <v>58</v>
      </c>
      <c r="X25" s="86" t="s">
        <v>58</v>
      </c>
      <c r="Y25" s="87" t="s">
        <v>59</v>
      </c>
      <c r="Z25" s="85" t="s">
        <v>59</v>
      </c>
      <c r="AA25" s="86" t="s">
        <v>58</v>
      </c>
      <c r="AB25" s="86" t="s">
        <v>58</v>
      </c>
      <c r="AC25" s="86" t="s">
        <v>58</v>
      </c>
      <c r="AD25" s="86" t="s">
        <v>58</v>
      </c>
      <c r="AE25" s="86" t="s">
        <v>58</v>
      </c>
      <c r="AF25" s="87" t="s">
        <v>59</v>
      </c>
      <c r="AG25" s="85"/>
      <c r="AH25" s="86" t="s">
        <v>58</v>
      </c>
      <c r="AI25" s="86" t="s">
        <v>58</v>
      </c>
      <c r="AJ25" s="86" t="s">
        <v>58</v>
      </c>
      <c r="AK25" s="86" t="s">
        <v>58</v>
      </c>
      <c r="AL25" s="86" t="s">
        <v>58</v>
      </c>
      <c r="AM25" s="87" t="s">
        <v>59</v>
      </c>
      <c r="AN25" s="85" t="s">
        <v>59</v>
      </c>
      <c r="AO25" s="86" t="s">
        <v>58</v>
      </c>
      <c r="AP25" s="86" t="s">
        <v>58</v>
      </c>
      <c r="AQ25" s="86" t="s">
        <v>58</v>
      </c>
      <c r="AR25" s="86" t="s">
        <v>58</v>
      </c>
      <c r="AS25" s="86" t="s">
        <v>58</v>
      </c>
      <c r="AT25" s="87" t="s">
        <v>59</v>
      </c>
      <c r="AU25" s="85"/>
      <c r="AV25" s="86"/>
      <c r="AW25" s="87"/>
      <c r="AX25" s="223"/>
      <c r="AY25" s="223"/>
      <c r="AZ25" s="224"/>
      <c r="BA25" s="224"/>
      <c r="BB25" s="243"/>
      <c r="BC25" s="243"/>
      <c r="BD25" s="243"/>
      <c r="BE25" s="243"/>
      <c r="BF25" s="243"/>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row>
    <row r="26" spans="1:1024" ht="20.25" customHeight="1">
      <c r="A26"/>
      <c r="B26" s="234"/>
      <c r="C26" s="244" t="s">
        <v>65</v>
      </c>
      <c r="D26" s="244"/>
      <c r="E26" s="244"/>
      <c r="F26" s="76"/>
      <c r="G26" s="235"/>
      <c r="H26" s="236"/>
      <c r="I26" s="236"/>
      <c r="J26" s="236"/>
      <c r="K26" s="236"/>
      <c r="L26" s="237"/>
      <c r="M26" s="237"/>
      <c r="N26" s="237"/>
      <c r="O26" s="237"/>
      <c r="P26" s="227" t="s">
        <v>61</v>
      </c>
      <c r="Q26" s="227"/>
      <c r="R26" s="227"/>
      <c r="S26" s="77" t="str">
        <f>IF(S25="","",VLOOKUP(S25,'【記載例】シフト記号表（勤務時間帯）'!$C$5:$K$36,9,0))</f>
        <v>-</v>
      </c>
      <c r="T26" s="78">
        <f>IF(T25="","",VLOOKUP(T25,'【記載例】シフト記号表（勤務時間帯）'!$C$5:$K$36,9,0))</f>
        <v>8</v>
      </c>
      <c r="U26" s="78">
        <f>IF(U25="","",VLOOKUP(U25,'【記載例】シフト記号表（勤務時間帯）'!$C$5:$K$36,9,0))</f>
        <v>8</v>
      </c>
      <c r="V26" s="78">
        <f>IF(V25="","",VLOOKUP(V25,'【記載例】シフト記号表（勤務時間帯）'!$C$5:$K$36,9,0))</f>
        <v>8</v>
      </c>
      <c r="W26" s="78">
        <f>IF(W25="","",VLOOKUP(W25,'【記載例】シフト記号表（勤務時間帯）'!$C$5:$K$36,9,0))</f>
        <v>8</v>
      </c>
      <c r="X26" s="78">
        <f>IF(X25="","",VLOOKUP(X25,'【記載例】シフト記号表（勤務時間帯）'!$C$5:$K$36,9,0))</f>
        <v>8</v>
      </c>
      <c r="Y26" s="79" t="str">
        <f>IF(Y25="","",VLOOKUP(Y25,'【記載例】シフト記号表（勤務時間帯）'!$C$5:$K$36,9,0))</f>
        <v>-</v>
      </c>
      <c r="Z26" s="77" t="str">
        <f>IF(Z25="","",VLOOKUP(Z25,'【記載例】シフト記号表（勤務時間帯）'!$C$5:$K$36,9,0))</f>
        <v>-</v>
      </c>
      <c r="AA26" s="78">
        <f>IF(AA25="","",VLOOKUP(AA25,'【記載例】シフト記号表（勤務時間帯）'!$C$5:$K$36,9,0))</f>
        <v>8</v>
      </c>
      <c r="AB26" s="78">
        <f>IF(AB25="","",VLOOKUP(AB25,'【記載例】シフト記号表（勤務時間帯）'!$C$5:$K$36,9,0))</f>
        <v>8</v>
      </c>
      <c r="AC26" s="78">
        <f>IF(AC25="","",VLOOKUP(AC25,'【記載例】シフト記号表（勤務時間帯）'!$C$5:$K$36,9,0))</f>
        <v>8</v>
      </c>
      <c r="AD26" s="78">
        <f>IF(AD25="","",VLOOKUP(AD25,'【記載例】シフト記号表（勤務時間帯）'!$C$5:$K$36,9,0))</f>
        <v>8</v>
      </c>
      <c r="AE26" s="78">
        <f>IF(AE25="","",VLOOKUP(AE25,'【記載例】シフト記号表（勤務時間帯）'!$C$5:$K$36,9,0))</f>
        <v>8</v>
      </c>
      <c r="AF26" s="79" t="str">
        <f>IF(AF25="","",VLOOKUP(AF25,'【記載例】シフト記号表（勤務時間帯）'!$C$5:$K$36,9,0))</f>
        <v>-</v>
      </c>
      <c r="AG26" s="77" t="str">
        <f>IF(AG25="","",VLOOKUP(AG25,'【記載例】シフト記号表（勤務時間帯）'!$C$5:$K$36,9,0))</f>
        <v/>
      </c>
      <c r="AH26" s="78">
        <f>IF(AH25="","",VLOOKUP(AH25,'【記載例】シフト記号表（勤務時間帯）'!$C$5:$K$36,9,0))</f>
        <v>8</v>
      </c>
      <c r="AI26" s="78">
        <f>IF(AI25="","",VLOOKUP(AI25,'【記載例】シフト記号表（勤務時間帯）'!$C$5:$K$36,9,0))</f>
        <v>8</v>
      </c>
      <c r="AJ26" s="78">
        <f>IF(AJ25="","",VLOOKUP(AJ25,'【記載例】シフト記号表（勤務時間帯）'!$C$5:$K$36,9,0))</f>
        <v>8</v>
      </c>
      <c r="AK26" s="78">
        <f>IF(AK25="","",VLOOKUP(AK25,'【記載例】シフト記号表（勤務時間帯）'!$C$5:$K$36,9,0))</f>
        <v>8</v>
      </c>
      <c r="AL26" s="78">
        <f>IF(AL25="","",VLOOKUP(AL25,'【記載例】シフト記号表（勤務時間帯）'!$C$5:$K$36,9,0))</f>
        <v>8</v>
      </c>
      <c r="AM26" s="79" t="str">
        <f>IF(AM25="","",VLOOKUP(AM25,'【記載例】シフト記号表（勤務時間帯）'!$C$5:$K$36,9,0))</f>
        <v>-</v>
      </c>
      <c r="AN26" s="77" t="str">
        <f>IF(AN25="","",VLOOKUP(AN25,'【記載例】シフト記号表（勤務時間帯）'!$C$5:$K$36,9,0))</f>
        <v>-</v>
      </c>
      <c r="AO26" s="78">
        <f>IF(AO25="","",VLOOKUP(AO25,'【記載例】シフト記号表（勤務時間帯）'!$C$5:$K$36,9,0))</f>
        <v>8</v>
      </c>
      <c r="AP26" s="78">
        <f>IF(AP25="","",VLOOKUP(AP25,'【記載例】シフト記号表（勤務時間帯）'!$C$5:$K$36,9,0))</f>
        <v>8</v>
      </c>
      <c r="AQ26" s="78">
        <f>IF(AQ25="","",VLOOKUP(AQ25,'【記載例】シフト記号表（勤務時間帯）'!$C$5:$K$36,9,0))</f>
        <v>8</v>
      </c>
      <c r="AR26" s="78">
        <f>IF(AR25="","",VLOOKUP(AR25,'【記載例】シフト記号表（勤務時間帯）'!$C$5:$K$36,9,0))</f>
        <v>8</v>
      </c>
      <c r="AS26" s="78">
        <f>IF(AS25="","",VLOOKUP(AS25,'【記載例】シフト記号表（勤務時間帯）'!$C$5:$K$36,9,0))</f>
        <v>8</v>
      </c>
      <c r="AT26" s="79" t="str">
        <f>IF(AT25="","",VLOOKUP(AT25,'【記載例】シフト記号表（勤務時間帯）'!$C$5:$K$36,9,0))</f>
        <v>-</v>
      </c>
      <c r="AU26" s="77" t="str">
        <f>IF(AU25="","",VLOOKUP(AU25,'【記載例】シフト記号表（勤務時間帯）'!$C$5:$K$36,9,0))</f>
        <v/>
      </c>
      <c r="AV26" s="78" t="str">
        <f>IF(AV25="","",VLOOKUP(AV25,'【記載例】シフト記号表（勤務時間帯）'!$C$5:$K$36,9,0))</f>
        <v/>
      </c>
      <c r="AW26" s="79" t="str">
        <f>IF(AW25="","",VLOOKUP(AW25,'【記載例】シフト記号表（勤務時間帯）'!$C$5:$K$36,9,0))</f>
        <v/>
      </c>
      <c r="AX26" s="228">
        <f>IF($BB$3="計画",SUM(S26:AT26),IF($BB$3="実績",SUM(S26:AW26),""))</f>
        <v>160</v>
      </c>
      <c r="AY26" s="228"/>
      <c r="AZ26" s="229">
        <f>IF($BB$3="計画",AX26/4,IF($BB$3="実績",))</f>
        <v>40</v>
      </c>
      <c r="BA26" s="229"/>
      <c r="BB26" s="243"/>
      <c r="BC26" s="243"/>
      <c r="BD26" s="243"/>
      <c r="BE26" s="243"/>
      <c r="BF26" s="243"/>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row>
    <row r="27" spans="1:1024" ht="20.25" customHeight="1">
      <c r="A27"/>
      <c r="B27" s="234"/>
      <c r="C27" s="230"/>
      <c r="D27" s="230"/>
      <c r="E27" s="230"/>
      <c r="F27" s="76" t="str">
        <f>C26</f>
        <v>生活相談員</v>
      </c>
      <c r="G27" s="235"/>
      <c r="H27" s="236"/>
      <c r="I27" s="236"/>
      <c r="J27" s="236"/>
      <c r="K27" s="236"/>
      <c r="L27" s="237"/>
      <c r="M27" s="237"/>
      <c r="N27" s="237"/>
      <c r="O27" s="237"/>
      <c r="P27" s="239" t="s">
        <v>62</v>
      </c>
      <c r="Q27" s="239"/>
      <c r="R27" s="239"/>
      <c r="S27" s="81" t="str">
        <f>IF(S25="","",VLOOKUP(S25,'【記載例】シフト記号表（勤務時間帯）'!$C$5:$U$36,19,0))</f>
        <v>-</v>
      </c>
      <c r="T27" s="82">
        <f>IF(T25="","",VLOOKUP(T25,'【記載例】シフト記号表（勤務時間帯）'!$C$5:$U$36,19,0))</f>
        <v>7.0000000000000089</v>
      </c>
      <c r="U27" s="82">
        <f>IF(U25="","",VLOOKUP(U25,'【記載例】シフト記号表（勤務時間帯）'!$C$5:$U$36,19,0))</f>
        <v>7.0000000000000089</v>
      </c>
      <c r="V27" s="82">
        <f>IF(V25="","",VLOOKUP(V25,'【記載例】シフト記号表（勤務時間帯）'!$C$5:$U$36,19,0))</f>
        <v>7.0000000000000089</v>
      </c>
      <c r="W27" s="82">
        <f>IF(W25="","",VLOOKUP(W25,'【記載例】シフト記号表（勤務時間帯）'!$C$5:$U$36,19,0))</f>
        <v>7.0000000000000089</v>
      </c>
      <c r="X27" s="82">
        <f>IF(X25="","",VLOOKUP(X25,'【記載例】シフト記号表（勤務時間帯）'!$C$5:$U$36,19,0))</f>
        <v>7.0000000000000089</v>
      </c>
      <c r="Y27" s="83" t="str">
        <f>IF(Y25="","",VLOOKUP(Y25,'【記載例】シフト記号表（勤務時間帯）'!$C$5:$U$36,19,0))</f>
        <v>-</v>
      </c>
      <c r="Z27" s="81" t="str">
        <f>IF(Z25="","",VLOOKUP(Z25,'【記載例】シフト記号表（勤務時間帯）'!$C$5:$U$36,19,0))</f>
        <v>-</v>
      </c>
      <c r="AA27" s="82">
        <f>IF(AA25="","",VLOOKUP(AA25,'【記載例】シフト記号表（勤務時間帯）'!$C$5:$U$36,19,0))</f>
        <v>7.0000000000000089</v>
      </c>
      <c r="AB27" s="82">
        <f>IF(AB25="","",VLOOKUP(AB25,'【記載例】シフト記号表（勤務時間帯）'!$C$5:$U$36,19,0))</f>
        <v>7.0000000000000089</v>
      </c>
      <c r="AC27" s="82">
        <f>IF(AC25="","",VLOOKUP(AC25,'【記載例】シフト記号表（勤務時間帯）'!$C$5:$U$36,19,0))</f>
        <v>7.0000000000000089</v>
      </c>
      <c r="AD27" s="82">
        <f>IF(AD25="","",VLOOKUP(AD25,'【記載例】シフト記号表（勤務時間帯）'!$C$5:$U$36,19,0))</f>
        <v>7.0000000000000089</v>
      </c>
      <c r="AE27" s="82">
        <f>IF(AE25="","",VLOOKUP(AE25,'【記載例】シフト記号表（勤務時間帯）'!$C$5:$U$36,19,0))</f>
        <v>7.0000000000000089</v>
      </c>
      <c r="AF27" s="83" t="str">
        <f>IF(AF25="","",VLOOKUP(AF25,'【記載例】シフト記号表（勤務時間帯）'!$C$5:$U$36,19,0))</f>
        <v>-</v>
      </c>
      <c r="AG27" s="81" t="str">
        <f>IF(AG25="","",VLOOKUP(AG25,'【記載例】シフト記号表（勤務時間帯）'!$C$5:$U$36,19,0))</f>
        <v/>
      </c>
      <c r="AH27" s="82">
        <f>IF(AH25="","",VLOOKUP(AH25,'【記載例】シフト記号表（勤務時間帯）'!$C$5:$U$36,19,0))</f>
        <v>7.0000000000000089</v>
      </c>
      <c r="AI27" s="82">
        <f>IF(AI25="","",VLOOKUP(AI25,'【記載例】シフト記号表（勤務時間帯）'!$C$5:$U$36,19,0))</f>
        <v>7.0000000000000089</v>
      </c>
      <c r="AJ27" s="82">
        <f>IF(AJ25="","",VLOOKUP(AJ25,'【記載例】シフト記号表（勤務時間帯）'!$C$5:$U$36,19,0))</f>
        <v>7.0000000000000089</v>
      </c>
      <c r="AK27" s="82">
        <f>IF(AK25="","",VLOOKUP(AK25,'【記載例】シフト記号表（勤務時間帯）'!$C$5:$U$36,19,0))</f>
        <v>7.0000000000000089</v>
      </c>
      <c r="AL27" s="82">
        <f>IF(AL25="","",VLOOKUP(AL25,'【記載例】シフト記号表（勤務時間帯）'!$C$5:$U$36,19,0))</f>
        <v>7.0000000000000089</v>
      </c>
      <c r="AM27" s="83" t="str">
        <f>IF(AM25="","",VLOOKUP(AM25,'【記載例】シフト記号表（勤務時間帯）'!$C$5:$U$36,19,0))</f>
        <v>-</v>
      </c>
      <c r="AN27" s="81" t="str">
        <f>IF(AN25="","",VLOOKUP(AN25,'【記載例】シフト記号表（勤務時間帯）'!$C$5:$U$36,19,0))</f>
        <v>-</v>
      </c>
      <c r="AO27" s="82">
        <f>IF(AO25="","",VLOOKUP(AO25,'【記載例】シフト記号表（勤務時間帯）'!$C$5:$U$36,19,0))</f>
        <v>7.0000000000000089</v>
      </c>
      <c r="AP27" s="82">
        <f>IF(AP25="","",VLOOKUP(AP25,'【記載例】シフト記号表（勤務時間帯）'!$C$5:$U$36,19,0))</f>
        <v>7.0000000000000089</v>
      </c>
      <c r="AQ27" s="82">
        <f>IF(AQ25="","",VLOOKUP(AQ25,'【記載例】シフト記号表（勤務時間帯）'!$C$5:$U$36,19,0))</f>
        <v>7.0000000000000089</v>
      </c>
      <c r="AR27" s="82">
        <f>IF(AR25="","",VLOOKUP(AR25,'【記載例】シフト記号表（勤務時間帯）'!$C$5:$U$36,19,0))</f>
        <v>7.0000000000000089</v>
      </c>
      <c r="AS27" s="82">
        <f>IF(AS25="","",VLOOKUP(AS25,'【記載例】シフト記号表（勤務時間帯）'!$C$5:$U$36,19,0))</f>
        <v>7.0000000000000089</v>
      </c>
      <c r="AT27" s="83" t="str">
        <f>IF(AT25="","",VLOOKUP(AT25,'【記載例】シフト記号表（勤務時間帯）'!$C$5:$U$36,19,0))</f>
        <v>-</v>
      </c>
      <c r="AU27" s="81" t="str">
        <f>IF(AU25="","",VLOOKUP(AU25,'【記載例】シフト記号表（勤務時間帯）'!$C$5:$U$36,19,0))</f>
        <v/>
      </c>
      <c r="AV27" s="82" t="str">
        <f>IF(AV25="","",VLOOKUP(AV25,'【記載例】シフト記号表（勤務時間帯）'!$C$5:$U$36,19,0))</f>
        <v/>
      </c>
      <c r="AW27" s="83" t="str">
        <f>IF(AW25="","",VLOOKUP(AW25,'【記載例】シフト記号表（勤務時間帯）'!$C$5:$U$36,19,0))</f>
        <v/>
      </c>
      <c r="AX27" s="240">
        <f>IF($BB$3="計画",SUM(S27:AT27),IF($BB$3="実績",SUM(S27:AW27),""))</f>
        <v>140.0000000000002</v>
      </c>
      <c r="AY27" s="240"/>
      <c r="AZ27" s="241">
        <f>IF($BB$3="計画",AX27/4,IF($BB$3="実績",))</f>
        <v>35.00000000000005</v>
      </c>
      <c r="BA27" s="241"/>
      <c r="BB27" s="243"/>
      <c r="BC27" s="243"/>
      <c r="BD27" s="243"/>
      <c r="BE27" s="243"/>
      <c r="BF27" s="243"/>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row>
    <row r="28" spans="1:1024" ht="20.25" customHeight="1">
      <c r="A28"/>
      <c r="B28" s="234">
        <f>B25+1</f>
        <v>3</v>
      </c>
      <c r="C28" s="218"/>
      <c r="D28" s="218"/>
      <c r="E28" s="218"/>
      <c r="F28" s="84"/>
      <c r="G28" s="235" t="s">
        <v>66</v>
      </c>
      <c r="H28" s="236" t="s">
        <v>67</v>
      </c>
      <c r="I28" s="236"/>
      <c r="J28" s="236"/>
      <c r="K28" s="236"/>
      <c r="L28" s="237" t="s">
        <v>68</v>
      </c>
      <c r="M28" s="237"/>
      <c r="N28" s="237"/>
      <c r="O28" s="237"/>
      <c r="P28" s="222" t="s">
        <v>57</v>
      </c>
      <c r="Q28" s="222"/>
      <c r="R28" s="222"/>
      <c r="S28" s="88" t="s">
        <v>58</v>
      </c>
      <c r="T28" s="86"/>
      <c r="U28" s="86"/>
      <c r="V28" s="89" t="s">
        <v>59</v>
      </c>
      <c r="W28" s="89" t="s">
        <v>59</v>
      </c>
      <c r="X28" s="86"/>
      <c r="Y28" s="90" t="s">
        <v>58</v>
      </c>
      <c r="Z28" s="88" t="s">
        <v>58</v>
      </c>
      <c r="AA28" s="86"/>
      <c r="AB28" s="86"/>
      <c r="AC28" s="89" t="s">
        <v>59</v>
      </c>
      <c r="AD28" s="89" t="s">
        <v>59</v>
      </c>
      <c r="AE28" s="86"/>
      <c r="AF28" s="90" t="s">
        <v>58</v>
      </c>
      <c r="AG28" s="88" t="s">
        <v>58</v>
      </c>
      <c r="AH28" s="86"/>
      <c r="AI28" s="86"/>
      <c r="AJ28" s="89" t="s">
        <v>59</v>
      </c>
      <c r="AK28" s="89" t="s">
        <v>59</v>
      </c>
      <c r="AL28" s="86"/>
      <c r="AM28" s="90" t="s">
        <v>58</v>
      </c>
      <c r="AN28" s="88" t="s">
        <v>58</v>
      </c>
      <c r="AO28" s="86"/>
      <c r="AP28" s="86"/>
      <c r="AQ28" s="89" t="s">
        <v>59</v>
      </c>
      <c r="AR28" s="89" t="s">
        <v>59</v>
      </c>
      <c r="AS28" s="86"/>
      <c r="AT28" s="90" t="s">
        <v>58</v>
      </c>
      <c r="AU28" s="85"/>
      <c r="AV28" s="86"/>
      <c r="AW28" s="87"/>
      <c r="AX28" s="223"/>
      <c r="AY28" s="223"/>
      <c r="AZ28" s="224"/>
      <c r="BA28" s="224"/>
      <c r="BB28" s="242" t="s">
        <v>69</v>
      </c>
      <c r="BC28" s="242"/>
      <c r="BD28" s="242"/>
      <c r="BE28" s="242"/>
      <c r="BF28" s="242"/>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row>
    <row r="29" spans="1:1024" ht="20.25" customHeight="1">
      <c r="A29"/>
      <c r="B29" s="234"/>
      <c r="C29" s="226" t="s">
        <v>65</v>
      </c>
      <c r="D29" s="226"/>
      <c r="E29" s="226"/>
      <c r="F29" s="76"/>
      <c r="G29" s="235"/>
      <c r="H29" s="236"/>
      <c r="I29" s="236"/>
      <c r="J29" s="236"/>
      <c r="K29" s="236"/>
      <c r="L29" s="237"/>
      <c r="M29" s="237"/>
      <c r="N29" s="237"/>
      <c r="O29" s="237"/>
      <c r="P29" s="227" t="s">
        <v>61</v>
      </c>
      <c r="Q29" s="227"/>
      <c r="R29" s="227"/>
      <c r="S29" s="77">
        <f>IF(S28="","",VLOOKUP(S28,'【記載例】シフト記号表（勤務時間帯）'!$C$5:$K$36,9,0))</f>
        <v>8</v>
      </c>
      <c r="T29" s="78" t="str">
        <f>IF(T28="","",VLOOKUP(T28,'【記載例】シフト記号表（勤務時間帯）'!$C$5:$K$36,9,0))</f>
        <v/>
      </c>
      <c r="U29" s="78" t="str">
        <f>IF(U28="","",VLOOKUP(U28,'【記載例】シフト記号表（勤務時間帯）'!$C$5:$K$36,9,0))</f>
        <v/>
      </c>
      <c r="V29" s="78" t="str">
        <f>IF(V28="","",VLOOKUP(V28,'【記載例】シフト記号表（勤務時間帯）'!$C$5:$K$36,9,0))</f>
        <v>-</v>
      </c>
      <c r="W29" s="78" t="str">
        <f>IF(W28="","",VLOOKUP(W28,'【記載例】シフト記号表（勤務時間帯）'!$C$5:$K$36,9,0))</f>
        <v>-</v>
      </c>
      <c r="X29" s="78" t="str">
        <f>IF(X28="","",VLOOKUP(X28,'【記載例】シフト記号表（勤務時間帯）'!$C$5:$K$36,9,0))</f>
        <v/>
      </c>
      <c r="Y29" s="79">
        <f>IF(Y28="","",VLOOKUP(Y28,'【記載例】シフト記号表（勤務時間帯）'!$C$5:$K$36,9,0))</f>
        <v>8</v>
      </c>
      <c r="Z29" s="77">
        <f>IF(Z28="","",VLOOKUP(Z28,'【記載例】シフト記号表（勤務時間帯）'!$C$5:$K$36,9,0))</f>
        <v>8</v>
      </c>
      <c r="AA29" s="78" t="str">
        <f>IF(AA28="","",VLOOKUP(AA28,'【記載例】シフト記号表（勤務時間帯）'!$C$5:$K$36,9,0))</f>
        <v/>
      </c>
      <c r="AB29" s="78" t="str">
        <f>IF(AB28="","",VLOOKUP(AB28,'【記載例】シフト記号表（勤務時間帯）'!$C$5:$K$36,9,0))</f>
        <v/>
      </c>
      <c r="AC29" s="78" t="str">
        <f>IF(AC28="","",VLOOKUP(AC28,'【記載例】シフト記号表（勤務時間帯）'!$C$5:$K$36,9,0))</f>
        <v>-</v>
      </c>
      <c r="AD29" s="78" t="str">
        <f>IF(AD28="","",VLOOKUP(AD28,'【記載例】シフト記号表（勤務時間帯）'!$C$5:$K$36,9,0))</f>
        <v>-</v>
      </c>
      <c r="AE29" s="78" t="str">
        <f>IF(AE28="","",VLOOKUP(AE28,'【記載例】シフト記号表（勤務時間帯）'!$C$5:$K$36,9,0))</f>
        <v/>
      </c>
      <c r="AF29" s="79">
        <f>IF(AF28="","",VLOOKUP(AF28,'【記載例】シフト記号表（勤務時間帯）'!$C$5:$K$36,9,0))</f>
        <v>8</v>
      </c>
      <c r="AG29" s="77">
        <f>IF(AG28="","",VLOOKUP(AG28,'【記載例】シフト記号表（勤務時間帯）'!$C$5:$K$36,9,0))</f>
        <v>8</v>
      </c>
      <c r="AH29" s="78" t="str">
        <f>IF(AH28="","",VLOOKUP(AH28,'【記載例】シフト記号表（勤務時間帯）'!$C$5:$K$36,9,0))</f>
        <v/>
      </c>
      <c r="AI29" s="78" t="str">
        <f>IF(AI28="","",VLOOKUP(AI28,'【記載例】シフト記号表（勤務時間帯）'!$C$5:$K$36,9,0))</f>
        <v/>
      </c>
      <c r="AJ29" s="78" t="str">
        <f>IF(AJ28="","",VLOOKUP(AJ28,'【記載例】シフト記号表（勤務時間帯）'!$C$5:$K$36,9,0))</f>
        <v>-</v>
      </c>
      <c r="AK29" s="78" t="str">
        <f>IF(AK28="","",VLOOKUP(AK28,'【記載例】シフト記号表（勤務時間帯）'!$C$5:$K$36,9,0))</f>
        <v>-</v>
      </c>
      <c r="AL29" s="78" t="str">
        <f>IF(AL28="","",VLOOKUP(AL28,'【記載例】シフト記号表（勤務時間帯）'!$C$5:$K$36,9,0))</f>
        <v/>
      </c>
      <c r="AM29" s="79">
        <f>IF(AM28="","",VLOOKUP(AM28,'【記載例】シフト記号表（勤務時間帯）'!$C$5:$K$36,9,0))</f>
        <v>8</v>
      </c>
      <c r="AN29" s="77">
        <f>IF(AN28="","",VLOOKUP(AN28,'【記載例】シフト記号表（勤務時間帯）'!$C$5:$K$36,9,0))</f>
        <v>8</v>
      </c>
      <c r="AO29" s="78" t="str">
        <f>IF(AO28="","",VLOOKUP(AO28,'【記載例】シフト記号表（勤務時間帯）'!$C$5:$K$36,9,0))</f>
        <v/>
      </c>
      <c r="AP29" s="78" t="str">
        <f>IF(AP28="","",VLOOKUP(AP28,'【記載例】シフト記号表（勤務時間帯）'!$C$5:$K$36,9,0))</f>
        <v/>
      </c>
      <c r="AQ29" s="78" t="str">
        <f>IF(AQ28="","",VLOOKUP(AQ28,'【記載例】シフト記号表（勤務時間帯）'!$C$5:$K$36,9,0))</f>
        <v>-</v>
      </c>
      <c r="AR29" s="78" t="str">
        <f>IF(AR28="","",VLOOKUP(AR28,'【記載例】シフト記号表（勤務時間帯）'!$C$5:$K$36,9,0))</f>
        <v>-</v>
      </c>
      <c r="AS29" s="78" t="str">
        <f>IF(AS28="","",VLOOKUP(AS28,'【記載例】シフト記号表（勤務時間帯）'!$C$5:$K$36,9,0))</f>
        <v/>
      </c>
      <c r="AT29" s="79">
        <f>IF(AT28="","",VLOOKUP(AT28,'【記載例】シフト記号表（勤務時間帯）'!$C$5:$K$36,9,0))</f>
        <v>8</v>
      </c>
      <c r="AU29" s="77" t="str">
        <f>IF(AU28="","",VLOOKUP(AU28,'【記載例】シフト記号表（勤務時間帯）'!$C$5:$K$36,9,0))</f>
        <v/>
      </c>
      <c r="AV29" s="78" t="str">
        <f>IF(AV28="","",VLOOKUP(AV28,'【記載例】シフト記号表（勤務時間帯）'!$C$5:$K$36,9,0))</f>
        <v/>
      </c>
      <c r="AW29" s="79" t="str">
        <f>IF(AW28="","",VLOOKUP(AW28,'【記載例】シフト記号表（勤務時間帯）'!$C$5:$K$36,9,0))</f>
        <v/>
      </c>
      <c r="AX29" s="228">
        <f>IF($BB$3="計画",SUM(S29:AT29),IF($BB$3="実績",SUM(S29:AW29),""))</f>
        <v>64</v>
      </c>
      <c r="AY29" s="228"/>
      <c r="AZ29" s="229">
        <f>IF($BB$3="計画",AX29/4,IF($BB$3="実績",))</f>
        <v>16</v>
      </c>
      <c r="BA29" s="229"/>
      <c r="BB29" s="242"/>
      <c r="BC29" s="242"/>
      <c r="BD29" s="242"/>
      <c r="BE29" s="242"/>
      <c r="BF29" s="242"/>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row>
    <row r="30" spans="1:1024" ht="20.25" customHeight="1">
      <c r="A30"/>
      <c r="B30" s="234"/>
      <c r="C30" s="230"/>
      <c r="D30" s="230"/>
      <c r="E30" s="230"/>
      <c r="F30" s="76" t="str">
        <f>C29</f>
        <v>生活相談員</v>
      </c>
      <c r="G30" s="235"/>
      <c r="H30" s="236"/>
      <c r="I30" s="236"/>
      <c r="J30" s="236"/>
      <c r="K30" s="236"/>
      <c r="L30" s="237"/>
      <c r="M30" s="237"/>
      <c r="N30" s="237"/>
      <c r="O30" s="237"/>
      <c r="P30" s="239" t="s">
        <v>62</v>
      </c>
      <c r="Q30" s="239"/>
      <c r="R30" s="239"/>
      <c r="S30" s="81">
        <f>IF(S28="","",VLOOKUP(S28,'【記載例】シフト記号表（勤務時間帯）'!$C$5:$U$36,19,0))</f>
        <v>7.0000000000000089</v>
      </c>
      <c r="T30" s="82" t="str">
        <f>IF(T28="","",VLOOKUP(T28,'【記載例】シフト記号表（勤務時間帯）'!$C$5:$U$36,19,0))</f>
        <v/>
      </c>
      <c r="U30" s="82" t="str">
        <f>IF(U28="","",VLOOKUP(U28,'【記載例】シフト記号表（勤務時間帯）'!$C$5:$U$36,19,0))</f>
        <v/>
      </c>
      <c r="V30" s="82" t="str">
        <f>IF(V28="","",VLOOKUP(V28,'【記載例】シフト記号表（勤務時間帯）'!$C$5:$U$36,19,0))</f>
        <v>-</v>
      </c>
      <c r="W30" s="82" t="str">
        <f>IF(W28="","",VLOOKUP(W28,'【記載例】シフト記号表（勤務時間帯）'!$C$5:$U$36,19,0))</f>
        <v>-</v>
      </c>
      <c r="X30" s="82" t="str">
        <f>IF(X28="","",VLOOKUP(X28,'【記載例】シフト記号表（勤務時間帯）'!$C$5:$U$36,19,0))</f>
        <v/>
      </c>
      <c r="Y30" s="83">
        <f>IF(Y28="","",VLOOKUP(Y28,'【記載例】シフト記号表（勤務時間帯）'!$C$5:$U$36,19,0))</f>
        <v>7.0000000000000089</v>
      </c>
      <c r="Z30" s="81">
        <f>IF(Z28="","",VLOOKUP(Z28,'【記載例】シフト記号表（勤務時間帯）'!$C$5:$U$36,19,0))</f>
        <v>7.0000000000000089</v>
      </c>
      <c r="AA30" s="82" t="str">
        <f>IF(AA28="","",VLOOKUP(AA28,'【記載例】シフト記号表（勤務時間帯）'!$C$5:$U$36,19,0))</f>
        <v/>
      </c>
      <c r="AB30" s="82" t="str">
        <f>IF(AB28="","",VLOOKUP(AB28,'【記載例】シフト記号表（勤務時間帯）'!$C$5:$U$36,19,0))</f>
        <v/>
      </c>
      <c r="AC30" s="82" t="str">
        <f>IF(AC28="","",VLOOKUP(AC28,'【記載例】シフト記号表（勤務時間帯）'!$C$5:$U$36,19,0))</f>
        <v>-</v>
      </c>
      <c r="AD30" s="82" t="str">
        <f>IF(AD28="","",VLOOKUP(AD28,'【記載例】シフト記号表（勤務時間帯）'!$C$5:$U$36,19,0))</f>
        <v>-</v>
      </c>
      <c r="AE30" s="82" t="str">
        <f>IF(AE28="","",VLOOKUP(AE28,'【記載例】シフト記号表（勤務時間帯）'!$C$5:$U$36,19,0))</f>
        <v/>
      </c>
      <c r="AF30" s="83">
        <f>IF(AF28="","",VLOOKUP(AF28,'【記載例】シフト記号表（勤務時間帯）'!$C$5:$U$36,19,0))</f>
        <v>7.0000000000000089</v>
      </c>
      <c r="AG30" s="81">
        <f>IF(AG28="","",VLOOKUP(AG28,'【記載例】シフト記号表（勤務時間帯）'!$C$5:$U$36,19,0))</f>
        <v>7.0000000000000089</v>
      </c>
      <c r="AH30" s="82" t="str">
        <f>IF(AH28="","",VLOOKUP(AH28,'【記載例】シフト記号表（勤務時間帯）'!$C$5:$U$36,19,0))</f>
        <v/>
      </c>
      <c r="AI30" s="82" t="str">
        <f>IF(AI28="","",VLOOKUP(AI28,'【記載例】シフト記号表（勤務時間帯）'!$C$5:$U$36,19,0))</f>
        <v/>
      </c>
      <c r="AJ30" s="82" t="str">
        <f>IF(AJ28="","",VLOOKUP(AJ28,'【記載例】シフト記号表（勤務時間帯）'!$C$5:$U$36,19,0))</f>
        <v>-</v>
      </c>
      <c r="AK30" s="82" t="str">
        <f>IF(AK28="","",VLOOKUP(AK28,'【記載例】シフト記号表（勤務時間帯）'!$C$5:$U$36,19,0))</f>
        <v>-</v>
      </c>
      <c r="AL30" s="82" t="str">
        <f>IF(AL28="","",VLOOKUP(AL28,'【記載例】シフト記号表（勤務時間帯）'!$C$5:$U$36,19,0))</f>
        <v/>
      </c>
      <c r="AM30" s="83">
        <f>IF(AM28="","",VLOOKUP(AM28,'【記載例】シフト記号表（勤務時間帯）'!$C$5:$U$36,19,0))</f>
        <v>7.0000000000000089</v>
      </c>
      <c r="AN30" s="81">
        <f>IF(AN28="","",VLOOKUP(AN28,'【記載例】シフト記号表（勤務時間帯）'!$C$5:$U$36,19,0))</f>
        <v>7.0000000000000089</v>
      </c>
      <c r="AO30" s="82" t="str">
        <f>IF(AO28="","",VLOOKUP(AO28,'【記載例】シフト記号表（勤務時間帯）'!$C$5:$U$36,19,0))</f>
        <v/>
      </c>
      <c r="AP30" s="82" t="str">
        <f>IF(AP28="","",VLOOKUP(AP28,'【記載例】シフト記号表（勤務時間帯）'!$C$5:$U$36,19,0))</f>
        <v/>
      </c>
      <c r="AQ30" s="82" t="str">
        <f>IF(AQ28="","",VLOOKUP(AQ28,'【記載例】シフト記号表（勤務時間帯）'!$C$5:$U$36,19,0))</f>
        <v>-</v>
      </c>
      <c r="AR30" s="82" t="str">
        <f>IF(AR28="","",VLOOKUP(AR28,'【記載例】シフト記号表（勤務時間帯）'!$C$5:$U$36,19,0))</f>
        <v>-</v>
      </c>
      <c r="AS30" s="82" t="str">
        <f>IF(AS28="","",VLOOKUP(AS28,'【記載例】シフト記号表（勤務時間帯）'!$C$5:$U$36,19,0))</f>
        <v/>
      </c>
      <c r="AT30" s="83">
        <f>IF(AT28="","",VLOOKUP(AT28,'【記載例】シフト記号表（勤務時間帯）'!$C$5:$U$36,19,0))</f>
        <v>7.0000000000000089</v>
      </c>
      <c r="AU30" s="81" t="str">
        <f>IF(AU28="","",VLOOKUP(AU28,'【記載例】シフト記号表（勤務時間帯）'!$C$5:$U$36,19,0))</f>
        <v/>
      </c>
      <c r="AV30" s="82" t="str">
        <f>IF(AV28="","",VLOOKUP(AV28,'【記載例】シフト記号表（勤務時間帯）'!$C$5:$U$36,19,0))</f>
        <v/>
      </c>
      <c r="AW30" s="83" t="str">
        <f>IF(AW28="","",VLOOKUP(AW28,'【記載例】シフト記号表（勤務時間帯）'!$C$5:$U$36,19,0))</f>
        <v/>
      </c>
      <c r="AX30" s="240">
        <f>IF($BB$3="計画",SUM(S30:AT30),IF($BB$3="実績",SUM(S30:AW30),""))</f>
        <v>56.000000000000064</v>
      </c>
      <c r="AY30" s="240"/>
      <c r="AZ30" s="241">
        <f>IF($BB$3="計画",AX30/4,IF($BB$3="実績",))</f>
        <v>14.000000000000016</v>
      </c>
      <c r="BA30" s="241"/>
      <c r="BB30" s="242"/>
      <c r="BC30" s="242"/>
      <c r="BD30" s="242"/>
      <c r="BE30" s="242"/>
      <c r="BF30" s="242"/>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row>
    <row r="31" spans="1:1024" ht="20.25" customHeight="1">
      <c r="A31"/>
      <c r="B31" s="234">
        <f>B28+1</f>
        <v>4</v>
      </c>
      <c r="C31" s="218"/>
      <c r="D31" s="218"/>
      <c r="E31" s="218"/>
      <c r="F31" s="84"/>
      <c r="G31" s="235" t="s">
        <v>66</v>
      </c>
      <c r="H31" s="236" t="s">
        <v>70</v>
      </c>
      <c r="I31" s="236"/>
      <c r="J31" s="236"/>
      <c r="K31" s="236"/>
      <c r="L31" s="237" t="s">
        <v>71</v>
      </c>
      <c r="M31" s="237"/>
      <c r="N31" s="237"/>
      <c r="O31" s="237"/>
      <c r="P31" s="222" t="s">
        <v>57</v>
      </c>
      <c r="Q31" s="222"/>
      <c r="R31" s="222"/>
      <c r="S31" s="88" t="s">
        <v>72</v>
      </c>
      <c r="T31" s="89" t="s">
        <v>59</v>
      </c>
      <c r="U31" s="86" t="s">
        <v>72</v>
      </c>
      <c r="V31" s="86" t="s">
        <v>72</v>
      </c>
      <c r="W31" s="89" t="s">
        <v>59</v>
      </c>
      <c r="X31" s="86" t="s">
        <v>72</v>
      </c>
      <c r="Y31" s="87"/>
      <c r="Z31" s="88" t="s">
        <v>72</v>
      </c>
      <c r="AA31" s="89" t="s">
        <v>59</v>
      </c>
      <c r="AB31" s="86" t="s">
        <v>72</v>
      </c>
      <c r="AC31" s="86" t="s">
        <v>72</v>
      </c>
      <c r="AD31" s="89" t="s">
        <v>59</v>
      </c>
      <c r="AE31" s="86" t="s">
        <v>72</v>
      </c>
      <c r="AF31" s="87"/>
      <c r="AG31" s="88" t="s">
        <v>72</v>
      </c>
      <c r="AH31" s="89" t="s">
        <v>59</v>
      </c>
      <c r="AI31" s="86" t="s">
        <v>72</v>
      </c>
      <c r="AJ31" s="86" t="s">
        <v>72</v>
      </c>
      <c r="AK31" s="89" t="s">
        <v>59</v>
      </c>
      <c r="AL31" s="86" t="s">
        <v>72</v>
      </c>
      <c r="AM31" s="87"/>
      <c r="AN31" s="88" t="s">
        <v>72</v>
      </c>
      <c r="AO31" s="89" t="s">
        <v>59</v>
      </c>
      <c r="AP31" s="86" t="s">
        <v>72</v>
      </c>
      <c r="AQ31" s="86" t="s">
        <v>72</v>
      </c>
      <c r="AR31" s="89" t="s">
        <v>59</v>
      </c>
      <c r="AS31" s="86" t="s">
        <v>72</v>
      </c>
      <c r="AT31" s="87"/>
      <c r="AU31" s="85"/>
      <c r="AV31" s="86"/>
      <c r="AW31" s="87"/>
      <c r="AX31" s="223"/>
      <c r="AY31" s="223"/>
      <c r="AZ31" s="224"/>
      <c r="BA31" s="224"/>
      <c r="BB31" s="242" t="s">
        <v>73</v>
      </c>
      <c r="BC31" s="242"/>
      <c r="BD31" s="242"/>
      <c r="BE31" s="242"/>
      <c r="BF31" s="242"/>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row>
    <row r="32" spans="1:1024" ht="20.25" customHeight="1">
      <c r="A32"/>
      <c r="B32" s="234"/>
      <c r="C32" s="226" t="s">
        <v>74</v>
      </c>
      <c r="D32" s="226"/>
      <c r="E32" s="226"/>
      <c r="F32" s="76"/>
      <c r="G32" s="235"/>
      <c r="H32" s="236"/>
      <c r="I32" s="236"/>
      <c r="J32" s="236"/>
      <c r="K32" s="236"/>
      <c r="L32" s="237"/>
      <c r="M32" s="237"/>
      <c r="N32" s="237"/>
      <c r="O32" s="237"/>
      <c r="P32" s="227" t="s">
        <v>61</v>
      </c>
      <c r="Q32" s="227"/>
      <c r="R32" s="227"/>
      <c r="S32" s="77">
        <f>IF(S31="","",VLOOKUP(S31,'【記載例】シフト記号表（勤務時間帯）'!$C$5:$K$36,9,0))</f>
        <v>4</v>
      </c>
      <c r="T32" s="78" t="str">
        <f>IF(T31="","",VLOOKUP(T31,'【記載例】シフト記号表（勤務時間帯）'!$C$5:$K$36,9,0))</f>
        <v>-</v>
      </c>
      <c r="U32" s="78">
        <f>IF(U31="","",VLOOKUP(U31,'【記載例】シフト記号表（勤務時間帯）'!$C$5:$K$36,9,0))</f>
        <v>4</v>
      </c>
      <c r="V32" s="78">
        <f>IF(V31="","",VLOOKUP(V31,'【記載例】シフト記号表（勤務時間帯）'!$C$5:$K$36,9,0))</f>
        <v>4</v>
      </c>
      <c r="W32" s="78" t="str">
        <f>IF(W31="","",VLOOKUP(W31,'【記載例】シフト記号表（勤務時間帯）'!$C$5:$K$36,9,0))</f>
        <v>-</v>
      </c>
      <c r="X32" s="78">
        <f>IF(X31="","",VLOOKUP(X31,'【記載例】シフト記号表（勤務時間帯）'!$C$5:$K$36,9,0))</f>
        <v>4</v>
      </c>
      <c r="Y32" s="79" t="str">
        <f>IF(Y31="","",VLOOKUP(Y31,'【記載例】シフト記号表（勤務時間帯）'!$C$5:$K$36,9,0))</f>
        <v/>
      </c>
      <c r="Z32" s="77">
        <f>IF(Z31="","",VLOOKUP(Z31,'【記載例】シフト記号表（勤務時間帯）'!$C$5:$K$36,9,0))</f>
        <v>4</v>
      </c>
      <c r="AA32" s="78" t="str">
        <f>IF(AA31="","",VLOOKUP(AA31,'【記載例】シフト記号表（勤務時間帯）'!$C$5:$K$36,9,0))</f>
        <v>-</v>
      </c>
      <c r="AB32" s="78">
        <f>IF(AB31="","",VLOOKUP(AB31,'【記載例】シフト記号表（勤務時間帯）'!$C$5:$K$36,9,0))</f>
        <v>4</v>
      </c>
      <c r="AC32" s="78">
        <f>IF(AC31="","",VLOOKUP(AC31,'【記載例】シフト記号表（勤務時間帯）'!$C$5:$K$36,9,0))</f>
        <v>4</v>
      </c>
      <c r="AD32" s="78" t="str">
        <f>IF(AD31="","",VLOOKUP(AD31,'【記載例】シフト記号表（勤務時間帯）'!$C$5:$K$36,9,0))</f>
        <v>-</v>
      </c>
      <c r="AE32" s="78">
        <f>IF(AE31="","",VLOOKUP(AE31,'【記載例】シフト記号表（勤務時間帯）'!$C$5:$K$36,9,0))</f>
        <v>4</v>
      </c>
      <c r="AF32" s="79" t="str">
        <f>IF(AF31="","",VLOOKUP(AF31,'【記載例】シフト記号表（勤務時間帯）'!$C$5:$K$36,9,0))</f>
        <v/>
      </c>
      <c r="AG32" s="77">
        <f>IF(AG31="","",VLOOKUP(AG31,'【記載例】シフト記号表（勤務時間帯）'!$C$5:$K$36,9,0))</f>
        <v>4</v>
      </c>
      <c r="AH32" s="78" t="str">
        <f>IF(AH31="","",VLOOKUP(AH31,'【記載例】シフト記号表（勤務時間帯）'!$C$5:$K$36,9,0))</f>
        <v>-</v>
      </c>
      <c r="AI32" s="78">
        <f>IF(AI31="","",VLOOKUP(AI31,'【記載例】シフト記号表（勤務時間帯）'!$C$5:$K$36,9,0))</f>
        <v>4</v>
      </c>
      <c r="AJ32" s="78">
        <f>IF(AJ31="","",VLOOKUP(AJ31,'【記載例】シフト記号表（勤務時間帯）'!$C$5:$K$36,9,0))</f>
        <v>4</v>
      </c>
      <c r="AK32" s="78" t="str">
        <f>IF(AK31="","",VLOOKUP(AK31,'【記載例】シフト記号表（勤務時間帯）'!$C$5:$K$36,9,0))</f>
        <v>-</v>
      </c>
      <c r="AL32" s="78">
        <f>IF(AL31="","",VLOOKUP(AL31,'【記載例】シフト記号表（勤務時間帯）'!$C$5:$K$36,9,0))</f>
        <v>4</v>
      </c>
      <c r="AM32" s="79" t="str">
        <f>IF(AM31="","",VLOOKUP(AM31,'【記載例】シフト記号表（勤務時間帯）'!$C$5:$K$36,9,0))</f>
        <v/>
      </c>
      <c r="AN32" s="77">
        <f>IF(AN31="","",VLOOKUP(AN31,'【記載例】シフト記号表（勤務時間帯）'!$C$5:$K$36,9,0))</f>
        <v>4</v>
      </c>
      <c r="AO32" s="78" t="str">
        <f>IF(AO31="","",VLOOKUP(AO31,'【記載例】シフト記号表（勤務時間帯）'!$C$5:$K$36,9,0))</f>
        <v>-</v>
      </c>
      <c r="AP32" s="78">
        <f>IF(AP31="","",VLOOKUP(AP31,'【記載例】シフト記号表（勤務時間帯）'!$C$5:$K$36,9,0))</f>
        <v>4</v>
      </c>
      <c r="AQ32" s="78">
        <f>IF(AQ31="","",VLOOKUP(AQ31,'【記載例】シフト記号表（勤務時間帯）'!$C$5:$K$36,9,0))</f>
        <v>4</v>
      </c>
      <c r="AR32" s="78" t="str">
        <f>IF(AR31="","",VLOOKUP(AR31,'【記載例】シフト記号表（勤務時間帯）'!$C$5:$K$36,9,0))</f>
        <v>-</v>
      </c>
      <c r="AS32" s="78">
        <f>IF(AS31="","",VLOOKUP(AS31,'【記載例】シフト記号表（勤務時間帯）'!$C$5:$K$36,9,0))</f>
        <v>4</v>
      </c>
      <c r="AT32" s="79" t="str">
        <f>IF(AT31="","",VLOOKUP(AT31,'【記載例】シフト記号表（勤務時間帯）'!$C$5:$K$36,9,0))</f>
        <v/>
      </c>
      <c r="AU32" s="77" t="str">
        <f>IF(AU31="","",VLOOKUP(AU31,'【記載例】シフト記号表（勤務時間帯）'!$C$5:$K$36,9,0))</f>
        <v/>
      </c>
      <c r="AV32" s="78" t="str">
        <f>IF(AV31="","",VLOOKUP(AV31,'【記載例】シフト記号表（勤務時間帯）'!$C$5:$K$36,9,0))</f>
        <v/>
      </c>
      <c r="AW32" s="79" t="str">
        <f>IF(AW31="","",VLOOKUP(AW31,'【記載例】シフト記号表（勤務時間帯）'!$C$5:$K$36,9,0))</f>
        <v/>
      </c>
      <c r="AX32" s="228">
        <f>IF($BB$3="計画",SUM(S32:AT32),IF($BB$3="実績",SUM(S32:AW32),""))</f>
        <v>64</v>
      </c>
      <c r="AY32" s="228"/>
      <c r="AZ32" s="229">
        <f>IF($BB$3="計画",AX32/4,IF($BB$3="実績",))</f>
        <v>16</v>
      </c>
      <c r="BA32" s="229"/>
      <c r="BB32" s="242"/>
      <c r="BC32" s="242"/>
      <c r="BD32" s="242"/>
      <c r="BE32" s="242"/>
      <c r="BF32" s="24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c r="AMH32"/>
      <c r="AMI32"/>
      <c r="AMJ32"/>
    </row>
    <row r="33" spans="1:1024" ht="20.25" customHeight="1">
      <c r="A33"/>
      <c r="B33" s="234"/>
      <c r="C33" s="230"/>
      <c r="D33" s="230"/>
      <c r="E33" s="230"/>
      <c r="F33" s="76" t="str">
        <f>C32</f>
        <v>看護職員</v>
      </c>
      <c r="G33" s="235"/>
      <c r="H33" s="236"/>
      <c r="I33" s="236"/>
      <c r="J33" s="236"/>
      <c r="K33" s="236"/>
      <c r="L33" s="237"/>
      <c r="M33" s="237"/>
      <c r="N33" s="237"/>
      <c r="O33" s="237"/>
      <c r="P33" s="239" t="s">
        <v>62</v>
      </c>
      <c r="Q33" s="239"/>
      <c r="R33" s="239"/>
      <c r="S33" s="81">
        <f>IF(S31="","",VLOOKUP(S31,'【記載例】シフト記号表（勤務時間帯）'!$C$5:$U$36,19,0))</f>
        <v>4</v>
      </c>
      <c r="T33" s="82" t="str">
        <f>IF(T31="","",VLOOKUP(T31,'【記載例】シフト記号表（勤務時間帯）'!$C$5:$U$36,19,0))</f>
        <v>-</v>
      </c>
      <c r="U33" s="82">
        <f>IF(U31="","",VLOOKUP(U31,'【記載例】シフト記号表（勤務時間帯）'!$C$5:$U$36,19,0))</f>
        <v>4</v>
      </c>
      <c r="V33" s="82">
        <f>IF(V31="","",VLOOKUP(V31,'【記載例】シフト記号表（勤務時間帯）'!$C$5:$U$36,19,0))</f>
        <v>4</v>
      </c>
      <c r="W33" s="82" t="str">
        <f>IF(W31="","",VLOOKUP(W31,'【記載例】シフト記号表（勤務時間帯）'!$C$5:$U$36,19,0))</f>
        <v>-</v>
      </c>
      <c r="X33" s="82">
        <f>IF(X31="","",VLOOKUP(X31,'【記載例】シフト記号表（勤務時間帯）'!$C$5:$U$36,19,0))</f>
        <v>4</v>
      </c>
      <c r="Y33" s="83" t="str">
        <f>IF(Y31="","",VLOOKUP(Y31,'【記載例】シフト記号表（勤務時間帯）'!$C$5:$U$36,19,0))</f>
        <v/>
      </c>
      <c r="Z33" s="81">
        <f>IF(Z31="","",VLOOKUP(Z31,'【記載例】シフト記号表（勤務時間帯）'!$C$5:$U$36,19,0))</f>
        <v>4</v>
      </c>
      <c r="AA33" s="82" t="str">
        <f>IF(AA31="","",VLOOKUP(AA31,'【記載例】シフト記号表（勤務時間帯）'!$C$5:$U$36,19,0))</f>
        <v>-</v>
      </c>
      <c r="AB33" s="82">
        <f>IF(AB31="","",VLOOKUP(AB31,'【記載例】シフト記号表（勤務時間帯）'!$C$5:$U$36,19,0))</f>
        <v>4</v>
      </c>
      <c r="AC33" s="82">
        <f>IF(AC31="","",VLOOKUP(AC31,'【記載例】シフト記号表（勤務時間帯）'!$C$5:$U$36,19,0))</f>
        <v>4</v>
      </c>
      <c r="AD33" s="82" t="str">
        <f>IF(AD31="","",VLOOKUP(AD31,'【記載例】シフト記号表（勤務時間帯）'!$C$5:$U$36,19,0))</f>
        <v>-</v>
      </c>
      <c r="AE33" s="82">
        <f>IF(AE31="","",VLOOKUP(AE31,'【記載例】シフト記号表（勤務時間帯）'!$C$5:$U$36,19,0))</f>
        <v>4</v>
      </c>
      <c r="AF33" s="83" t="str">
        <f>IF(AF31="","",VLOOKUP(AF31,'【記載例】シフト記号表（勤務時間帯）'!$C$5:$U$36,19,0))</f>
        <v/>
      </c>
      <c r="AG33" s="81">
        <f>IF(AG31="","",VLOOKUP(AG31,'【記載例】シフト記号表（勤務時間帯）'!$C$5:$U$36,19,0))</f>
        <v>4</v>
      </c>
      <c r="AH33" s="82" t="str">
        <f>IF(AH31="","",VLOOKUP(AH31,'【記載例】シフト記号表（勤務時間帯）'!$C$5:$U$36,19,0))</f>
        <v>-</v>
      </c>
      <c r="AI33" s="82">
        <f>IF(AI31="","",VLOOKUP(AI31,'【記載例】シフト記号表（勤務時間帯）'!$C$5:$U$36,19,0))</f>
        <v>4</v>
      </c>
      <c r="AJ33" s="82">
        <f>IF(AJ31="","",VLOOKUP(AJ31,'【記載例】シフト記号表（勤務時間帯）'!$C$5:$U$36,19,0))</f>
        <v>4</v>
      </c>
      <c r="AK33" s="82" t="str">
        <f>IF(AK31="","",VLOOKUP(AK31,'【記載例】シフト記号表（勤務時間帯）'!$C$5:$U$36,19,0))</f>
        <v>-</v>
      </c>
      <c r="AL33" s="82">
        <f>IF(AL31="","",VLOOKUP(AL31,'【記載例】シフト記号表（勤務時間帯）'!$C$5:$U$36,19,0))</f>
        <v>4</v>
      </c>
      <c r="AM33" s="83" t="str">
        <f>IF(AM31="","",VLOOKUP(AM31,'【記載例】シフト記号表（勤務時間帯）'!$C$5:$U$36,19,0))</f>
        <v/>
      </c>
      <c r="AN33" s="81">
        <f>IF(AN31="","",VLOOKUP(AN31,'【記載例】シフト記号表（勤務時間帯）'!$C$5:$U$36,19,0))</f>
        <v>4</v>
      </c>
      <c r="AO33" s="82" t="str">
        <f>IF(AO31="","",VLOOKUP(AO31,'【記載例】シフト記号表（勤務時間帯）'!$C$5:$U$36,19,0))</f>
        <v>-</v>
      </c>
      <c r="AP33" s="82">
        <f>IF(AP31="","",VLOOKUP(AP31,'【記載例】シフト記号表（勤務時間帯）'!$C$5:$U$36,19,0))</f>
        <v>4</v>
      </c>
      <c r="AQ33" s="82">
        <f>IF(AQ31="","",VLOOKUP(AQ31,'【記載例】シフト記号表（勤務時間帯）'!$C$5:$U$36,19,0))</f>
        <v>4</v>
      </c>
      <c r="AR33" s="82" t="str">
        <f>IF(AR31="","",VLOOKUP(AR31,'【記載例】シフト記号表（勤務時間帯）'!$C$5:$U$36,19,0))</f>
        <v>-</v>
      </c>
      <c r="AS33" s="82">
        <f>IF(AS31="","",VLOOKUP(AS31,'【記載例】シフト記号表（勤務時間帯）'!$C$5:$U$36,19,0))</f>
        <v>4</v>
      </c>
      <c r="AT33" s="83" t="str">
        <f>IF(AT31="","",VLOOKUP(AT31,'【記載例】シフト記号表（勤務時間帯）'!$C$5:$U$36,19,0))</f>
        <v/>
      </c>
      <c r="AU33" s="81" t="str">
        <f>IF(AU31="","",VLOOKUP(AU31,'【記載例】シフト記号表（勤務時間帯）'!$C$5:$U$36,19,0))</f>
        <v/>
      </c>
      <c r="AV33" s="82" t="str">
        <f>IF(AV31="","",VLOOKUP(AV31,'【記載例】シフト記号表（勤務時間帯）'!$C$5:$U$36,19,0))</f>
        <v/>
      </c>
      <c r="AW33" s="83" t="str">
        <f>IF(AW31="","",VLOOKUP(AW31,'【記載例】シフト記号表（勤務時間帯）'!$C$5:$U$36,19,0))</f>
        <v/>
      </c>
      <c r="AX33" s="240">
        <f>IF($BB$3="計画",SUM(S33:AT33),IF($BB$3="実績",SUM(S33:AW33),""))</f>
        <v>64</v>
      </c>
      <c r="AY33" s="240"/>
      <c r="AZ33" s="241">
        <f>IF($BB$3="計画",AX33/4,IF($BB$3="実績",))</f>
        <v>16</v>
      </c>
      <c r="BA33" s="241"/>
      <c r="BB33" s="242"/>
      <c r="BC33" s="242"/>
      <c r="BD33" s="242"/>
      <c r="BE33" s="242"/>
      <c r="BF33" s="242"/>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c r="AMJ33"/>
    </row>
    <row r="34" spans="1:1024" ht="20.25" customHeight="1">
      <c r="A34"/>
      <c r="B34" s="234">
        <f>B31+1</f>
        <v>5</v>
      </c>
      <c r="C34" s="218"/>
      <c r="D34" s="218"/>
      <c r="E34" s="218"/>
      <c r="F34" s="84"/>
      <c r="G34" s="235" t="s">
        <v>75</v>
      </c>
      <c r="H34" s="236" t="s">
        <v>76</v>
      </c>
      <c r="I34" s="236"/>
      <c r="J34" s="236"/>
      <c r="K34" s="236"/>
      <c r="L34" s="237" t="s">
        <v>77</v>
      </c>
      <c r="M34" s="237"/>
      <c r="N34" s="237"/>
      <c r="O34" s="237"/>
      <c r="P34" s="222" t="s">
        <v>57</v>
      </c>
      <c r="Q34" s="222"/>
      <c r="R34" s="222"/>
      <c r="S34" s="85" t="s">
        <v>59</v>
      </c>
      <c r="T34" s="86" t="s">
        <v>72</v>
      </c>
      <c r="U34" s="89" t="s">
        <v>59</v>
      </c>
      <c r="V34" s="89" t="s">
        <v>59</v>
      </c>
      <c r="W34" s="86" t="s">
        <v>72</v>
      </c>
      <c r="X34" s="89" t="s">
        <v>59</v>
      </c>
      <c r="Y34" s="90" t="s">
        <v>72</v>
      </c>
      <c r="Z34" s="85" t="s">
        <v>59</v>
      </c>
      <c r="AA34" s="86" t="s">
        <v>72</v>
      </c>
      <c r="AB34" s="89" t="s">
        <v>59</v>
      </c>
      <c r="AC34" s="89" t="s">
        <v>59</v>
      </c>
      <c r="AD34" s="86" t="s">
        <v>72</v>
      </c>
      <c r="AE34" s="89" t="s">
        <v>59</v>
      </c>
      <c r="AF34" s="90" t="s">
        <v>72</v>
      </c>
      <c r="AG34" s="85" t="s">
        <v>59</v>
      </c>
      <c r="AH34" s="86" t="s">
        <v>72</v>
      </c>
      <c r="AI34" s="89" t="s">
        <v>59</v>
      </c>
      <c r="AJ34" s="89" t="s">
        <v>59</v>
      </c>
      <c r="AK34" s="86" t="s">
        <v>72</v>
      </c>
      <c r="AL34" s="89" t="s">
        <v>59</v>
      </c>
      <c r="AM34" s="90" t="s">
        <v>72</v>
      </c>
      <c r="AN34" s="85" t="s">
        <v>59</v>
      </c>
      <c r="AO34" s="86" t="s">
        <v>72</v>
      </c>
      <c r="AP34" s="89" t="s">
        <v>59</v>
      </c>
      <c r="AQ34" s="89" t="s">
        <v>59</v>
      </c>
      <c r="AR34" s="86" t="s">
        <v>72</v>
      </c>
      <c r="AS34" s="89" t="s">
        <v>59</v>
      </c>
      <c r="AT34" s="90" t="s">
        <v>72</v>
      </c>
      <c r="AU34" s="85"/>
      <c r="AV34" s="86"/>
      <c r="AW34" s="87"/>
      <c r="AX34" s="223"/>
      <c r="AY34" s="223"/>
      <c r="AZ34" s="224"/>
      <c r="BA34" s="224"/>
      <c r="BB34" s="242" t="s">
        <v>78</v>
      </c>
      <c r="BC34" s="242"/>
      <c r="BD34" s="242"/>
      <c r="BE34" s="242"/>
      <c r="BF34" s="242"/>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c r="ALE34"/>
      <c r="ALF34"/>
      <c r="ALG34"/>
      <c r="ALH34"/>
      <c r="ALI34"/>
      <c r="ALJ34"/>
      <c r="ALK34"/>
      <c r="ALL34"/>
      <c r="ALM34"/>
      <c r="ALN34"/>
      <c r="ALO34"/>
      <c r="ALP34"/>
      <c r="ALQ34"/>
      <c r="ALR34"/>
      <c r="ALS34"/>
      <c r="ALT34"/>
      <c r="ALU34"/>
      <c r="ALV34"/>
      <c r="ALW34"/>
      <c r="ALX34"/>
      <c r="ALY34"/>
      <c r="ALZ34"/>
      <c r="AMA34"/>
      <c r="AMB34"/>
      <c r="AMC34"/>
      <c r="AMD34"/>
      <c r="AME34"/>
      <c r="AMF34"/>
      <c r="AMG34"/>
      <c r="AMH34"/>
      <c r="AMI34"/>
      <c r="AMJ34"/>
    </row>
    <row r="35" spans="1:1024" ht="20.25" customHeight="1">
      <c r="A35"/>
      <c r="B35" s="234"/>
      <c r="C35" s="226" t="s">
        <v>74</v>
      </c>
      <c r="D35" s="226"/>
      <c r="E35" s="226"/>
      <c r="F35" s="76"/>
      <c r="G35" s="235"/>
      <c r="H35" s="236"/>
      <c r="I35" s="236"/>
      <c r="J35" s="236"/>
      <c r="K35" s="236"/>
      <c r="L35" s="237"/>
      <c r="M35" s="237"/>
      <c r="N35" s="237"/>
      <c r="O35" s="237"/>
      <c r="P35" s="227" t="s">
        <v>61</v>
      </c>
      <c r="Q35" s="227"/>
      <c r="R35" s="227"/>
      <c r="S35" s="77" t="str">
        <f>IF(S34="","",VLOOKUP(S34,'【記載例】シフト記号表（勤務時間帯）'!$C$5:$K$36,9,0))</f>
        <v>-</v>
      </c>
      <c r="T35" s="78">
        <f>IF(T34="","",VLOOKUP(T34,'【記載例】シフト記号表（勤務時間帯）'!$C$5:$K$36,9,0))</f>
        <v>4</v>
      </c>
      <c r="U35" s="78" t="str">
        <f>IF(U34="","",VLOOKUP(U34,'【記載例】シフト記号表（勤務時間帯）'!$C$5:$K$36,9,0))</f>
        <v>-</v>
      </c>
      <c r="V35" s="78" t="str">
        <f>IF(V34="","",VLOOKUP(V34,'【記載例】シフト記号表（勤務時間帯）'!$C$5:$K$36,9,0))</f>
        <v>-</v>
      </c>
      <c r="W35" s="78">
        <f>IF(W34="","",VLOOKUP(W34,'【記載例】シフト記号表（勤務時間帯）'!$C$5:$K$36,9,0))</f>
        <v>4</v>
      </c>
      <c r="X35" s="78" t="str">
        <f>IF(X34="","",VLOOKUP(X34,'【記載例】シフト記号表（勤務時間帯）'!$C$5:$K$36,9,0))</f>
        <v>-</v>
      </c>
      <c r="Y35" s="79">
        <f>IF(Y34="","",VLOOKUP(Y34,'【記載例】シフト記号表（勤務時間帯）'!$C$5:$K$36,9,0))</f>
        <v>4</v>
      </c>
      <c r="Z35" s="77" t="str">
        <f>IF(Z34="","",VLOOKUP(Z34,'【記載例】シフト記号表（勤務時間帯）'!$C$5:$K$36,9,0))</f>
        <v>-</v>
      </c>
      <c r="AA35" s="78">
        <f>IF(AA34="","",VLOOKUP(AA34,'【記載例】シフト記号表（勤務時間帯）'!$C$5:$K$36,9,0))</f>
        <v>4</v>
      </c>
      <c r="AB35" s="78" t="str">
        <f>IF(AB34="","",VLOOKUP(AB34,'【記載例】シフト記号表（勤務時間帯）'!$C$5:$K$36,9,0))</f>
        <v>-</v>
      </c>
      <c r="AC35" s="78" t="str">
        <f>IF(AC34="","",VLOOKUP(AC34,'【記載例】シフト記号表（勤務時間帯）'!$C$5:$K$36,9,0))</f>
        <v>-</v>
      </c>
      <c r="AD35" s="78">
        <f>IF(AD34="","",VLOOKUP(AD34,'【記載例】シフト記号表（勤務時間帯）'!$C$5:$K$36,9,0))</f>
        <v>4</v>
      </c>
      <c r="AE35" s="78" t="str">
        <f>IF(AE34="","",VLOOKUP(AE34,'【記載例】シフト記号表（勤務時間帯）'!$C$5:$K$36,9,0))</f>
        <v>-</v>
      </c>
      <c r="AF35" s="79">
        <f>IF(AF34="","",VLOOKUP(AF34,'【記載例】シフト記号表（勤務時間帯）'!$C$5:$K$36,9,0))</f>
        <v>4</v>
      </c>
      <c r="AG35" s="77" t="str">
        <f>IF(AG34="","",VLOOKUP(AG34,'【記載例】シフト記号表（勤務時間帯）'!$C$5:$K$36,9,0))</f>
        <v>-</v>
      </c>
      <c r="AH35" s="78">
        <f>IF(AH34="","",VLOOKUP(AH34,'【記載例】シフト記号表（勤務時間帯）'!$C$5:$K$36,9,0))</f>
        <v>4</v>
      </c>
      <c r="AI35" s="78" t="str">
        <f>IF(AI34="","",VLOOKUP(AI34,'【記載例】シフト記号表（勤務時間帯）'!$C$5:$K$36,9,0))</f>
        <v>-</v>
      </c>
      <c r="AJ35" s="78" t="str">
        <f>IF(AJ34="","",VLOOKUP(AJ34,'【記載例】シフト記号表（勤務時間帯）'!$C$5:$K$36,9,0))</f>
        <v>-</v>
      </c>
      <c r="AK35" s="78">
        <f>IF(AK34="","",VLOOKUP(AK34,'【記載例】シフト記号表（勤務時間帯）'!$C$5:$K$36,9,0))</f>
        <v>4</v>
      </c>
      <c r="AL35" s="78" t="str">
        <f>IF(AL34="","",VLOOKUP(AL34,'【記載例】シフト記号表（勤務時間帯）'!$C$5:$K$36,9,0))</f>
        <v>-</v>
      </c>
      <c r="AM35" s="79">
        <f>IF(AM34="","",VLOOKUP(AM34,'【記載例】シフト記号表（勤務時間帯）'!$C$5:$K$36,9,0))</f>
        <v>4</v>
      </c>
      <c r="AN35" s="77" t="str">
        <f>IF(AN34="","",VLOOKUP(AN34,'【記載例】シフト記号表（勤務時間帯）'!$C$5:$K$36,9,0))</f>
        <v>-</v>
      </c>
      <c r="AO35" s="78">
        <f>IF(AO34="","",VLOOKUP(AO34,'【記載例】シフト記号表（勤務時間帯）'!$C$5:$K$36,9,0))</f>
        <v>4</v>
      </c>
      <c r="AP35" s="78" t="str">
        <f>IF(AP34="","",VLOOKUP(AP34,'【記載例】シフト記号表（勤務時間帯）'!$C$5:$K$36,9,0))</f>
        <v>-</v>
      </c>
      <c r="AQ35" s="78" t="str">
        <f>IF(AQ34="","",VLOOKUP(AQ34,'【記載例】シフト記号表（勤務時間帯）'!$C$5:$K$36,9,0))</f>
        <v>-</v>
      </c>
      <c r="AR35" s="78">
        <f>IF(AR34="","",VLOOKUP(AR34,'【記載例】シフト記号表（勤務時間帯）'!$C$5:$K$36,9,0))</f>
        <v>4</v>
      </c>
      <c r="AS35" s="78" t="str">
        <f>IF(AS34="","",VLOOKUP(AS34,'【記載例】シフト記号表（勤務時間帯）'!$C$5:$K$36,9,0))</f>
        <v>-</v>
      </c>
      <c r="AT35" s="79">
        <f>IF(AT34="","",VLOOKUP(AT34,'【記載例】シフト記号表（勤務時間帯）'!$C$5:$K$36,9,0))</f>
        <v>4</v>
      </c>
      <c r="AU35" s="77" t="str">
        <f>IF(AU34="","",VLOOKUP(AU34,'【記載例】シフト記号表（勤務時間帯）'!$C$5:$K$36,9,0))</f>
        <v/>
      </c>
      <c r="AV35" s="78" t="str">
        <f>IF(AV34="","",VLOOKUP(AV34,'【記載例】シフト記号表（勤務時間帯）'!$C$5:$K$36,9,0))</f>
        <v/>
      </c>
      <c r="AW35" s="79" t="str">
        <f>IF(AW34="","",VLOOKUP(AW34,'【記載例】シフト記号表（勤務時間帯）'!$C$5:$K$36,9,0))</f>
        <v/>
      </c>
      <c r="AX35" s="228">
        <f>IF($BB$3="計画",SUM(S35:AT35),IF($BB$3="実績",SUM(S35:AW35),""))</f>
        <v>48</v>
      </c>
      <c r="AY35" s="228"/>
      <c r="AZ35" s="229">
        <f>IF($BB$3="計画",AX35/4,IF($BB$3="実績",))</f>
        <v>12</v>
      </c>
      <c r="BA35" s="229"/>
      <c r="BB35" s="242"/>
      <c r="BC35" s="242"/>
      <c r="BD35" s="242"/>
      <c r="BE35" s="242"/>
      <c r="BF35" s="242"/>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c r="AJH35"/>
      <c r="AJI35"/>
      <c r="AJJ35"/>
      <c r="AJK35"/>
      <c r="AJL35"/>
      <c r="AJM35"/>
      <c r="AJN35"/>
      <c r="AJO35"/>
      <c r="AJP35"/>
      <c r="AJQ35"/>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c r="ALE35"/>
      <c r="ALF35"/>
      <c r="ALG35"/>
      <c r="ALH35"/>
      <c r="ALI35"/>
      <c r="ALJ35"/>
      <c r="ALK35"/>
      <c r="ALL35"/>
      <c r="ALM35"/>
      <c r="ALN35"/>
      <c r="ALO35"/>
      <c r="ALP35"/>
      <c r="ALQ35"/>
      <c r="ALR35"/>
      <c r="ALS35"/>
      <c r="ALT35"/>
      <c r="ALU35"/>
      <c r="ALV35"/>
      <c r="ALW35"/>
      <c r="ALX35"/>
      <c r="ALY35"/>
      <c r="ALZ35"/>
      <c r="AMA35"/>
      <c r="AMB35"/>
      <c r="AMC35"/>
      <c r="AMD35"/>
      <c r="AME35"/>
      <c r="AMF35"/>
      <c r="AMG35"/>
      <c r="AMH35"/>
      <c r="AMI35"/>
      <c r="AMJ35"/>
    </row>
    <row r="36" spans="1:1024" ht="20.25" customHeight="1">
      <c r="A36"/>
      <c r="B36" s="234"/>
      <c r="C36" s="230"/>
      <c r="D36" s="230"/>
      <c r="E36" s="230"/>
      <c r="F36" s="76" t="str">
        <f>C35</f>
        <v>看護職員</v>
      </c>
      <c r="G36" s="235"/>
      <c r="H36" s="236"/>
      <c r="I36" s="236"/>
      <c r="J36" s="236"/>
      <c r="K36" s="236"/>
      <c r="L36" s="237"/>
      <c r="M36" s="237"/>
      <c r="N36" s="237"/>
      <c r="O36" s="237"/>
      <c r="P36" s="239" t="s">
        <v>62</v>
      </c>
      <c r="Q36" s="239"/>
      <c r="R36" s="239"/>
      <c r="S36" s="81" t="str">
        <f>IF(S34="","",VLOOKUP(S34,'【記載例】シフト記号表（勤務時間帯）'!$C$5:$U$36,19,0))</f>
        <v>-</v>
      </c>
      <c r="T36" s="82">
        <f>IF(T34="","",VLOOKUP(T34,'【記載例】シフト記号表（勤務時間帯）'!$C$5:$U$36,19,0))</f>
        <v>4</v>
      </c>
      <c r="U36" s="82" t="str">
        <f>IF(U34="","",VLOOKUP(U34,'【記載例】シフト記号表（勤務時間帯）'!$C$5:$U$36,19,0))</f>
        <v>-</v>
      </c>
      <c r="V36" s="82" t="str">
        <f>IF(V34="","",VLOOKUP(V34,'【記載例】シフト記号表（勤務時間帯）'!$C$5:$U$36,19,0))</f>
        <v>-</v>
      </c>
      <c r="W36" s="82">
        <f>IF(W34="","",VLOOKUP(W34,'【記載例】シフト記号表（勤務時間帯）'!$C$5:$U$36,19,0))</f>
        <v>4</v>
      </c>
      <c r="X36" s="82" t="str">
        <f>IF(X34="","",VLOOKUP(X34,'【記載例】シフト記号表（勤務時間帯）'!$C$5:$U$36,19,0))</f>
        <v>-</v>
      </c>
      <c r="Y36" s="83">
        <f>IF(Y34="","",VLOOKUP(Y34,'【記載例】シフト記号表（勤務時間帯）'!$C$5:$U$36,19,0))</f>
        <v>4</v>
      </c>
      <c r="Z36" s="81" t="str">
        <f>IF(Z34="","",VLOOKUP(Z34,'【記載例】シフト記号表（勤務時間帯）'!$C$5:$U$36,19,0))</f>
        <v>-</v>
      </c>
      <c r="AA36" s="82">
        <f>IF(AA34="","",VLOOKUP(AA34,'【記載例】シフト記号表（勤務時間帯）'!$C$5:$U$36,19,0))</f>
        <v>4</v>
      </c>
      <c r="AB36" s="82" t="str">
        <f>IF(AB34="","",VLOOKUP(AB34,'【記載例】シフト記号表（勤務時間帯）'!$C$5:$U$36,19,0))</f>
        <v>-</v>
      </c>
      <c r="AC36" s="82" t="str">
        <f>IF(AC34="","",VLOOKUP(AC34,'【記載例】シフト記号表（勤務時間帯）'!$C$5:$U$36,19,0))</f>
        <v>-</v>
      </c>
      <c r="AD36" s="82">
        <f>IF(AD34="","",VLOOKUP(AD34,'【記載例】シフト記号表（勤務時間帯）'!$C$5:$U$36,19,0))</f>
        <v>4</v>
      </c>
      <c r="AE36" s="82" t="str">
        <f>IF(AE34="","",VLOOKUP(AE34,'【記載例】シフト記号表（勤務時間帯）'!$C$5:$U$36,19,0))</f>
        <v>-</v>
      </c>
      <c r="AF36" s="83">
        <f>IF(AF34="","",VLOOKUP(AF34,'【記載例】シフト記号表（勤務時間帯）'!$C$5:$U$36,19,0))</f>
        <v>4</v>
      </c>
      <c r="AG36" s="81" t="str">
        <f>IF(AG34="","",VLOOKUP(AG34,'【記載例】シフト記号表（勤務時間帯）'!$C$5:$U$36,19,0))</f>
        <v>-</v>
      </c>
      <c r="AH36" s="82">
        <f>IF(AH34="","",VLOOKUP(AH34,'【記載例】シフト記号表（勤務時間帯）'!$C$5:$U$36,19,0))</f>
        <v>4</v>
      </c>
      <c r="AI36" s="82" t="str">
        <f>IF(AI34="","",VLOOKUP(AI34,'【記載例】シフト記号表（勤務時間帯）'!$C$5:$U$36,19,0))</f>
        <v>-</v>
      </c>
      <c r="AJ36" s="82" t="str">
        <f>IF(AJ34="","",VLOOKUP(AJ34,'【記載例】シフト記号表（勤務時間帯）'!$C$5:$U$36,19,0))</f>
        <v>-</v>
      </c>
      <c r="AK36" s="82">
        <f>IF(AK34="","",VLOOKUP(AK34,'【記載例】シフト記号表（勤務時間帯）'!$C$5:$U$36,19,0))</f>
        <v>4</v>
      </c>
      <c r="AL36" s="82" t="str">
        <f>IF(AL34="","",VLOOKUP(AL34,'【記載例】シフト記号表（勤務時間帯）'!$C$5:$U$36,19,0))</f>
        <v>-</v>
      </c>
      <c r="AM36" s="83">
        <f>IF(AM34="","",VLOOKUP(AM34,'【記載例】シフト記号表（勤務時間帯）'!$C$5:$U$36,19,0))</f>
        <v>4</v>
      </c>
      <c r="AN36" s="81" t="str">
        <f>IF(AN34="","",VLOOKUP(AN34,'【記載例】シフト記号表（勤務時間帯）'!$C$5:$U$36,19,0))</f>
        <v>-</v>
      </c>
      <c r="AO36" s="82">
        <f>IF(AO34="","",VLOOKUP(AO34,'【記載例】シフト記号表（勤務時間帯）'!$C$5:$U$36,19,0))</f>
        <v>4</v>
      </c>
      <c r="AP36" s="82" t="str">
        <f>IF(AP34="","",VLOOKUP(AP34,'【記載例】シフト記号表（勤務時間帯）'!$C$5:$U$36,19,0))</f>
        <v>-</v>
      </c>
      <c r="AQ36" s="82" t="str">
        <f>IF(AQ34="","",VLOOKUP(AQ34,'【記載例】シフト記号表（勤務時間帯）'!$C$5:$U$36,19,0))</f>
        <v>-</v>
      </c>
      <c r="AR36" s="82">
        <f>IF(AR34="","",VLOOKUP(AR34,'【記載例】シフト記号表（勤務時間帯）'!$C$5:$U$36,19,0))</f>
        <v>4</v>
      </c>
      <c r="AS36" s="82" t="str">
        <f>IF(AS34="","",VLOOKUP(AS34,'【記載例】シフト記号表（勤務時間帯）'!$C$5:$U$36,19,0))</f>
        <v>-</v>
      </c>
      <c r="AT36" s="83">
        <f>IF(AT34="","",VLOOKUP(AT34,'【記載例】シフト記号表（勤務時間帯）'!$C$5:$U$36,19,0))</f>
        <v>4</v>
      </c>
      <c r="AU36" s="81" t="str">
        <f>IF(AU34="","",VLOOKUP(AU34,'【記載例】シフト記号表（勤務時間帯）'!$C$5:$U$36,19,0))</f>
        <v/>
      </c>
      <c r="AV36" s="82" t="str">
        <f>IF(AV34="","",VLOOKUP(AV34,'【記載例】シフト記号表（勤務時間帯）'!$C$5:$U$36,19,0))</f>
        <v/>
      </c>
      <c r="AW36" s="83" t="str">
        <f>IF(AW34="","",VLOOKUP(AW34,'【記載例】シフト記号表（勤務時間帯）'!$C$5:$U$36,19,0))</f>
        <v/>
      </c>
      <c r="AX36" s="240">
        <f>IF($BB$3="計画",SUM(S36:AT36),IF($BB$3="実績",SUM(S36:AW36),""))</f>
        <v>48</v>
      </c>
      <c r="AY36" s="240"/>
      <c r="AZ36" s="241">
        <f>IF($BB$3="計画",AX36/4,IF($BB$3="実績",))</f>
        <v>12</v>
      </c>
      <c r="BA36" s="241"/>
      <c r="BB36" s="242"/>
      <c r="BC36" s="242"/>
      <c r="BD36" s="242"/>
      <c r="BE36" s="242"/>
      <c r="BF36" s="242"/>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c r="SH36"/>
      <c r="SI36"/>
      <c r="SJ36"/>
      <c r="SK36"/>
      <c r="SL36"/>
      <c r="SM36"/>
      <c r="SN36"/>
      <c r="SO36"/>
      <c r="SP36"/>
      <c r="SQ36"/>
      <c r="SR36"/>
      <c r="SS36"/>
      <c r="ST36"/>
      <c r="SU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c r="UE36"/>
      <c r="UF36"/>
      <c r="UG36"/>
      <c r="UH36"/>
      <c r="UI36"/>
      <c r="UJ36"/>
      <c r="UK36"/>
      <c r="UL36"/>
      <c r="UM36"/>
      <c r="UN36"/>
      <c r="UO36"/>
      <c r="UP36"/>
      <c r="UQ36"/>
      <c r="UR36"/>
      <c r="US36"/>
      <c r="UT36"/>
      <c r="UU36"/>
      <c r="UV36"/>
      <c r="UW36"/>
      <c r="UX36"/>
      <c r="UY36"/>
      <c r="UZ36"/>
      <c r="VA36"/>
      <c r="VB36"/>
      <c r="VC36"/>
      <c r="VD36"/>
      <c r="VE36"/>
      <c r="VF36"/>
      <c r="VG36"/>
      <c r="VH36"/>
      <c r="VI36"/>
      <c r="VJ36"/>
      <c r="VK36"/>
      <c r="VL36"/>
      <c r="VM36"/>
      <c r="VN36"/>
      <c r="VO36"/>
      <c r="VP36"/>
      <c r="VQ36"/>
      <c r="VR36"/>
      <c r="VS36"/>
      <c r="VT36"/>
      <c r="VU36"/>
      <c r="VV36"/>
      <c r="VW36"/>
      <c r="VX36"/>
      <c r="VY36"/>
      <c r="VZ36"/>
      <c r="WA36"/>
      <c r="WB36"/>
      <c r="WC36"/>
      <c r="WD36"/>
      <c r="WE36"/>
      <c r="WF36"/>
      <c r="WG36"/>
      <c r="WH36"/>
      <c r="WI36"/>
      <c r="WJ36"/>
      <c r="WK36"/>
      <c r="WL36"/>
      <c r="WM36"/>
      <c r="WN36"/>
      <c r="WO36"/>
      <c r="WP36"/>
      <c r="WQ36"/>
      <c r="WR36"/>
      <c r="WS36"/>
      <c r="WT36"/>
      <c r="WU36"/>
      <c r="WV36"/>
      <c r="WW36"/>
      <c r="WX36"/>
      <c r="WY36"/>
      <c r="WZ36"/>
      <c r="XA36"/>
      <c r="XB36"/>
      <c r="XC36"/>
      <c r="XD36"/>
      <c r="XE36"/>
      <c r="XF36"/>
      <c r="XG36"/>
      <c r="XH36"/>
      <c r="XI36"/>
      <c r="XJ36"/>
      <c r="XK36"/>
      <c r="XL36"/>
      <c r="XM36"/>
      <c r="XN36"/>
      <c r="XO36"/>
      <c r="XP36"/>
      <c r="XQ36"/>
      <c r="XR36"/>
      <c r="XS36"/>
      <c r="XT36"/>
      <c r="XU36"/>
      <c r="XV36"/>
      <c r="XW36"/>
      <c r="XX36"/>
      <c r="XY36"/>
      <c r="XZ36"/>
      <c r="YA36"/>
      <c r="YB36"/>
      <c r="YC36"/>
      <c r="YD36"/>
      <c r="YE36"/>
      <c r="YF36"/>
      <c r="YG36"/>
      <c r="YH36"/>
      <c r="YI36"/>
      <c r="YJ36"/>
      <c r="YK36"/>
      <c r="YL36"/>
      <c r="YM36"/>
      <c r="YN36"/>
      <c r="YO36"/>
      <c r="YP36"/>
      <c r="YQ36"/>
      <c r="YR36"/>
      <c r="YS36"/>
      <c r="YT36"/>
      <c r="YU36"/>
      <c r="YV36"/>
      <c r="YW36"/>
      <c r="YX36"/>
      <c r="YY36"/>
      <c r="YZ36"/>
      <c r="ZA36"/>
      <c r="ZB36"/>
      <c r="ZC36"/>
      <c r="ZD36"/>
      <c r="ZE36"/>
      <c r="ZF36"/>
      <c r="ZG36"/>
      <c r="ZH36"/>
      <c r="ZI36"/>
      <c r="ZJ36"/>
      <c r="ZK36"/>
      <c r="ZL36"/>
      <c r="ZM36"/>
      <c r="ZN36"/>
      <c r="ZO36"/>
      <c r="ZP36"/>
      <c r="ZQ36"/>
      <c r="ZR36"/>
      <c r="ZS36"/>
      <c r="ZT36"/>
      <c r="ZU36"/>
      <c r="ZV36"/>
      <c r="ZW36"/>
      <c r="ZX36"/>
      <c r="ZY36"/>
      <c r="ZZ36"/>
      <c r="AAA36"/>
      <c r="AAB36"/>
      <c r="AAC36"/>
      <c r="AAD36"/>
      <c r="AAE36"/>
      <c r="AAF36"/>
      <c r="AAG36"/>
      <c r="AAH36"/>
      <c r="AAI36"/>
      <c r="AAJ36"/>
      <c r="AAK36"/>
      <c r="AAL36"/>
      <c r="AAM36"/>
      <c r="AAN36"/>
      <c r="AAO36"/>
      <c r="AAP36"/>
      <c r="AAQ36"/>
      <c r="AAR36"/>
      <c r="AAS36"/>
      <c r="AAT36"/>
      <c r="AAU36"/>
      <c r="AAV36"/>
      <c r="AAW36"/>
      <c r="AAX36"/>
      <c r="AAY36"/>
      <c r="AAZ36"/>
      <c r="ABA36"/>
      <c r="ABB36"/>
      <c r="ABC36"/>
      <c r="ABD36"/>
      <c r="ABE36"/>
      <c r="ABF36"/>
      <c r="ABG36"/>
      <c r="ABH36"/>
      <c r="ABI36"/>
      <c r="ABJ36"/>
      <c r="ABK36"/>
      <c r="ABL36"/>
      <c r="ABM36"/>
      <c r="ABN36"/>
      <c r="ABO36"/>
      <c r="ABP36"/>
      <c r="ABQ36"/>
      <c r="ABR36"/>
      <c r="ABS36"/>
      <c r="ABT36"/>
      <c r="ABU36"/>
      <c r="ABV36"/>
      <c r="ABW36"/>
      <c r="ABX36"/>
      <c r="ABY36"/>
      <c r="ABZ36"/>
      <c r="ACA36"/>
      <c r="ACB36"/>
      <c r="ACC36"/>
      <c r="ACD36"/>
      <c r="ACE36"/>
      <c r="ACF36"/>
      <c r="ACG36"/>
      <c r="ACH36"/>
      <c r="ACI36"/>
      <c r="ACJ36"/>
      <c r="ACK36"/>
      <c r="ACL36"/>
      <c r="ACM36"/>
      <c r="ACN36"/>
      <c r="ACO36"/>
      <c r="ACP36"/>
      <c r="ACQ36"/>
      <c r="ACR36"/>
      <c r="ACS36"/>
      <c r="ACT36"/>
      <c r="ACU36"/>
      <c r="ACV36"/>
      <c r="ACW36"/>
      <c r="ACX36"/>
      <c r="ACY36"/>
      <c r="ACZ36"/>
      <c r="ADA36"/>
      <c r="ADB36"/>
      <c r="ADC36"/>
      <c r="ADD36"/>
      <c r="ADE36"/>
      <c r="ADF36"/>
      <c r="ADG36"/>
      <c r="ADH36"/>
      <c r="ADI36"/>
      <c r="ADJ36"/>
      <c r="ADK36"/>
      <c r="ADL36"/>
      <c r="ADM36"/>
      <c r="ADN36"/>
      <c r="ADO36"/>
      <c r="ADP36"/>
      <c r="ADQ36"/>
      <c r="ADR36"/>
      <c r="ADS36"/>
      <c r="ADT36"/>
      <c r="ADU36"/>
      <c r="ADV36"/>
      <c r="ADW36"/>
      <c r="ADX36"/>
      <c r="ADY36"/>
      <c r="ADZ36"/>
      <c r="AEA36"/>
      <c r="AEB36"/>
      <c r="AEC36"/>
      <c r="AED36"/>
      <c r="AEE36"/>
      <c r="AEF36"/>
      <c r="AEG36"/>
      <c r="AEH36"/>
      <c r="AEI36"/>
      <c r="AEJ36"/>
      <c r="AEK36"/>
      <c r="AEL36"/>
      <c r="AEM36"/>
      <c r="AEN36"/>
      <c r="AEO36"/>
      <c r="AEP36"/>
      <c r="AEQ36"/>
      <c r="AER36"/>
      <c r="AES36"/>
      <c r="AET36"/>
      <c r="AEU36"/>
      <c r="AEV36"/>
      <c r="AEW36"/>
      <c r="AEX36"/>
      <c r="AEY36"/>
      <c r="AEZ36"/>
      <c r="AFA36"/>
      <c r="AFB36"/>
      <c r="AFC36"/>
      <c r="AFD36"/>
      <c r="AFE36"/>
      <c r="AFF36"/>
      <c r="AFG36"/>
      <c r="AFH36"/>
      <c r="AFI36"/>
      <c r="AFJ36"/>
      <c r="AFK36"/>
      <c r="AFL36"/>
      <c r="AFM36"/>
      <c r="AFN36"/>
      <c r="AFO36"/>
      <c r="AFP36"/>
      <c r="AFQ36"/>
      <c r="AFR36"/>
      <c r="AFS36"/>
      <c r="AFT36"/>
      <c r="AFU36"/>
      <c r="AFV36"/>
      <c r="AFW36"/>
      <c r="AFX36"/>
      <c r="AFY36"/>
      <c r="AFZ36"/>
      <c r="AGA36"/>
      <c r="AGB36"/>
      <c r="AGC36"/>
      <c r="AGD36"/>
      <c r="AGE36"/>
      <c r="AGF36"/>
      <c r="AGG36"/>
      <c r="AGH36"/>
      <c r="AGI36"/>
      <c r="AGJ36"/>
      <c r="AGK36"/>
      <c r="AGL36"/>
      <c r="AGM36"/>
      <c r="AGN36"/>
      <c r="AGO36"/>
      <c r="AGP36"/>
      <c r="AGQ36"/>
      <c r="AGR36"/>
      <c r="AGS36"/>
      <c r="AGT36"/>
      <c r="AGU36"/>
      <c r="AGV36"/>
      <c r="AGW36"/>
      <c r="AGX36"/>
      <c r="AGY36"/>
      <c r="AGZ36"/>
      <c r="AHA36"/>
      <c r="AHB36"/>
      <c r="AHC36"/>
      <c r="AHD36"/>
      <c r="AHE36"/>
      <c r="AHF36"/>
      <c r="AHG36"/>
      <c r="AHH36"/>
      <c r="AHI36"/>
      <c r="AHJ36"/>
      <c r="AHK36"/>
      <c r="AHL36"/>
      <c r="AHM36"/>
      <c r="AHN36"/>
      <c r="AHO36"/>
      <c r="AHP36"/>
      <c r="AHQ36"/>
      <c r="AHR36"/>
      <c r="AHS36"/>
      <c r="AHT36"/>
      <c r="AHU36"/>
      <c r="AHV36"/>
      <c r="AHW36"/>
      <c r="AHX36"/>
      <c r="AHY36"/>
      <c r="AHZ36"/>
      <c r="AIA36"/>
      <c r="AIB36"/>
      <c r="AIC36"/>
      <c r="AID36"/>
      <c r="AIE36"/>
      <c r="AIF36"/>
      <c r="AIG36"/>
      <c r="AIH36"/>
      <c r="AII36"/>
      <c r="AIJ36"/>
      <c r="AIK36"/>
      <c r="AIL36"/>
      <c r="AIM36"/>
      <c r="AIN36"/>
      <c r="AIO36"/>
      <c r="AIP36"/>
      <c r="AIQ36"/>
      <c r="AIR36"/>
      <c r="AIS36"/>
      <c r="AIT36"/>
      <c r="AIU36"/>
      <c r="AIV36"/>
      <c r="AIW36"/>
      <c r="AIX36"/>
      <c r="AIY36"/>
      <c r="AIZ36"/>
      <c r="AJA36"/>
      <c r="AJB36"/>
      <c r="AJC36"/>
      <c r="AJD36"/>
      <c r="AJE36"/>
      <c r="AJF36"/>
      <c r="AJG36"/>
      <c r="AJH36"/>
      <c r="AJI36"/>
      <c r="AJJ36"/>
      <c r="AJK36"/>
      <c r="AJL36"/>
      <c r="AJM36"/>
      <c r="AJN36"/>
      <c r="AJO36"/>
      <c r="AJP36"/>
      <c r="AJQ36"/>
      <c r="AJR36"/>
      <c r="AJS36"/>
      <c r="AJT36"/>
      <c r="AJU36"/>
      <c r="AJV36"/>
      <c r="AJW36"/>
      <c r="AJX36"/>
      <c r="AJY36"/>
      <c r="AJZ36"/>
      <c r="AKA36"/>
      <c r="AKB36"/>
      <c r="AKC36"/>
      <c r="AKD36"/>
      <c r="AKE36"/>
      <c r="AKF36"/>
      <c r="AKG36"/>
      <c r="AKH36"/>
      <c r="AKI36"/>
      <c r="AKJ36"/>
      <c r="AKK36"/>
      <c r="AKL36"/>
      <c r="AKM36"/>
      <c r="AKN36"/>
      <c r="AKO36"/>
      <c r="AKP36"/>
      <c r="AKQ36"/>
      <c r="AKR36"/>
      <c r="AKS36"/>
      <c r="AKT36"/>
      <c r="AKU36"/>
      <c r="AKV36"/>
      <c r="AKW36"/>
      <c r="AKX36"/>
      <c r="AKY36"/>
      <c r="AKZ36"/>
      <c r="ALA36"/>
      <c r="ALB36"/>
      <c r="ALC36"/>
      <c r="ALD36"/>
      <c r="ALE36"/>
      <c r="ALF36"/>
      <c r="ALG36"/>
      <c r="ALH36"/>
      <c r="ALI36"/>
      <c r="ALJ36"/>
      <c r="ALK36"/>
      <c r="ALL36"/>
      <c r="ALM36"/>
      <c r="ALN36"/>
      <c r="ALO36"/>
      <c r="ALP36"/>
      <c r="ALQ36"/>
      <c r="ALR36"/>
      <c r="ALS36"/>
      <c r="ALT36"/>
      <c r="ALU36"/>
      <c r="ALV36"/>
      <c r="ALW36"/>
      <c r="ALX36"/>
      <c r="ALY36"/>
      <c r="ALZ36"/>
      <c r="AMA36"/>
      <c r="AMB36"/>
      <c r="AMC36"/>
      <c r="AMD36"/>
      <c r="AME36"/>
      <c r="AMF36"/>
      <c r="AMG36"/>
      <c r="AMH36"/>
      <c r="AMI36"/>
      <c r="AMJ36"/>
    </row>
    <row r="37" spans="1:1024" ht="20.25" customHeight="1">
      <c r="A37"/>
      <c r="B37" s="234">
        <f>B34+1</f>
        <v>6</v>
      </c>
      <c r="C37" s="218"/>
      <c r="D37" s="218"/>
      <c r="E37" s="218"/>
      <c r="F37" s="84"/>
      <c r="G37" s="235" t="s">
        <v>66</v>
      </c>
      <c r="H37" s="236" t="s">
        <v>55</v>
      </c>
      <c r="I37" s="236"/>
      <c r="J37" s="236"/>
      <c r="K37" s="236"/>
      <c r="L37" s="237" t="s">
        <v>68</v>
      </c>
      <c r="M37" s="237"/>
      <c r="N37" s="237"/>
      <c r="O37" s="237"/>
      <c r="P37" s="222" t="s">
        <v>57</v>
      </c>
      <c r="Q37" s="222"/>
      <c r="R37" s="222"/>
      <c r="S37" s="85"/>
      <c r="T37" s="86" t="s">
        <v>58</v>
      </c>
      <c r="U37" s="86" t="s">
        <v>58</v>
      </c>
      <c r="V37" s="89" t="s">
        <v>59</v>
      </c>
      <c r="W37" s="89" t="s">
        <v>59</v>
      </c>
      <c r="X37" s="86" t="s">
        <v>58</v>
      </c>
      <c r="Y37" s="87"/>
      <c r="Z37" s="85"/>
      <c r="AA37" s="86" t="s">
        <v>58</v>
      </c>
      <c r="AB37" s="86" t="s">
        <v>58</v>
      </c>
      <c r="AC37" s="89" t="s">
        <v>59</v>
      </c>
      <c r="AD37" s="89" t="s">
        <v>59</v>
      </c>
      <c r="AE37" s="86" t="s">
        <v>58</v>
      </c>
      <c r="AF37" s="87"/>
      <c r="AG37" s="85"/>
      <c r="AH37" s="86" t="s">
        <v>58</v>
      </c>
      <c r="AI37" s="86" t="s">
        <v>58</v>
      </c>
      <c r="AJ37" s="89" t="s">
        <v>59</v>
      </c>
      <c r="AK37" s="89" t="s">
        <v>59</v>
      </c>
      <c r="AL37" s="86" t="s">
        <v>58</v>
      </c>
      <c r="AM37" s="87"/>
      <c r="AN37" s="85"/>
      <c r="AO37" s="86" t="s">
        <v>58</v>
      </c>
      <c r="AP37" s="86" t="s">
        <v>58</v>
      </c>
      <c r="AQ37" s="89" t="s">
        <v>59</v>
      </c>
      <c r="AR37" s="89" t="s">
        <v>59</v>
      </c>
      <c r="AS37" s="86" t="s">
        <v>58</v>
      </c>
      <c r="AT37" s="87"/>
      <c r="AU37" s="85"/>
      <c r="AV37" s="86"/>
      <c r="AW37" s="87"/>
      <c r="AX37" s="223"/>
      <c r="AY37" s="223"/>
      <c r="AZ37" s="224"/>
      <c r="BA37" s="224"/>
      <c r="BB37" s="242" t="s">
        <v>65</v>
      </c>
      <c r="BC37" s="242"/>
      <c r="BD37" s="242"/>
      <c r="BE37" s="242"/>
      <c r="BF37" s="242"/>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c r="AFP37"/>
      <c r="AFQ37"/>
      <c r="AFR37"/>
      <c r="AFS37"/>
      <c r="AFT37"/>
      <c r="AFU37"/>
      <c r="AFV37"/>
      <c r="AFW37"/>
      <c r="AFX37"/>
      <c r="AFY37"/>
      <c r="AFZ37"/>
      <c r="AGA37"/>
      <c r="AGB37"/>
      <c r="AGC37"/>
      <c r="AGD37"/>
      <c r="AGE37"/>
      <c r="AGF37"/>
      <c r="AGG37"/>
      <c r="AGH37"/>
      <c r="AGI37"/>
      <c r="AGJ37"/>
      <c r="AGK37"/>
      <c r="AGL37"/>
      <c r="AGM37"/>
      <c r="AGN37"/>
      <c r="AGO37"/>
      <c r="AGP37"/>
      <c r="AGQ37"/>
      <c r="AGR37"/>
      <c r="AGS37"/>
      <c r="AGT37"/>
      <c r="AGU37"/>
      <c r="AGV37"/>
      <c r="AGW37"/>
      <c r="AGX37"/>
      <c r="AGY37"/>
      <c r="AGZ37"/>
      <c r="AHA37"/>
      <c r="AHB37"/>
      <c r="AHC37"/>
      <c r="AHD37"/>
      <c r="AHE37"/>
      <c r="AHF37"/>
      <c r="AHG37"/>
      <c r="AHH37"/>
      <c r="AHI37"/>
      <c r="AHJ37"/>
      <c r="AHK37"/>
      <c r="AHL37"/>
      <c r="AHM37"/>
      <c r="AHN37"/>
      <c r="AHO37"/>
      <c r="AHP37"/>
      <c r="AHQ37"/>
      <c r="AHR37"/>
      <c r="AHS37"/>
      <c r="AHT37"/>
      <c r="AHU37"/>
      <c r="AHV37"/>
      <c r="AHW37"/>
      <c r="AHX37"/>
      <c r="AHY37"/>
      <c r="AHZ37"/>
      <c r="AIA37"/>
      <c r="AIB37"/>
      <c r="AIC37"/>
      <c r="AID37"/>
      <c r="AIE37"/>
      <c r="AIF37"/>
      <c r="AIG37"/>
      <c r="AIH37"/>
      <c r="AII37"/>
      <c r="AIJ37"/>
      <c r="AIK37"/>
      <c r="AIL37"/>
      <c r="AIM37"/>
      <c r="AIN37"/>
      <c r="AIO37"/>
      <c r="AIP37"/>
      <c r="AIQ37"/>
      <c r="AIR37"/>
      <c r="AIS37"/>
      <c r="AIT37"/>
      <c r="AIU37"/>
      <c r="AIV37"/>
      <c r="AIW37"/>
      <c r="AIX37"/>
      <c r="AIY37"/>
      <c r="AIZ37"/>
      <c r="AJA37"/>
      <c r="AJB37"/>
      <c r="AJC37"/>
      <c r="AJD37"/>
      <c r="AJE37"/>
      <c r="AJF37"/>
      <c r="AJG37"/>
      <c r="AJH37"/>
      <c r="AJI37"/>
      <c r="AJJ37"/>
      <c r="AJK37"/>
      <c r="AJL37"/>
      <c r="AJM37"/>
      <c r="AJN37"/>
      <c r="AJO37"/>
      <c r="AJP37"/>
      <c r="AJQ37"/>
      <c r="AJR37"/>
      <c r="AJS37"/>
      <c r="AJT37"/>
      <c r="AJU37"/>
      <c r="AJV37"/>
      <c r="AJW37"/>
      <c r="AJX37"/>
      <c r="AJY37"/>
      <c r="AJZ37"/>
      <c r="AKA37"/>
      <c r="AKB37"/>
      <c r="AKC37"/>
      <c r="AKD37"/>
      <c r="AKE37"/>
      <c r="AKF37"/>
      <c r="AKG37"/>
      <c r="AKH37"/>
      <c r="AKI37"/>
      <c r="AKJ37"/>
      <c r="AKK37"/>
      <c r="AKL37"/>
      <c r="AKM37"/>
      <c r="AKN37"/>
      <c r="AKO37"/>
      <c r="AKP37"/>
      <c r="AKQ37"/>
      <c r="AKR37"/>
      <c r="AKS37"/>
      <c r="AKT37"/>
      <c r="AKU37"/>
      <c r="AKV37"/>
      <c r="AKW37"/>
      <c r="AKX37"/>
      <c r="AKY37"/>
      <c r="AKZ37"/>
      <c r="ALA37"/>
      <c r="ALB37"/>
      <c r="ALC37"/>
      <c r="ALD37"/>
      <c r="ALE37"/>
      <c r="ALF37"/>
      <c r="ALG37"/>
      <c r="ALH37"/>
      <c r="ALI37"/>
      <c r="ALJ37"/>
      <c r="ALK37"/>
      <c r="ALL37"/>
      <c r="ALM37"/>
      <c r="ALN37"/>
      <c r="ALO37"/>
      <c r="ALP37"/>
      <c r="ALQ37"/>
      <c r="ALR37"/>
      <c r="ALS37"/>
      <c r="ALT37"/>
      <c r="ALU37"/>
      <c r="ALV37"/>
      <c r="ALW37"/>
      <c r="ALX37"/>
      <c r="ALY37"/>
      <c r="ALZ37"/>
      <c r="AMA37"/>
      <c r="AMB37"/>
      <c r="AMC37"/>
      <c r="AMD37"/>
      <c r="AME37"/>
      <c r="AMF37"/>
      <c r="AMG37"/>
      <c r="AMH37"/>
      <c r="AMI37"/>
      <c r="AMJ37"/>
    </row>
    <row r="38" spans="1:1024" ht="20.25" customHeight="1">
      <c r="A38"/>
      <c r="B38" s="234"/>
      <c r="C38" s="226" t="s">
        <v>69</v>
      </c>
      <c r="D38" s="226"/>
      <c r="E38" s="226"/>
      <c r="F38" s="76"/>
      <c r="G38" s="235"/>
      <c r="H38" s="236"/>
      <c r="I38" s="236"/>
      <c r="J38" s="236"/>
      <c r="K38" s="236"/>
      <c r="L38" s="237"/>
      <c r="M38" s="237"/>
      <c r="N38" s="237"/>
      <c r="O38" s="237"/>
      <c r="P38" s="227" t="s">
        <v>61</v>
      </c>
      <c r="Q38" s="227"/>
      <c r="R38" s="227"/>
      <c r="S38" s="77" t="str">
        <f>IF(S37="","",VLOOKUP(S37,'【記載例】シフト記号表（勤務時間帯）'!$C$5:$K$36,9,0))</f>
        <v/>
      </c>
      <c r="T38" s="78">
        <f>IF(T37="","",VLOOKUP(T37,'【記載例】シフト記号表（勤務時間帯）'!$C$5:$K$36,9,0))</f>
        <v>8</v>
      </c>
      <c r="U38" s="78">
        <f>IF(U37="","",VLOOKUP(U37,'【記載例】シフト記号表（勤務時間帯）'!$C$5:$K$36,9,0))</f>
        <v>8</v>
      </c>
      <c r="V38" s="78" t="str">
        <f>IF(V37="","",VLOOKUP(V37,'【記載例】シフト記号表（勤務時間帯）'!$C$5:$K$36,9,0))</f>
        <v>-</v>
      </c>
      <c r="W38" s="78" t="str">
        <f>IF(W37="","",VLOOKUP(W37,'【記載例】シフト記号表（勤務時間帯）'!$C$5:$K$36,9,0))</f>
        <v>-</v>
      </c>
      <c r="X38" s="78">
        <f>IF(X37="","",VLOOKUP(X37,'【記載例】シフト記号表（勤務時間帯）'!$C$5:$K$36,9,0))</f>
        <v>8</v>
      </c>
      <c r="Y38" s="79" t="str">
        <f>IF(Y37="","",VLOOKUP(Y37,'【記載例】シフト記号表（勤務時間帯）'!$C$5:$K$36,9,0))</f>
        <v/>
      </c>
      <c r="Z38" s="77" t="str">
        <f>IF(Z37="","",VLOOKUP(Z37,'【記載例】シフト記号表（勤務時間帯）'!$C$5:$K$36,9,0))</f>
        <v/>
      </c>
      <c r="AA38" s="78">
        <f>IF(AA37="","",VLOOKUP(AA37,'【記載例】シフト記号表（勤務時間帯）'!$C$5:$K$36,9,0))</f>
        <v>8</v>
      </c>
      <c r="AB38" s="78">
        <f>IF(AB37="","",VLOOKUP(AB37,'【記載例】シフト記号表（勤務時間帯）'!$C$5:$K$36,9,0))</f>
        <v>8</v>
      </c>
      <c r="AC38" s="78" t="str">
        <f>IF(AC37="","",VLOOKUP(AC37,'【記載例】シフト記号表（勤務時間帯）'!$C$5:$K$36,9,0))</f>
        <v>-</v>
      </c>
      <c r="AD38" s="78" t="str">
        <f>IF(AD37="","",VLOOKUP(AD37,'【記載例】シフト記号表（勤務時間帯）'!$C$5:$K$36,9,0))</f>
        <v>-</v>
      </c>
      <c r="AE38" s="78">
        <f>IF(AE37="","",VLOOKUP(AE37,'【記載例】シフト記号表（勤務時間帯）'!$C$5:$K$36,9,0))</f>
        <v>8</v>
      </c>
      <c r="AF38" s="79" t="str">
        <f>IF(AF37="","",VLOOKUP(AF37,'【記載例】シフト記号表（勤務時間帯）'!$C$5:$K$36,9,0))</f>
        <v/>
      </c>
      <c r="AG38" s="77" t="str">
        <f>IF(AG37="","",VLOOKUP(AG37,'【記載例】シフト記号表（勤務時間帯）'!$C$5:$K$36,9,0))</f>
        <v/>
      </c>
      <c r="AH38" s="78">
        <f>IF(AH37="","",VLOOKUP(AH37,'【記載例】シフト記号表（勤務時間帯）'!$C$5:$K$36,9,0))</f>
        <v>8</v>
      </c>
      <c r="AI38" s="78">
        <f>IF(AI37="","",VLOOKUP(AI37,'【記載例】シフト記号表（勤務時間帯）'!$C$5:$K$36,9,0))</f>
        <v>8</v>
      </c>
      <c r="AJ38" s="78" t="str">
        <f>IF(AJ37="","",VLOOKUP(AJ37,'【記載例】シフト記号表（勤務時間帯）'!$C$5:$K$36,9,0))</f>
        <v>-</v>
      </c>
      <c r="AK38" s="78" t="str">
        <f>IF(AK37="","",VLOOKUP(AK37,'【記載例】シフト記号表（勤務時間帯）'!$C$5:$K$36,9,0))</f>
        <v>-</v>
      </c>
      <c r="AL38" s="78">
        <f>IF(AL37="","",VLOOKUP(AL37,'【記載例】シフト記号表（勤務時間帯）'!$C$5:$K$36,9,0))</f>
        <v>8</v>
      </c>
      <c r="AM38" s="79" t="str">
        <f>IF(AM37="","",VLOOKUP(AM37,'【記載例】シフト記号表（勤務時間帯）'!$C$5:$K$36,9,0))</f>
        <v/>
      </c>
      <c r="AN38" s="77" t="str">
        <f>IF(AN37="","",VLOOKUP(AN37,'【記載例】シフト記号表（勤務時間帯）'!$C$5:$K$36,9,0))</f>
        <v/>
      </c>
      <c r="AO38" s="78">
        <f>IF(AO37="","",VLOOKUP(AO37,'【記載例】シフト記号表（勤務時間帯）'!$C$5:$K$36,9,0))</f>
        <v>8</v>
      </c>
      <c r="AP38" s="78">
        <f>IF(AP37="","",VLOOKUP(AP37,'【記載例】シフト記号表（勤務時間帯）'!$C$5:$K$36,9,0))</f>
        <v>8</v>
      </c>
      <c r="AQ38" s="78" t="str">
        <f>IF(AQ37="","",VLOOKUP(AQ37,'【記載例】シフト記号表（勤務時間帯）'!$C$5:$K$36,9,0))</f>
        <v>-</v>
      </c>
      <c r="AR38" s="78" t="str">
        <f>IF(AR37="","",VLOOKUP(AR37,'【記載例】シフト記号表（勤務時間帯）'!$C$5:$K$36,9,0))</f>
        <v>-</v>
      </c>
      <c r="AS38" s="78">
        <f>IF(AS37="","",VLOOKUP(AS37,'【記載例】シフト記号表（勤務時間帯）'!$C$5:$K$36,9,0))</f>
        <v>8</v>
      </c>
      <c r="AT38" s="79" t="str">
        <f>IF(AT37="","",VLOOKUP(AT37,'【記載例】シフト記号表（勤務時間帯）'!$C$5:$K$36,9,0))</f>
        <v/>
      </c>
      <c r="AU38" s="77" t="str">
        <f>IF(AU37="","",VLOOKUP(AU37,'【記載例】シフト記号表（勤務時間帯）'!$C$5:$K$36,9,0))</f>
        <v/>
      </c>
      <c r="AV38" s="78" t="str">
        <f>IF(AV37="","",VLOOKUP(AV37,'【記載例】シフト記号表（勤務時間帯）'!$C$5:$K$36,9,0))</f>
        <v/>
      </c>
      <c r="AW38" s="79" t="str">
        <f>IF(AW37="","",VLOOKUP(AW37,'【記載例】シフト記号表（勤務時間帯）'!$C$5:$K$36,9,0))</f>
        <v/>
      </c>
      <c r="AX38" s="228">
        <f>IF($BB$3="計画",SUM(S38:AT38),IF($BB$3="実績",SUM(S38:AW38),""))</f>
        <v>96</v>
      </c>
      <c r="AY38" s="228"/>
      <c r="AZ38" s="229">
        <f>IF($BB$3="計画",AX38/4,IF($BB$3="実績",))</f>
        <v>24</v>
      </c>
      <c r="BA38" s="229"/>
      <c r="BB38" s="242"/>
      <c r="BC38" s="242"/>
      <c r="BD38" s="242"/>
      <c r="BE38" s="242"/>
      <c r="BF38" s="242"/>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c r="OJ38"/>
      <c r="OK38"/>
      <c r="OL38"/>
      <c r="OM38"/>
      <c r="ON38"/>
      <c r="OO38"/>
      <c r="OP38"/>
      <c r="OQ38"/>
      <c r="OR38"/>
      <c r="OS38"/>
      <c r="OT38"/>
      <c r="OU38"/>
      <c r="OV38"/>
      <c r="OW38"/>
      <c r="OX38"/>
      <c r="OY38"/>
      <c r="OZ38"/>
      <c r="PA38"/>
      <c r="PB38"/>
      <c r="PC38"/>
      <c r="PD38"/>
      <c r="PE38"/>
      <c r="PF38"/>
      <c r="PG38"/>
      <c r="PH38"/>
      <c r="PI38"/>
      <c r="PJ38"/>
      <c r="PK38"/>
      <c r="PL38"/>
      <c r="PM38"/>
      <c r="PN38"/>
      <c r="PO38"/>
      <c r="PP38"/>
      <c r="PQ38"/>
      <c r="PR38"/>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c r="RY38"/>
      <c r="RZ38"/>
      <c r="SA38"/>
      <c r="SB38"/>
      <c r="SC38"/>
      <c r="SD38"/>
      <c r="SE38"/>
      <c r="SF38"/>
      <c r="SG38"/>
      <c r="SH38"/>
      <c r="SI38"/>
      <c r="SJ38"/>
      <c r="SK38"/>
      <c r="SL38"/>
      <c r="SM38"/>
      <c r="SN38"/>
      <c r="SO38"/>
      <c r="SP38"/>
      <c r="SQ38"/>
      <c r="SR38"/>
      <c r="SS38"/>
      <c r="ST38"/>
      <c r="SU38"/>
      <c r="SV38"/>
      <c r="SW38"/>
      <c r="SX38"/>
      <c r="SY38"/>
      <c r="SZ38"/>
      <c r="TA38"/>
      <c r="TB38"/>
      <c r="TC38"/>
      <c r="TD38"/>
      <c r="TE38"/>
      <c r="TF38"/>
      <c r="TG38"/>
      <c r="TH38"/>
      <c r="TI38"/>
      <c r="TJ38"/>
      <c r="TK38"/>
      <c r="TL38"/>
      <c r="TM38"/>
      <c r="TN38"/>
      <c r="TO38"/>
      <c r="TP38"/>
      <c r="TQ38"/>
      <c r="TR38"/>
      <c r="TS38"/>
      <c r="TT38"/>
      <c r="TU38"/>
      <c r="TV38"/>
      <c r="TW38"/>
      <c r="TX38"/>
      <c r="TY38"/>
      <c r="TZ38"/>
      <c r="UA38"/>
      <c r="UB38"/>
      <c r="UC38"/>
      <c r="UD38"/>
      <c r="UE38"/>
      <c r="UF38"/>
      <c r="UG38"/>
      <c r="UH38"/>
      <c r="UI38"/>
      <c r="UJ38"/>
      <c r="UK38"/>
      <c r="UL38"/>
      <c r="UM38"/>
      <c r="UN38"/>
      <c r="UO38"/>
      <c r="UP38"/>
      <c r="UQ38"/>
      <c r="UR38"/>
      <c r="US38"/>
      <c r="UT38"/>
      <c r="UU38"/>
      <c r="UV38"/>
      <c r="UW38"/>
      <c r="UX38"/>
      <c r="UY38"/>
      <c r="UZ38"/>
      <c r="VA38"/>
      <c r="VB38"/>
      <c r="VC38"/>
      <c r="VD38"/>
      <c r="VE38"/>
      <c r="VF38"/>
      <c r="VG38"/>
      <c r="VH38"/>
      <c r="VI38"/>
      <c r="VJ38"/>
      <c r="VK38"/>
      <c r="VL38"/>
      <c r="VM38"/>
      <c r="VN38"/>
      <c r="VO38"/>
      <c r="VP38"/>
      <c r="VQ38"/>
      <c r="VR38"/>
      <c r="VS38"/>
      <c r="VT38"/>
      <c r="VU38"/>
      <c r="VV38"/>
      <c r="VW38"/>
      <c r="VX38"/>
      <c r="VY38"/>
      <c r="VZ38"/>
      <c r="WA38"/>
      <c r="WB38"/>
      <c r="WC38"/>
      <c r="WD38"/>
      <c r="WE38"/>
      <c r="WF38"/>
      <c r="WG38"/>
      <c r="WH38"/>
      <c r="WI38"/>
      <c r="WJ38"/>
      <c r="WK38"/>
      <c r="WL38"/>
      <c r="WM38"/>
      <c r="WN38"/>
      <c r="WO38"/>
      <c r="WP38"/>
      <c r="WQ38"/>
      <c r="WR38"/>
      <c r="WS38"/>
      <c r="WT38"/>
      <c r="WU38"/>
      <c r="WV38"/>
      <c r="WW38"/>
      <c r="WX38"/>
      <c r="WY38"/>
      <c r="WZ38"/>
      <c r="XA38"/>
      <c r="XB38"/>
      <c r="XC38"/>
      <c r="XD38"/>
      <c r="XE38"/>
      <c r="XF38"/>
      <c r="XG38"/>
      <c r="XH38"/>
      <c r="XI38"/>
      <c r="XJ38"/>
      <c r="XK38"/>
      <c r="XL38"/>
      <c r="XM38"/>
      <c r="XN38"/>
      <c r="XO38"/>
      <c r="XP38"/>
      <c r="XQ38"/>
      <c r="XR38"/>
      <c r="XS38"/>
      <c r="XT38"/>
      <c r="XU38"/>
      <c r="XV38"/>
      <c r="XW38"/>
      <c r="XX38"/>
      <c r="XY38"/>
      <c r="XZ38"/>
      <c r="YA38"/>
      <c r="YB38"/>
      <c r="YC38"/>
      <c r="YD38"/>
      <c r="YE38"/>
      <c r="YF38"/>
      <c r="YG38"/>
      <c r="YH38"/>
      <c r="YI38"/>
      <c r="YJ38"/>
      <c r="YK38"/>
      <c r="YL38"/>
      <c r="YM38"/>
      <c r="YN38"/>
      <c r="YO38"/>
      <c r="YP38"/>
      <c r="YQ38"/>
      <c r="YR38"/>
      <c r="YS38"/>
      <c r="YT38"/>
      <c r="YU38"/>
      <c r="YV38"/>
      <c r="YW38"/>
      <c r="YX38"/>
      <c r="YY38"/>
      <c r="YZ38"/>
      <c r="ZA38"/>
      <c r="ZB38"/>
      <c r="ZC38"/>
      <c r="ZD38"/>
      <c r="ZE38"/>
      <c r="ZF38"/>
      <c r="ZG38"/>
      <c r="ZH38"/>
      <c r="ZI38"/>
      <c r="ZJ38"/>
      <c r="ZK38"/>
      <c r="ZL38"/>
      <c r="ZM38"/>
      <c r="ZN38"/>
      <c r="ZO38"/>
      <c r="ZP38"/>
      <c r="ZQ38"/>
      <c r="ZR38"/>
      <c r="ZS38"/>
      <c r="ZT38"/>
      <c r="ZU38"/>
      <c r="ZV38"/>
      <c r="ZW38"/>
      <c r="ZX38"/>
      <c r="ZY38"/>
      <c r="ZZ38"/>
      <c r="AAA38"/>
      <c r="AAB38"/>
      <c r="AAC38"/>
      <c r="AAD38"/>
      <c r="AAE38"/>
      <c r="AAF38"/>
      <c r="AAG38"/>
      <c r="AAH38"/>
      <c r="AAI38"/>
      <c r="AAJ38"/>
      <c r="AAK38"/>
      <c r="AAL38"/>
      <c r="AAM38"/>
      <c r="AAN38"/>
      <c r="AAO38"/>
      <c r="AAP38"/>
      <c r="AAQ38"/>
      <c r="AAR38"/>
      <c r="AAS38"/>
      <c r="AAT38"/>
      <c r="AAU38"/>
      <c r="AAV38"/>
      <c r="AAW38"/>
      <c r="AAX38"/>
      <c r="AAY38"/>
      <c r="AAZ38"/>
      <c r="ABA38"/>
      <c r="ABB38"/>
      <c r="ABC38"/>
      <c r="ABD38"/>
      <c r="ABE38"/>
      <c r="ABF38"/>
      <c r="ABG38"/>
      <c r="ABH38"/>
      <c r="ABI38"/>
      <c r="ABJ38"/>
      <c r="ABK38"/>
      <c r="ABL38"/>
      <c r="ABM38"/>
      <c r="ABN38"/>
      <c r="ABO38"/>
      <c r="ABP38"/>
      <c r="ABQ38"/>
      <c r="ABR38"/>
      <c r="ABS38"/>
      <c r="ABT38"/>
      <c r="ABU38"/>
      <c r="ABV38"/>
      <c r="ABW38"/>
      <c r="ABX38"/>
      <c r="ABY38"/>
      <c r="ABZ38"/>
      <c r="ACA38"/>
      <c r="ACB38"/>
      <c r="ACC38"/>
      <c r="ACD38"/>
      <c r="ACE38"/>
      <c r="ACF38"/>
      <c r="ACG38"/>
      <c r="ACH38"/>
      <c r="ACI38"/>
      <c r="ACJ38"/>
      <c r="ACK38"/>
      <c r="ACL38"/>
      <c r="ACM38"/>
      <c r="ACN38"/>
      <c r="ACO38"/>
      <c r="ACP38"/>
      <c r="ACQ38"/>
      <c r="ACR38"/>
      <c r="ACS38"/>
      <c r="ACT38"/>
      <c r="ACU38"/>
      <c r="ACV38"/>
      <c r="ACW38"/>
      <c r="ACX38"/>
      <c r="ACY38"/>
      <c r="ACZ38"/>
      <c r="ADA38"/>
      <c r="ADB38"/>
      <c r="ADC38"/>
      <c r="ADD38"/>
      <c r="ADE38"/>
      <c r="ADF38"/>
      <c r="ADG38"/>
      <c r="ADH38"/>
      <c r="ADI38"/>
      <c r="ADJ38"/>
      <c r="ADK38"/>
      <c r="ADL38"/>
      <c r="ADM38"/>
      <c r="ADN38"/>
      <c r="ADO38"/>
      <c r="ADP38"/>
      <c r="ADQ38"/>
      <c r="ADR38"/>
      <c r="ADS38"/>
      <c r="ADT38"/>
      <c r="ADU38"/>
      <c r="ADV38"/>
      <c r="ADW38"/>
      <c r="ADX38"/>
      <c r="ADY38"/>
      <c r="ADZ38"/>
      <c r="AEA38"/>
      <c r="AEB38"/>
      <c r="AEC38"/>
      <c r="AED38"/>
      <c r="AEE38"/>
      <c r="AEF38"/>
      <c r="AEG38"/>
      <c r="AEH38"/>
      <c r="AEI38"/>
      <c r="AEJ38"/>
      <c r="AEK38"/>
      <c r="AEL38"/>
      <c r="AEM38"/>
      <c r="AEN38"/>
      <c r="AEO38"/>
      <c r="AEP38"/>
      <c r="AEQ38"/>
      <c r="AER38"/>
      <c r="AES38"/>
      <c r="AET38"/>
      <c r="AEU38"/>
      <c r="AEV38"/>
      <c r="AEW38"/>
      <c r="AEX38"/>
      <c r="AEY38"/>
      <c r="AEZ38"/>
      <c r="AFA38"/>
      <c r="AFB38"/>
      <c r="AFC38"/>
      <c r="AFD38"/>
      <c r="AFE38"/>
      <c r="AFF38"/>
      <c r="AFG38"/>
      <c r="AFH38"/>
      <c r="AFI38"/>
      <c r="AFJ38"/>
      <c r="AFK38"/>
      <c r="AFL38"/>
      <c r="AFM38"/>
      <c r="AFN38"/>
      <c r="AFO38"/>
      <c r="AFP38"/>
      <c r="AFQ38"/>
      <c r="AFR38"/>
      <c r="AFS38"/>
      <c r="AFT38"/>
      <c r="AFU38"/>
      <c r="AFV38"/>
      <c r="AFW38"/>
      <c r="AFX38"/>
      <c r="AFY38"/>
      <c r="AFZ38"/>
      <c r="AGA38"/>
      <c r="AGB38"/>
      <c r="AGC38"/>
      <c r="AGD38"/>
      <c r="AGE38"/>
      <c r="AGF38"/>
      <c r="AGG38"/>
      <c r="AGH38"/>
      <c r="AGI38"/>
      <c r="AGJ38"/>
      <c r="AGK38"/>
      <c r="AGL38"/>
      <c r="AGM38"/>
      <c r="AGN38"/>
      <c r="AGO38"/>
      <c r="AGP38"/>
      <c r="AGQ38"/>
      <c r="AGR38"/>
      <c r="AGS38"/>
      <c r="AGT38"/>
      <c r="AGU38"/>
      <c r="AGV38"/>
      <c r="AGW38"/>
      <c r="AGX38"/>
      <c r="AGY38"/>
      <c r="AGZ38"/>
      <c r="AHA38"/>
      <c r="AHB38"/>
      <c r="AHC38"/>
      <c r="AHD38"/>
      <c r="AHE38"/>
      <c r="AHF38"/>
      <c r="AHG38"/>
      <c r="AHH38"/>
      <c r="AHI38"/>
      <c r="AHJ38"/>
      <c r="AHK38"/>
      <c r="AHL38"/>
      <c r="AHM38"/>
      <c r="AHN38"/>
      <c r="AHO38"/>
      <c r="AHP38"/>
      <c r="AHQ38"/>
      <c r="AHR38"/>
      <c r="AHS38"/>
      <c r="AHT38"/>
      <c r="AHU38"/>
      <c r="AHV38"/>
      <c r="AHW38"/>
      <c r="AHX38"/>
      <c r="AHY38"/>
      <c r="AHZ38"/>
      <c r="AIA38"/>
      <c r="AIB38"/>
      <c r="AIC38"/>
      <c r="AID38"/>
      <c r="AIE38"/>
      <c r="AIF38"/>
      <c r="AIG38"/>
      <c r="AIH38"/>
      <c r="AII38"/>
      <c r="AIJ38"/>
      <c r="AIK38"/>
      <c r="AIL38"/>
      <c r="AIM38"/>
      <c r="AIN38"/>
      <c r="AIO38"/>
      <c r="AIP38"/>
      <c r="AIQ38"/>
      <c r="AIR38"/>
      <c r="AIS38"/>
      <c r="AIT38"/>
      <c r="AIU38"/>
      <c r="AIV38"/>
      <c r="AIW38"/>
      <c r="AIX38"/>
      <c r="AIY38"/>
      <c r="AIZ38"/>
      <c r="AJA38"/>
      <c r="AJB38"/>
      <c r="AJC38"/>
      <c r="AJD38"/>
      <c r="AJE38"/>
      <c r="AJF38"/>
      <c r="AJG38"/>
      <c r="AJH38"/>
      <c r="AJI38"/>
      <c r="AJJ38"/>
      <c r="AJK38"/>
      <c r="AJL38"/>
      <c r="AJM38"/>
      <c r="AJN38"/>
      <c r="AJO38"/>
      <c r="AJP38"/>
      <c r="AJQ38"/>
      <c r="AJR38"/>
      <c r="AJS38"/>
      <c r="AJT38"/>
      <c r="AJU38"/>
      <c r="AJV38"/>
      <c r="AJW38"/>
      <c r="AJX38"/>
      <c r="AJY38"/>
      <c r="AJZ38"/>
      <c r="AKA38"/>
      <c r="AKB38"/>
      <c r="AKC38"/>
      <c r="AKD38"/>
      <c r="AKE38"/>
      <c r="AKF38"/>
      <c r="AKG38"/>
      <c r="AKH38"/>
      <c r="AKI38"/>
      <c r="AKJ38"/>
      <c r="AKK38"/>
      <c r="AKL38"/>
      <c r="AKM38"/>
      <c r="AKN38"/>
      <c r="AKO38"/>
      <c r="AKP38"/>
      <c r="AKQ38"/>
      <c r="AKR38"/>
      <c r="AKS38"/>
      <c r="AKT38"/>
      <c r="AKU38"/>
      <c r="AKV38"/>
      <c r="AKW38"/>
      <c r="AKX38"/>
      <c r="AKY38"/>
      <c r="AKZ38"/>
      <c r="ALA38"/>
      <c r="ALB38"/>
      <c r="ALC38"/>
      <c r="ALD38"/>
      <c r="ALE38"/>
      <c r="ALF38"/>
      <c r="ALG38"/>
      <c r="ALH38"/>
      <c r="ALI38"/>
      <c r="ALJ38"/>
      <c r="ALK38"/>
      <c r="ALL38"/>
      <c r="ALM38"/>
      <c r="ALN38"/>
      <c r="ALO38"/>
      <c r="ALP38"/>
      <c r="ALQ38"/>
      <c r="ALR38"/>
      <c r="ALS38"/>
      <c r="ALT38"/>
      <c r="ALU38"/>
      <c r="ALV38"/>
      <c r="ALW38"/>
      <c r="ALX38"/>
      <c r="ALY38"/>
      <c r="ALZ38"/>
      <c r="AMA38"/>
      <c r="AMB38"/>
      <c r="AMC38"/>
      <c r="AMD38"/>
      <c r="AME38"/>
      <c r="AMF38"/>
      <c r="AMG38"/>
      <c r="AMH38"/>
      <c r="AMI38"/>
      <c r="AMJ38"/>
    </row>
    <row r="39" spans="1:1024" ht="20.25" customHeight="1">
      <c r="A39"/>
      <c r="B39" s="234"/>
      <c r="C39" s="230"/>
      <c r="D39" s="230"/>
      <c r="E39" s="230"/>
      <c r="F39" s="76" t="str">
        <f>C38</f>
        <v>介護職員</v>
      </c>
      <c r="G39" s="235"/>
      <c r="H39" s="236"/>
      <c r="I39" s="236"/>
      <c r="J39" s="236"/>
      <c r="K39" s="236"/>
      <c r="L39" s="237"/>
      <c r="M39" s="237"/>
      <c r="N39" s="237"/>
      <c r="O39" s="237"/>
      <c r="P39" s="239" t="s">
        <v>62</v>
      </c>
      <c r="Q39" s="239"/>
      <c r="R39" s="239"/>
      <c r="S39" s="81" t="str">
        <f>IF(S37="","",VLOOKUP(S37,'【記載例】シフト記号表（勤務時間帯）'!$C$5:$U$36,19,0))</f>
        <v/>
      </c>
      <c r="T39" s="82">
        <f>IF(T37="","",VLOOKUP(T37,'【記載例】シフト記号表（勤務時間帯）'!$C$5:$U$36,19,0))</f>
        <v>7.0000000000000089</v>
      </c>
      <c r="U39" s="82">
        <f>IF(U37="","",VLOOKUP(U37,'【記載例】シフト記号表（勤務時間帯）'!$C$5:$U$36,19,0))</f>
        <v>7.0000000000000089</v>
      </c>
      <c r="V39" s="82" t="str">
        <f>IF(V37="","",VLOOKUP(V37,'【記載例】シフト記号表（勤務時間帯）'!$C$5:$U$36,19,0))</f>
        <v>-</v>
      </c>
      <c r="W39" s="82" t="str">
        <f>IF(W37="","",VLOOKUP(W37,'【記載例】シフト記号表（勤務時間帯）'!$C$5:$U$36,19,0))</f>
        <v>-</v>
      </c>
      <c r="X39" s="82">
        <f>IF(X37="","",VLOOKUP(X37,'【記載例】シフト記号表（勤務時間帯）'!$C$5:$U$36,19,0))</f>
        <v>7.0000000000000089</v>
      </c>
      <c r="Y39" s="83" t="str">
        <f>IF(Y37="","",VLOOKUP(Y37,'【記載例】シフト記号表（勤務時間帯）'!$C$5:$U$36,19,0))</f>
        <v/>
      </c>
      <c r="Z39" s="81" t="str">
        <f>IF(Z37="","",VLOOKUP(Z37,'【記載例】シフト記号表（勤務時間帯）'!$C$5:$U$36,19,0))</f>
        <v/>
      </c>
      <c r="AA39" s="82">
        <f>IF(AA37="","",VLOOKUP(AA37,'【記載例】シフト記号表（勤務時間帯）'!$C$5:$U$36,19,0))</f>
        <v>7.0000000000000089</v>
      </c>
      <c r="AB39" s="82">
        <f>IF(AB37="","",VLOOKUP(AB37,'【記載例】シフト記号表（勤務時間帯）'!$C$5:$U$36,19,0))</f>
        <v>7.0000000000000089</v>
      </c>
      <c r="AC39" s="82" t="str">
        <f>IF(AC37="","",VLOOKUP(AC37,'【記載例】シフト記号表（勤務時間帯）'!$C$5:$U$36,19,0))</f>
        <v>-</v>
      </c>
      <c r="AD39" s="82" t="str">
        <f>IF(AD37="","",VLOOKUP(AD37,'【記載例】シフト記号表（勤務時間帯）'!$C$5:$U$36,19,0))</f>
        <v>-</v>
      </c>
      <c r="AE39" s="82">
        <f>IF(AE37="","",VLOOKUP(AE37,'【記載例】シフト記号表（勤務時間帯）'!$C$5:$U$36,19,0))</f>
        <v>7.0000000000000089</v>
      </c>
      <c r="AF39" s="83" t="str">
        <f>IF(AF37="","",VLOOKUP(AF37,'【記載例】シフト記号表（勤務時間帯）'!$C$5:$U$36,19,0))</f>
        <v/>
      </c>
      <c r="AG39" s="81" t="str">
        <f>IF(AG37="","",VLOOKUP(AG37,'【記載例】シフト記号表（勤務時間帯）'!$C$5:$U$36,19,0))</f>
        <v/>
      </c>
      <c r="AH39" s="82">
        <f>IF(AH37="","",VLOOKUP(AH37,'【記載例】シフト記号表（勤務時間帯）'!$C$5:$U$36,19,0))</f>
        <v>7.0000000000000089</v>
      </c>
      <c r="AI39" s="82">
        <f>IF(AI37="","",VLOOKUP(AI37,'【記載例】シフト記号表（勤務時間帯）'!$C$5:$U$36,19,0))</f>
        <v>7.0000000000000089</v>
      </c>
      <c r="AJ39" s="82" t="str">
        <f>IF(AJ37="","",VLOOKUP(AJ37,'【記載例】シフト記号表（勤務時間帯）'!$C$5:$U$36,19,0))</f>
        <v>-</v>
      </c>
      <c r="AK39" s="82" t="str">
        <f>IF(AK37="","",VLOOKUP(AK37,'【記載例】シフト記号表（勤務時間帯）'!$C$5:$U$36,19,0))</f>
        <v>-</v>
      </c>
      <c r="AL39" s="82">
        <f>IF(AL37="","",VLOOKUP(AL37,'【記載例】シフト記号表（勤務時間帯）'!$C$5:$U$36,19,0))</f>
        <v>7.0000000000000089</v>
      </c>
      <c r="AM39" s="83" t="str">
        <f>IF(AM37="","",VLOOKUP(AM37,'【記載例】シフト記号表（勤務時間帯）'!$C$5:$U$36,19,0))</f>
        <v/>
      </c>
      <c r="AN39" s="81" t="str">
        <f>IF(AN37="","",VLOOKUP(AN37,'【記載例】シフト記号表（勤務時間帯）'!$C$5:$U$36,19,0))</f>
        <v/>
      </c>
      <c r="AO39" s="82">
        <f>IF(AO37="","",VLOOKUP(AO37,'【記載例】シフト記号表（勤務時間帯）'!$C$5:$U$36,19,0))</f>
        <v>7.0000000000000089</v>
      </c>
      <c r="AP39" s="82">
        <f>IF(AP37="","",VLOOKUP(AP37,'【記載例】シフト記号表（勤務時間帯）'!$C$5:$U$36,19,0))</f>
        <v>7.0000000000000089</v>
      </c>
      <c r="AQ39" s="82" t="str">
        <f>IF(AQ37="","",VLOOKUP(AQ37,'【記載例】シフト記号表（勤務時間帯）'!$C$5:$U$36,19,0))</f>
        <v>-</v>
      </c>
      <c r="AR39" s="82" t="str">
        <f>IF(AR37="","",VLOOKUP(AR37,'【記載例】シフト記号表（勤務時間帯）'!$C$5:$U$36,19,0))</f>
        <v>-</v>
      </c>
      <c r="AS39" s="82">
        <f>IF(AS37="","",VLOOKUP(AS37,'【記載例】シフト記号表（勤務時間帯）'!$C$5:$U$36,19,0))</f>
        <v>7.0000000000000089</v>
      </c>
      <c r="AT39" s="83" t="str">
        <f>IF(AT37="","",VLOOKUP(AT37,'【記載例】シフト記号表（勤務時間帯）'!$C$5:$U$36,19,0))</f>
        <v/>
      </c>
      <c r="AU39" s="81" t="str">
        <f>IF(AU37="","",VLOOKUP(AU37,'【記載例】シフト記号表（勤務時間帯）'!$C$5:$U$36,19,0))</f>
        <v/>
      </c>
      <c r="AV39" s="82" t="str">
        <f>IF(AV37="","",VLOOKUP(AV37,'【記載例】シフト記号表（勤務時間帯）'!$C$5:$U$36,19,0))</f>
        <v/>
      </c>
      <c r="AW39" s="83" t="str">
        <f>IF(AW37="","",VLOOKUP(AW37,'【記載例】シフト記号表（勤務時間帯）'!$C$5:$U$36,19,0))</f>
        <v/>
      </c>
      <c r="AX39" s="240">
        <f>IF($BB$3="計画",SUM(S39:AT39),IF($BB$3="実績",SUM(S39:AW39),""))</f>
        <v>84.000000000000114</v>
      </c>
      <c r="AY39" s="240"/>
      <c r="AZ39" s="241">
        <f>IF($BB$3="計画",AX39/4,IF($BB$3="実績",))</f>
        <v>21.000000000000028</v>
      </c>
      <c r="BA39" s="241"/>
      <c r="BB39" s="242"/>
      <c r="BC39" s="242"/>
      <c r="BD39" s="242"/>
      <c r="BE39" s="242"/>
      <c r="BF39" s="242"/>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c r="RY39"/>
      <c r="RZ39"/>
      <c r="SA39"/>
      <c r="SB39"/>
      <c r="SC39"/>
      <c r="SD39"/>
      <c r="SE39"/>
      <c r="SF39"/>
      <c r="SG39"/>
      <c r="SH39"/>
      <c r="SI39"/>
      <c r="SJ39"/>
      <c r="SK39"/>
      <c r="SL39"/>
      <c r="SM39"/>
      <c r="SN39"/>
      <c r="SO39"/>
      <c r="SP39"/>
      <c r="SQ39"/>
      <c r="SR39"/>
      <c r="SS39"/>
      <c r="ST39"/>
      <c r="SU39"/>
      <c r="SV39"/>
      <c r="SW39"/>
      <c r="SX39"/>
      <c r="SY39"/>
      <c r="SZ39"/>
      <c r="TA39"/>
      <c r="TB39"/>
      <c r="TC39"/>
      <c r="TD39"/>
      <c r="TE39"/>
      <c r="TF39"/>
      <c r="TG39"/>
      <c r="TH39"/>
      <c r="TI39"/>
      <c r="TJ39"/>
      <c r="TK39"/>
      <c r="TL39"/>
      <c r="TM39"/>
      <c r="TN39"/>
      <c r="TO39"/>
      <c r="TP39"/>
      <c r="TQ39"/>
      <c r="TR39"/>
      <c r="TS39"/>
      <c r="TT39"/>
      <c r="TU39"/>
      <c r="TV39"/>
      <c r="TW39"/>
      <c r="TX39"/>
      <c r="TY39"/>
      <c r="TZ39"/>
      <c r="UA39"/>
      <c r="UB39"/>
      <c r="UC39"/>
      <c r="UD39"/>
      <c r="UE39"/>
      <c r="UF39"/>
      <c r="UG39"/>
      <c r="UH39"/>
      <c r="UI39"/>
      <c r="UJ39"/>
      <c r="UK39"/>
      <c r="UL39"/>
      <c r="UM39"/>
      <c r="UN39"/>
      <c r="UO39"/>
      <c r="UP39"/>
      <c r="UQ39"/>
      <c r="UR39"/>
      <c r="US39"/>
      <c r="UT39"/>
      <c r="UU39"/>
      <c r="UV39"/>
      <c r="UW39"/>
      <c r="UX39"/>
      <c r="UY39"/>
      <c r="UZ39"/>
      <c r="VA39"/>
      <c r="VB39"/>
      <c r="VC39"/>
      <c r="VD39"/>
      <c r="VE39"/>
      <c r="VF39"/>
      <c r="VG39"/>
      <c r="VH39"/>
      <c r="VI39"/>
      <c r="VJ39"/>
      <c r="VK39"/>
      <c r="VL39"/>
      <c r="VM39"/>
      <c r="VN39"/>
      <c r="VO39"/>
      <c r="VP39"/>
      <c r="VQ39"/>
      <c r="VR39"/>
      <c r="VS39"/>
      <c r="VT39"/>
      <c r="VU39"/>
      <c r="VV39"/>
      <c r="VW39"/>
      <c r="VX39"/>
      <c r="VY39"/>
      <c r="VZ39"/>
      <c r="WA39"/>
      <c r="WB39"/>
      <c r="WC39"/>
      <c r="WD39"/>
      <c r="WE39"/>
      <c r="WF39"/>
      <c r="WG39"/>
      <c r="WH39"/>
      <c r="WI39"/>
      <c r="WJ39"/>
      <c r="WK39"/>
      <c r="WL39"/>
      <c r="WM39"/>
      <c r="WN39"/>
      <c r="WO39"/>
      <c r="WP39"/>
      <c r="WQ39"/>
      <c r="WR39"/>
      <c r="WS39"/>
      <c r="WT39"/>
      <c r="WU39"/>
      <c r="WV39"/>
      <c r="WW39"/>
      <c r="WX39"/>
      <c r="WY39"/>
      <c r="WZ39"/>
      <c r="XA39"/>
      <c r="XB39"/>
      <c r="XC39"/>
      <c r="XD39"/>
      <c r="XE39"/>
      <c r="XF39"/>
      <c r="XG39"/>
      <c r="XH39"/>
      <c r="XI39"/>
      <c r="XJ39"/>
      <c r="XK39"/>
      <c r="XL39"/>
      <c r="XM39"/>
      <c r="XN39"/>
      <c r="XO39"/>
      <c r="XP39"/>
      <c r="XQ39"/>
      <c r="XR39"/>
      <c r="XS39"/>
      <c r="XT39"/>
      <c r="XU39"/>
      <c r="XV39"/>
      <c r="XW39"/>
      <c r="XX39"/>
      <c r="XY39"/>
      <c r="XZ39"/>
      <c r="YA39"/>
      <c r="YB39"/>
      <c r="YC39"/>
      <c r="YD39"/>
      <c r="YE39"/>
      <c r="YF39"/>
      <c r="YG39"/>
      <c r="YH39"/>
      <c r="YI39"/>
      <c r="YJ39"/>
      <c r="YK39"/>
      <c r="YL39"/>
      <c r="YM39"/>
      <c r="YN39"/>
      <c r="YO39"/>
      <c r="YP39"/>
      <c r="YQ39"/>
      <c r="YR39"/>
      <c r="YS39"/>
      <c r="YT39"/>
      <c r="YU39"/>
      <c r="YV39"/>
      <c r="YW39"/>
      <c r="YX39"/>
      <c r="YY39"/>
      <c r="YZ39"/>
      <c r="ZA39"/>
      <c r="ZB39"/>
      <c r="ZC39"/>
      <c r="ZD39"/>
      <c r="ZE39"/>
      <c r="ZF39"/>
      <c r="ZG39"/>
      <c r="ZH39"/>
      <c r="ZI39"/>
      <c r="ZJ39"/>
      <c r="ZK39"/>
      <c r="ZL39"/>
      <c r="ZM39"/>
      <c r="ZN39"/>
      <c r="ZO39"/>
      <c r="ZP39"/>
      <c r="ZQ39"/>
      <c r="ZR39"/>
      <c r="ZS39"/>
      <c r="ZT39"/>
      <c r="ZU39"/>
      <c r="ZV39"/>
      <c r="ZW39"/>
      <c r="ZX39"/>
      <c r="ZY39"/>
      <c r="ZZ39"/>
      <c r="AAA39"/>
      <c r="AAB39"/>
      <c r="AAC39"/>
      <c r="AAD39"/>
      <c r="AAE39"/>
      <c r="AAF39"/>
      <c r="AAG39"/>
      <c r="AAH39"/>
      <c r="AAI39"/>
      <c r="AAJ39"/>
      <c r="AAK39"/>
      <c r="AAL39"/>
      <c r="AAM39"/>
      <c r="AAN39"/>
      <c r="AAO39"/>
      <c r="AAP39"/>
      <c r="AAQ39"/>
      <c r="AAR39"/>
      <c r="AAS39"/>
      <c r="AAT39"/>
      <c r="AAU39"/>
      <c r="AAV39"/>
      <c r="AAW39"/>
      <c r="AAX39"/>
      <c r="AAY39"/>
      <c r="AAZ39"/>
      <c r="ABA39"/>
      <c r="ABB39"/>
      <c r="ABC39"/>
      <c r="ABD39"/>
      <c r="ABE39"/>
      <c r="ABF39"/>
      <c r="ABG39"/>
      <c r="ABH39"/>
      <c r="ABI39"/>
      <c r="ABJ39"/>
      <c r="ABK39"/>
      <c r="ABL39"/>
      <c r="ABM39"/>
      <c r="ABN39"/>
      <c r="ABO39"/>
      <c r="ABP39"/>
      <c r="ABQ39"/>
      <c r="ABR39"/>
      <c r="ABS39"/>
      <c r="ABT39"/>
      <c r="ABU39"/>
      <c r="ABV39"/>
      <c r="ABW39"/>
      <c r="ABX39"/>
      <c r="ABY39"/>
      <c r="ABZ39"/>
      <c r="ACA39"/>
      <c r="ACB39"/>
      <c r="ACC39"/>
      <c r="ACD39"/>
      <c r="ACE39"/>
      <c r="ACF39"/>
      <c r="ACG39"/>
      <c r="ACH39"/>
      <c r="ACI39"/>
      <c r="ACJ39"/>
      <c r="ACK39"/>
      <c r="ACL39"/>
      <c r="ACM39"/>
      <c r="ACN39"/>
      <c r="ACO39"/>
      <c r="ACP39"/>
      <c r="ACQ39"/>
      <c r="ACR39"/>
      <c r="ACS39"/>
      <c r="ACT39"/>
      <c r="ACU39"/>
      <c r="ACV39"/>
      <c r="ACW39"/>
      <c r="ACX39"/>
      <c r="ACY39"/>
      <c r="ACZ39"/>
      <c r="ADA39"/>
      <c r="ADB39"/>
      <c r="ADC39"/>
      <c r="ADD39"/>
      <c r="ADE39"/>
      <c r="ADF39"/>
      <c r="ADG39"/>
      <c r="ADH39"/>
      <c r="ADI39"/>
      <c r="ADJ39"/>
      <c r="ADK39"/>
      <c r="ADL39"/>
      <c r="ADM39"/>
      <c r="ADN39"/>
      <c r="ADO39"/>
      <c r="ADP39"/>
      <c r="ADQ39"/>
      <c r="ADR39"/>
      <c r="ADS39"/>
      <c r="ADT39"/>
      <c r="ADU39"/>
      <c r="ADV39"/>
      <c r="ADW39"/>
      <c r="ADX39"/>
      <c r="ADY39"/>
      <c r="ADZ39"/>
      <c r="AEA39"/>
      <c r="AEB39"/>
      <c r="AEC39"/>
      <c r="AED39"/>
      <c r="AEE39"/>
      <c r="AEF39"/>
      <c r="AEG39"/>
      <c r="AEH39"/>
      <c r="AEI39"/>
      <c r="AEJ39"/>
      <c r="AEK39"/>
      <c r="AEL39"/>
      <c r="AEM39"/>
      <c r="AEN39"/>
      <c r="AEO39"/>
      <c r="AEP39"/>
      <c r="AEQ39"/>
      <c r="AER39"/>
      <c r="AES39"/>
      <c r="AET39"/>
      <c r="AEU39"/>
      <c r="AEV39"/>
      <c r="AEW39"/>
      <c r="AEX39"/>
      <c r="AEY39"/>
      <c r="AEZ39"/>
      <c r="AFA39"/>
      <c r="AFB39"/>
      <c r="AFC39"/>
      <c r="AFD39"/>
      <c r="AFE39"/>
      <c r="AFF39"/>
      <c r="AFG39"/>
      <c r="AFH39"/>
      <c r="AFI39"/>
      <c r="AFJ39"/>
      <c r="AFK39"/>
      <c r="AFL39"/>
      <c r="AFM39"/>
      <c r="AFN39"/>
      <c r="AFO39"/>
      <c r="AFP39"/>
      <c r="AFQ39"/>
      <c r="AFR39"/>
      <c r="AFS39"/>
      <c r="AFT39"/>
      <c r="AFU39"/>
      <c r="AFV39"/>
      <c r="AFW39"/>
      <c r="AFX39"/>
      <c r="AFY39"/>
      <c r="AFZ39"/>
      <c r="AGA39"/>
      <c r="AGB39"/>
      <c r="AGC39"/>
      <c r="AGD39"/>
      <c r="AGE39"/>
      <c r="AGF39"/>
      <c r="AGG39"/>
      <c r="AGH39"/>
      <c r="AGI39"/>
      <c r="AGJ39"/>
      <c r="AGK39"/>
      <c r="AGL39"/>
      <c r="AGM39"/>
      <c r="AGN39"/>
      <c r="AGO39"/>
      <c r="AGP39"/>
      <c r="AGQ39"/>
      <c r="AGR39"/>
      <c r="AGS39"/>
      <c r="AGT39"/>
      <c r="AGU39"/>
      <c r="AGV39"/>
      <c r="AGW39"/>
      <c r="AGX39"/>
      <c r="AGY39"/>
      <c r="AGZ39"/>
      <c r="AHA39"/>
      <c r="AHB39"/>
      <c r="AHC39"/>
      <c r="AHD39"/>
      <c r="AHE39"/>
      <c r="AHF39"/>
      <c r="AHG39"/>
      <c r="AHH39"/>
      <c r="AHI39"/>
      <c r="AHJ39"/>
      <c r="AHK39"/>
      <c r="AHL39"/>
      <c r="AHM39"/>
      <c r="AHN39"/>
      <c r="AHO39"/>
      <c r="AHP39"/>
      <c r="AHQ39"/>
      <c r="AHR39"/>
      <c r="AHS39"/>
      <c r="AHT39"/>
      <c r="AHU39"/>
      <c r="AHV39"/>
      <c r="AHW39"/>
      <c r="AHX39"/>
      <c r="AHY39"/>
      <c r="AHZ39"/>
      <c r="AIA39"/>
      <c r="AIB39"/>
      <c r="AIC39"/>
      <c r="AID39"/>
      <c r="AIE39"/>
      <c r="AIF39"/>
      <c r="AIG39"/>
      <c r="AIH39"/>
      <c r="AII39"/>
      <c r="AIJ39"/>
      <c r="AIK39"/>
      <c r="AIL39"/>
      <c r="AIM39"/>
      <c r="AIN39"/>
      <c r="AIO39"/>
      <c r="AIP39"/>
      <c r="AIQ39"/>
      <c r="AIR39"/>
      <c r="AIS39"/>
      <c r="AIT39"/>
      <c r="AIU39"/>
      <c r="AIV39"/>
      <c r="AIW39"/>
      <c r="AIX39"/>
      <c r="AIY39"/>
      <c r="AIZ39"/>
      <c r="AJA39"/>
      <c r="AJB39"/>
      <c r="AJC39"/>
      <c r="AJD39"/>
      <c r="AJE39"/>
      <c r="AJF39"/>
      <c r="AJG39"/>
      <c r="AJH39"/>
      <c r="AJI39"/>
      <c r="AJJ39"/>
      <c r="AJK39"/>
      <c r="AJL39"/>
      <c r="AJM39"/>
      <c r="AJN39"/>
      <c r="AJO39"/>
      <c r="AJP39"/>
      <c r="AJQ39"/>
      <c r="AJR39"/>
      <c r="AJS39"/>
      <c r="AJT39"/>
      <c r="AJU39"/>
      <c r="AJV39"/>
      <c r="AJW39"/>
      <c r="AJX39"/>
      <c r="AJY39"/>
      <c r="AJZ39"/>
      <c r="AKA39"/>
      <c r="AKB39"/>
      <c r="AKC39"/>
      <c r="AKD39"/>
      <c r="AKE39"/>
      <c r="AKF39"/>
      <c r="AKG39"/>
      <c r="AKH39"/>
      <c r="AKI39"/>
      <c r="AKJ39"/>
      <c r="AKK39"/>
      <c r="AKL39"/>
      <c r="AKM39"/>
      <c r="AKN39"/>
      <c r="AKO39"/>
      <c r="AKP39"/>
      <c r="AKQ39"/>
      <c r="AKR39"/>
      <c r="AKS39"/>
      <c r="AKT39"/>
      <c r="AKU39"/>
      <c r="AKV39"/>
      <c r="AKW39"/>
      <c r="AKX39"/>
      <c r="AKY39"/>
      <c r="AKZ39"/>
      <c r="ALA39"/>
      <c r="ALB39"/>
      <c r="ALC39"/>
      <c r="ALD39"/>
      <c r="ALE39"/>
      <c r="ALF39"/>
      <c r="ALG39"/>
      <c r="ALH39"/>
      <c r="ALI39"/>
      <c r="ALJ39"/>
      <c r="ALK39"/>
      <c r="ALL39"/>
      <c r="ALM39"/>
      <c r="ALN39"/>
      <c r="ALO39"/>
      <c r="ALP39"/>
      <c r="ALQ39"/>
      <c r="ALR39"/>
      <c r="ALS39"/>
      <c r="ALT39"/>
      <c r="ALU39"/>
      <c r="ALV39"/>
      <c r="ALW39"/>
      <c r="ALX39"/>
      <c r="ALY39"/>
      <c r="ALZ39"/>
      <c r="AMA39"/>
      <c r="AMB39"/>
      <c r="AMC39"/>
      <c r="AMD39"/>
      <c r="AME39"/>
      <c r="AMF39"/>
      <c r="AMG39"/>
      <c r="AMH39"/>
      <c r="AMI39"/>
      <c r="AMJ39"/>
    </row>
    <row r="40" spans="1:1024" ht="20.25" customHeight="1">
      <c r="A40"/>
      <c r="B40" s="234">
        <f>B37+1</f>
        <v>7</v>
      </c>
      <c r="C40" s="218"/>
      <c r="D40" s="218"/>
      <c r="E40" s="218"/>
      <c r="F40" s="84"/>
      <c r="G40" s="235" t="s">
        <v>66</v>
      </c>
      <c r="H40" s="236" t="s">
        <v>55</v>
      </c>
      <c r="I40" s="236"/>
      <c r="J40" s="236"/>
      <c r="K40" s="236"/>
      <c r="L40" s="237" t="s">
        <v>71</v>
      </c>
      <c r="M40" s="237"/>
      <c r="N40" s="237"/>
      <c r="O40" s="237"/>
      <c r="P40" s="222" t="s">
        <v>57</v>
      </c>
      <c r="Q40" s="222"/>
      <c r="R40" s="222"/>
      <c r="S40" s="85"/>
      <c r="T40" s="89" t="s">
        <v>59</v>
      </c>
      <c r="U40" s="86"/>
      <c r="V40" s="86"/>
      <c r="W40" s="89" t="s">
        <v>59</v>
      </c>
      <c r="X40" s="86"/>
      <c r="Y40" s="90" t="s">
        <v>58</v>
      </c>
      <c r="Z40" s="85"/>
      <c r="AA40" s="89" t="s">
        <v>59</v>
      </c>
      <c r="AB40" s="86"/>
      <c r="AC40" s="86"/>
      <c r="AD40" s="89" t="s">
        <v>59</v>
      </c>
      <c r="AE40" s="86"/>
      <c r="AF40" s="90" t="s">
        <v>58</v>
      </c>
      <c r="AG40" s="85"/>
      <c r="AH40" s="89" t="s">
        <v>59</v>
      </c>
      <c r="AI40" s="86"/>
      <c r="AJ40" s="86"/>
      <c r="AK40" s="89" t="s">
        <v>59</v>
      </c>
      <c r="AL40" s="86"/>
      <c r="AM40" s="90" t="s">
        <v>58</v>
      </c>
      <c r="AN40" s="85"/>
      <c r="AO40" s="89" t="s">
        <v>59</v>
      </c>
      <c r="AP40" s="86"/>
      <c r="AQ40" s="86"/>
      <c r="AR40" s="89" t="s">
        <v>59</v>
      </c>
      <c r="AS40" s="86"/>
      <c r="AT40" s="90" t="s">
        <v>58</v>
      </c>
      <c r="AU40" s="85"/>
      <c r="AV40" s="86"/>
      <c r="AW40" s="87"/>
      <c r="AX40" s="223"/>
      <c r="AY40" s="223"/>
      <c r="AZ40" s="224"/>
      <c r="BA40" s="224"/>
      <c r="BB40" s="242" t="s">
        <v>79</v>
      </c>
      <c r="BC40" s="242"/>
      <c r="BD40" s="242"/>
      <c r="BE40" s="242"/>
      <c r="BF40" s="242"/>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c r="AIP40"/>
      <c r="AIQ40"/>
      <c r="AIR40"/>
      <c r="AIS40"/>
      <c r="AIT40"/>
      <c r="AIU40"/>
      <c r="AIV40"/>
      <c r="AIW40"/>
      <c r="AIX40"/>
      <c r="AIY40"/>
      <c r="AIZ40"/>
      <c r="AJA40"/>
      <c r="AJB40"/>
      <c r="AJC40"/>
      <c r="AJD40"/>
      <c r="AJE40"/>
      <c r="AJF40"/>
      <c r="AJG40"/>
      <c r="AJH40"/>
      <c r="AJI40"/>
      <c r="AJJ40"/>
      <c r="AJK40"/>
      <c r="AJL40"/>
      <c r="AJM40"/>
      <c r="AJN40"/>
      <c r="AJO40"/>
      <c r="AJP40"/>
      <c r="AJQ40"/>
      <c r="AJR40"/>
      <c r="AJS40"/>
      <c r="AJT40"/>
      <c r="AJU40"/>
      <c r="AJV40"/>
      <c r="AJW40"/>
      <c r="AJX40"/>
      <c r="AJY40"/>
      <c r="AJZ40"/>
      <c r="AKA40"/>
      <c r="AKB40"/>
      <c r="AKC40"/>
      <c r="AKD40"/>
      <c r="AKE40"/>
      <c r="AKF40"/>
      <c r="AKG40"/>
      <c r="AKH40"/>
      <c r="AKI40"/>
      <c r="AKJ40"/>
      <c r="AKK40"/>
      <c r="AKL40"/>
      <c r="AKM40"/>
      <c r="AKN40"/>
      <c r="AKO40"/>
      <c r="AKP40"/>
      <c r="AKQ40"/>
      <c r="AKR40"/>
      <c r="AKS40"/>
      <c r="AKT40"/>
      <c r="AKU40"/>
      <c r="AKV40"/>
      <c r="AKW40"/>
      <c r="AKX40"/>
      <c r="AKY40"/>
      <c r="AKZ40"/>
      <c r="ALA40"/>
      <c r="ALB40"/>
      <c r="ALC40"/>
      <c r="ALD40"/>
      <c r="ALE40"/>
      <c r="ALF40"/>
      <c r="ALG40"/>
      <c r="ALH40"/>
      <c r="ALI40"/>
      <c r="ALJ40"/>
      <c r="ALK40"/>
      <c r="ALL40"/>
      <c r="ALM40"/>
      <c r="ALN40"/>
      <c r="ALO40"/>
      <c r="ALP40"/>
      <c r="ALQ40"/>
      <c r="ALR40"/>
      <c r="ALS40"/>
      <c r="ALT40"/>
      <c r="ALU40"/>
      <c r="ALV40"/>
      <c r="ALW40"/>
      <c r="ALX40"/>
      <c r="ALY40"/>
      <c r="ALZ40"/>
      <c r="AMA40"/>
      <c r="AMB40"/>
      <c r="AMC40"/>
      <c r="AMD40"/>
      <c r="AME40"/>
      <c r="AMF40"/>
      <c r="AMG40"/>
      <c r="AMH40"/>
      <c r="AMI40"/>
      <c r="AMJ40"/>
    </row>
    <row r="41" spans="1:1024" ht="20.25" customHeight="1">
      <c r="A41"/>
      <c r="B41" s="234"/>
      <c r="C41" s="226" t="s">
        <v>69</v>
      </c>
      <c r="D41" s="226"/>
      <c r="E41" s="226"/>
      <c r="F41" s="76"/>
      <c r="G41" s="235"/>
      <c r="H41" s="236"/>
      <c r="I41" s="236"/>
      <c r="J41" s="236"/>
      <c r="K41" s="236"/>
      <c r="L41" s="237"/>
      <c r="M41" s="237"/>
      <c r="N41" s="237"/>
      <c r="O41" s="237"/>
      <c r="P41" s="227" t="s">
        <v>61</v>
      </c>
      <c r="Q41" s="227"/>
      <c r="R41" s="227"/>
      <c r="S41" s="77" t="str">
        <f>IF(S40="","",VLOOKUP(S40,'【記載例】シフト記号表（勤務時間帯）'!$C$5:$K$36,9,0))</f>
        <v/>
      </c>
      <c r="T41" s="78" t="str">
        <f>IF(T40="","",VLOOKUP(T40,'【記載例】シフト記号表（勤務時間帯）'!$C$5:$K$36,9,0))</f>
        <v>-</v>
      </c>
      <c r="U41" s="78" t="str">
        <f>IF(U40="","",VLOOKUP(U40,'【記載例】シフト記号表（勤務時間帯）'!$C$5:$K$36,9,0))</f>
        <v/>
      </c>
      <c r="V41" s="78" t="str">
        <f>IF(V40="","",VLOOKUP(V40,'【記載例】シフト記号表（勤務時間帯）'!$C$5:$K$36,9,0))</f>
        <v/>
      </c>
      <c r="W41" s="78" t="str">
        <f>IF(W40="","",VLOOKUP(W40,'【記載例】シフト記号表（勤務時間帯）'!$C$5:$K$36,9,0))</f>
        <v>-</v>
      </c>
      <c r="X41" s="78" t="str">
        <f>IF(X40="","",VLOOKUP(X40,'【記載例】シフト記号表（勤務時間帯）'!$C$5:$K$36,9,0))</f>
        <v/>
      </c>
      <c r="Y41" s="79">
        <f>IF(Y40="","",VLOOKUP(Y40,'【記載例】シフト記号表（勤務時間帯）'!$C$5:$K$36,9,0))</f>
        <v>8</v>
      </c>
      <c r="Z41" s="77" t="str">
        <f>IF(Z40="","",VLOOKUP(Z40,'【記載例】シフト記号表（勤務時間帯）'!$C$5:$K$36,9,0))</f>
        <v/>
      </c>
      <c r="AA41" s="78" t="str">
        <f>IF(AA40="","",VLOOKUP(AA40,'【記載例】シフト記号表（勤務時間帯）'!$C$5:$K$36,9,0))</f>
        <v>-</v>
      </c>
      <c r="AB41" s="78" t="str">
        <f>IF(AB40="","",VLOOKUP(AB40,'【記載例】シフト記号表（勤務時間帯）'!$C$5:$K$36,9,0))</f>
        <v/>
      </c>
      <c r="AC41" s="78" t="str">
        <f>IF(AC40="","",VLOOKUP(AC40,'【記載例】シフト記号表（勤務時間帯）'!$C$5:$K$36,9,0))</f>
        <v/>
      </c>
      <c r="AD41" s="78" t="str">
        <f>IF(AD40="","",VLOOKUP(AD40,'【記載例】シフト記号表（勤務時間帯）'!$C$5:$K$36,9,0))</f>
        <v>-</v>
      </c>
      <c r="AE41" s="78" t="str">
        <f>IF(AE40="","",VLOOKUP(AE40,'【記載例】シフト記号表（勤務時間帯）'!$C$5:$K$36,9,0))</f>
        <v/>
      </c>
      <c r="AF41" s="79">
        <f>IF(AF40="","",VLOOKUP(AF40,'【記載例】シフト記号表（勤務時間帯）'!$C$5:$K$36,9,0))</f>
        <v>8</v>
      </c>
      <c r="AG41" s="77" t="str">
        <f>IF(AG40="","",VLOOKUP(AG40,'【記載例】シフト記号表（勤務時間帯）'!$C$5:$K$36,9,0))</f>
        <v/>
      </c>
      <c r="AH41" s="78" t="str">
        <f>IF(AH40="","",VLOOKUP(AH40,'【記載例】シフト記号表（勤務時間帯）'!$C$5:$K$36,9,0))</f>
        <v>-</v>
      </c>
      <c r="AI41" s="78" t="str">
        <f>IF(AI40="","",VLOOKUP(AI40,'【記載例】シフト記号表（勤務時間帯）'!$C$5:$K$36,9,0))</f>
        <v/>
      </c>
      <c r="AJ41" s="78" t="str">
        <f>IF(AJ40="","",VLOOKUP(AJ40,'【記載例】シフト記号表（勤務時間帯）'!$C$5:$K$36,9,0))</f>
        <v/>
      </c>
      <c r="AK41" s="78" t="str">
        <f>IF(AK40="","",VLOOKUP(AK40,'【記載例】シフト記号表（勤務時間帯）'!$C$5:$K$36,9,0))</f>
        <v>-</v>
      </c>
      <c r="AL41" s="78" t="str">
        <f>IF(AL40="","",VLOOKUP(AL40,'【記載例】シフト記号表（勤務時間帯）'!$C$5:$K$36,9,0))</f>
        <v/>
      </c>
      <c r="AM41" s="79">
        <f>IF(AM40="","",VLOOKUP(AM40,'【記載例】シフト記号表（勤務時間帯）'!$C$5:$K$36,9,0))</f>
        <v>8</v>
      </c>
      <c r="AN41" s="77" t="str">
        <f>IF(AN40="","",VLOOKUP(AN40,'【記載例】シフト記号表（勤務時間帯）'!$C$5:$K$36,9,0))</f>
        <v/>
      </c>
      <c r="AO41" s="78" t="str">
        <f>IF(AO40="","",VLOOKUP(AO40,'【記載例】シフト記号表（勤務時間帯）'!$C$5:$K$36,9,0))</f>
        <v>-</v>
      </c>
      <c r="AP41" s="78" t="str">
        <f>IF(AP40="","",VLOOKUP(AP40,'【記載例】シフト記号表（勤務時間帯）'!$C$5:$K$36,9,0))</f>
        <v/>
      </c>
      <c r="AQ41" s="78" t="str">
        <f>IF(AQ40="","",VLOOKUP(AQ40,'【記載例】シフト記号表（勤務時間帯）'!$C$5:$K$36,9,0))</f>
        <v/>
      </c>
      <c r="AR41" s="78" t="str">
        <f>IF(AR40="","",VLOOKUP(AR40,'【記載例】シフト記号表（勤務時間帯）'!$C$5:$K$36,9,0))</f>
        <v>-</v>
      </c>
      <c r="AS41" s="78" t="str">
        <f>IF(AS40="","",VLOOKUP(AS40,'【記載例】シフト記号表（勤務時間帯）'!$C$5:$K$36,9,0))</f>
        <v/>
      </c>
      <c r="AT41" s="79">
        <f>IF(AT40="","",VLOOKUP(AT40,'【記載例】シフト記号表（勤務時間帯）'!$C$5:$K$36,9,0))</f>
        <v>8</v>
      </c>
      <c r="AU41" s="77" t="str">
        <f>IF(AU40="","",VLOOKUP(AU40,'【記載例】シフト記号表（勤務時間帯）'!$C$5:$K$36,9,0))</f>
        <v/>
      </c>
      <c r="AV41" s="78" t="str">
        <f>IF(AV40="","",VLOOKUP(AV40,'【記載例】シフト記号表（勤務時間帯）'!$C$5:$K$36,9,0))</f>
        <v/>
      </c>
      <c r="AW41" s="79" t="str">
        <f>IF(AW40="","",VLOOKUP(AW40,'【記載例】シフト記号表（勤務時間帯）'!$C$5:$K$36,9,0))</f>
        <v/>
      </c>
      <c r="AX41" s="228">
        <f>IF($BB$3="計画",SUM(S41:AT41),IF($BB$3="実績",SUM(S41:AW41),""))</f>
        <v>32</v>
      </c>
      <c r="AY41" s="228"/>
      <c r="AZ41" s="229">
        <f>IF($BB$3="計画",AX41/4,IF($BB$3="実績",))</f>
        <v>8</v>
      </c>
      <c r="BA41" s="229"/>
      <c r="BB41" s="242"/>
      <c r="BC41" s="242"/>
      <c r="BD41" s="242"/>
      <c r="BE41" s="242"/>
      <c r="BF41" s="242"/>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c r="NX41"/>
      <c r="NY41"/>
      <c r="NZ41"/>
      <c r="OA41"/>
      <c r="OB41"/>
      <c r="OC41"/>
      <c r="OD41"/>
      <c r="OE41"/>
      <c r="OF41"/>
      <c r="OG41"/>
      <c r="OH41"/>
      <c r="OI41"/>
      <c r="OJ41"/>
      <c r="OK41"/>
      <c r="OL41"/>
      <c r="OM41"/>
      <c r="ON41"/>
      <c r="OO41"/>
      <c r="OP41"/>
      <c r="OQ41"/>
      <c r="OR41"/>
      <c r="OS41"/>
      <c r="OT41"/>
      <c r="OU41"/>
      <c r="OV41"/>
      <c r="OW41"/>
      <c r="OX41"/>
      <c r="OY41"/>
      <c r="OZ41"/>
      <c r="PA41"/>
      <c r="PB41"/>
      <c r="PC41"/>
      <c r="PD41"/>
      <c r="PE41"/>
      <c r="PF41"/>
      <c r="PG41"/>
      <c r="PH41"/>
      <c r="PI41"/>
      <c r="PJ41"/>
      <c r="PK41"/>
      <c r="PL41"/>
      <c r="PM41"/>
      <c r="PN41"/>
      <c r="PO41"/>
      <c r="PP41"/>
      <c r="PQ41"/>
      <c r="PR41"/>
      <c r="PS41"/>
      <c r="PT41"/>
      <c r="PU41"/>
      <c r="PV41"/>
      <c r="PW41"/>
      <c r="PX41"/>
      <c r="PY41"/>
      <c r="PZ41"/>
      <c r="QA41"/>
      <c r="QB41"/>
      <c r="QC41"/>
      <c r="QD41"/>
      <c r="QE41"/>
      <c r="QF41"/>
      <c r="QG41"/>
      <c r="QH41"/>
      <c r="QI41"/>
      <c r="QJ41"/>
      <c r="QK41"/>
      <c r="QL41"/>
      <c r="QM41"/>
      <c r="QN41"/>
      <c r="QO41"/>
      <c r="QP41"/>
      <c r="QQ41"/>
      <c r="QR41"/>
      <c r="QS41"/>
      <c r="QT41"/>
      <c r="QU41"/>
      <c r="QV41"/>
      <c r="QW41"/>
      <c r="QX41"/>
      <c r="QY41"/>
      <c r="QZ41"/>
      <c r="RA41"/>
      <c r="RB41"/>
      <c r="RC41"/>
      <c r="RD41"/>
      <c r="RE41"/>
      <c r="RF41"/>
      <c r="RG41"/>
      <c r="RH41"/>
      <c r="RI41"/>
      <c r="RJ41"/>
      <c r="RK41"/>
      <c r="RL41"/>
      <c r="RM41"/>
      <c r="RN41"/>
      <c r="RO41"/>
      <c r="RP41"/>
      <c r="RQ41"/>
      <c r="RR41"/>
      <c r="RS41"/>
      <c r="RT41"/>
      <c r="RU41"/>
      <c r="RV41"/>
      <c r="RW41"/>
      <c r="RX41"/>
      <c r="RY41"/>
      <c r="RZ41"/>
      <c r="SA41"/>
      <c r="SB41"/>
      <c r="SC41"/>
      <c r="SD41"/>
      <c r="SE41"/>
      <c r="SF41"/>
      <c r="SG41"/>
      <c r="SH41"/>
      <c r="SI41"/>
      <c r="SJ41"/>
      <c r="SK41"/>
      <c r="SL41"/>
      <c r="SM41"/>
      <c r="SN41"/>
      <c r="SO41"/>
      <c r="SP41"/>
      <c r="SQ41"/>
      <c r="SR41"/>
      <c r="SS41"/>
      <c r="ST41"/>
      <c r="SU41"/>
      <c r="SV41"/>
      <c r="SW41"/>
      <c r="SX41"/>
      <c r="SY41"/>
      <c r="SZ41"/>
      <c r="TA41"/>
      <c r="TB41"/>
      <c r="TC41"/>
      <c r="TD41"/>
      <c r="TE41"/>
      <c r="TF41"/>
      <c r="TG41"/>
      <c r="TH41"/>
      <c r="TI41"/>
      <c r="TJ41"/>
      <c r="TK41"/>
      <c r="TL41"/>
      <c r="TM41"/>
      <c r="TN41"/>
      <c r="TO41"/>
      <c r="TP41"/>
      <c r="TQ41"/>
      <c r="TR41"/>
      <c r="TS41"/>
      <c r="TT41"/>
      <c r="TU41"/>
      <c r="TV41"/>
      <c r="TW41"/>
      <c r="TX41"/>
      <c r="TY41"/>
      <c r="TZ41"/>
      <c r="UA41"/>
      <c r="UB41"/>
      <c r="UC41"/>
      <c r="UD41"/>
      <c r="UE41"/>
      <c r="UF41"/>
      <c r="UG41"/>
      <c r="UH41"/>
      <c r="UI41"/>
      <c r="UJ41"/>
      <c r="UK41"/>
      <c r="UL41"/>
      <c r="UM41"/>
      <c r="UN41"/>
      <c r="UO41"/>
      <c r="UP41"/>
      <c r="UQ41"/>
      <c r="UR41"/>
      <c r="US41"/>
      <c r="UT41"/>
      <c r="UU41"/>
      <c r="UV41"/>
      <c r="UW41"/>
      <c r="UX41"/>
      <c r="UY41"/>
      <c r="UZ41"/>
      <c r="VA41"/>
      <c r="VB41"/>
      <c r="VC41"/>
      <c r="VD41"/>
      <c r="VE41"/>
      <c r="VF41"/>
      <c r="VG41"/>
      <c r="VH41"/>
      <c r="VI41"/>
      <c r="VJ41"/>
      <c r="VK41"/>
      <c r="VL41"/>
      <c r="VM41"/>
      <c r="VN41"/>
      <c r="VO41"/>
      <c r="VP41"/>
      <c r="VQ41"/>
      <c r="VR41"/>
      <c r="VS41"/>
      <c r="VT41"/>
      <c r="VU41"/>
      <c r="VV41"/>
      <c r="VW41"/>
      <c r="VX41"/>
      <c r="VY41"/>
      <c r="VZ41"/>
      <c r="WA41"/>
      <c r="WB41"/>
      <c r="WC41"/>
      <c r="WD41"/>
      <c r="WE41"/>
      <c r="WF41"/>
      <c r="WG41"/>
      <c r="WH41"/>
      <c r="WI41"/>
      <c r="WJ41"/>
      <c r="WK41"/>
      <c r="WL41"/>
      <c r="WM41"/>
      <c r="WN41"/>
      <c r="WO41"/>
      <c r="WP41"/>
      <c r="WQ41"/>
      <c r="WR41"/>
      <c r="WS41"/>
      <c r="WT41"/>
      <c r="WU41"/>
      <c r="WV41"/>
      <c r="WW41"/>
      <c r="WX41"/>
      <c r="WY41"/>
      <c r="WZ41"/>
      <c r="XA41"/>
      <c r="XB41"/>
      <c r="XC41"/>
      <c r="XD41"/>
      <c r="XE41"/>
      <c r="XF41"/>
      <c r="XG41"/>
      <c r="XH41"/>
      <c r="XI41"/>
      <c r="XJ41"/>
      <c r="XK41"/>
      <c r="XL41"/>
      <c r="XM41"/>
      <c r="XN41"/>
      <c r="XO41"/>
      <c r="XP41"/>
      <c r="XQ41"/>
      <c r="XR41"/>
      <c r="XS41"/>
      <c r="XT41"/>
      <c r="XU41"/>
      <c r="XV41"/>
      <c r="XW41"/>
      <c r="XX41"/>
      <c r="XY41"/>
      <c r="XZ41"/>
      <c r="YA41"/>
      <c r="YB41"/>
      <c r="YC41"/>
      <c r="YD41"/>
      <c r="YE41"/>
      <c r="YF41"/>
      <c r="YG41"/>
      <c r="YH41"/>
      <c r="YI41"/>
      <c r="YJ41"/>
      <c r="YK41"/>
      <c r="YL41"/>
      <c r="YM41"/>
      <c r="YN41"/>
      <c r="YO41"/>
      <c r="YP41"/>
      <c r="YQ41"/>
      <c r="YR41"/>
      <c r="YS41"/>
      <c r="YT41"/>
      <c r="YU41"/>
      <c r="YV41"/>
      <c r="YW41"/>
      <c r="YX41"/>
      <c r="YY41"/>
      <c r="YZ41"/>
      <c r="ZA41"/>
      <c r="ZB41"/>
      <c r="ZC41"/>
      <c r="ZD41"/>
      <c r="ZE41"/>
      <c r="ZF41"/>
      <c r="ZG41"/>
      <c r="ZH41"/>
      <c r="ZI41"/>
      <c r="ZJ41"/>
      <c r="ZK41"/>
      <c r="ZL41"/>
      <c r="ZM41"/>
      <c r="ZN41"/>
      <c r="ZO41"/>
      <c r="ZP41"/>
      <c r="ZQ41"/>
      <c r="ZR41"/>
      <c r="ZS41"/>
      <c r="ZT41"/>
      <c r="ZU41"/>
      <c r="ZV41"/>
      <c r="ZW41"/>
      <c r="ZX41"/>
      <c r="ZY41"/>
      <c r="ZZ41"/>
      <c r="AAA41"/>
      <c r="AAB41"/>
      <c r="AAC41"/>
      <c r="AAD41"/>
      <c r="AAE41"/>
      <c r="AAF41"/>
      <c r="AAG41"/>
      <c r="AAH41"/>
      <c r="AAI41"/>
      <c r="AAJ41"/>
      <c r="AAK41"/>
      <c r="AAL41"/>
      <c r="AAM41"/>
      <c r="AAN41"/>
      <c r="AAO41"/>
      <c r="AAP41"/>
      <c r="AAQ41"/>
      <c r="AAR41"/>
      <c r="AAS41"/>
      <c r="AAT41"/>
      <c r="AAU41"/>
      <c r="AAV41"/>
      <c r="AAW41"/>
      <c r="AAX41"/>
      <c r="AAY41"/>
      <c r="AAZ41"/>
      <c r="ABA41"/>
      <c r="ABB41"/>
      <c r="ABC41"/>
      <c r="ABD41"/>
      <c r="ABE41"/>
      <c r="ABF41"/>
      <c r="ABG41"/>
      <c r="ABH41"/>
      <c r="ABI41"/>
      <c r="ABJ41"/>
      <c r="ABK41"/>
      <c r="ABL41"/>
      <c r="ABM41"/>
      <c r="ABN41"/>
      <c r="ABO41"/>
      <c r="ABP41"/>
      <c r="ABQ41"/>
      <c r="ABR41"/>
      <c r="ABS41"/>
      <c r="ABT41"/>
      <c r="ABU41"/>
      <c r="ABV41"/>
      <c r="ABW41"/>
      <c r="ABX41"/>
      <c r="ABY41"/>
      <c r="ABZ41"/>
      <c r="ACA41"/>
      <c r="ACB41"/>
      <c r="ACC41"/>
      <c r="ACD41"/>
      <c r="ACE41"/>
      <c r="ACF41"/>
      <c r="ACG41"/>
      <c r="ACH41"/>
      <c r="ACI41"/>
      <c r="ACJ41"/>
      <c r="ACK41"/>
      <c r="ACL41"/>
      <c r="ACM41"/>
      <c r="ACN41"/>
      <c r="ACO41"/>
      <c r="ACP41"/>
      <c r="ACQ41"/>
      <c r="ACR41"/>
      <c r="ACS41"/>
      <c r="ACT41"/>
      <c r="ACU41"/>
      <c r="ACV41"/>
      <c r="ACW41"/>
      <c r="ACX41"/>
      <c r="ACY41"/>
      <c r="ACZ41"/>
      <c r="ADA41"/>
      <c r="ADB41"/>
      <c r="ADC41"/>
      <c r="ADD41"/>
      <c r="ADE41"/>
      <c r="ADF41"/>
      <c r="ADG41"/>
      <c r="ADH41"/>
      <c r="ADI41"/>
      <c r="ADJ41"/>
      <c r="ADK41"/>
      <c r="ADL41"/>
      <c r="ADM41"/>
      <c r="ADN41"/>
      <c r="ADO41"/>
      <c r="ADP41"/>
      <c r="ADQ41"/>
      <c r="ADR41"/>
      <c r="ADS41"/>
      <c r="ADT41"/>
      <c r="ADU41"/>
      <c r="ADV41"/>
      <c r="ADW41"/>
      <c r="ADX41"/>
      <c r="ADY41"/>
      <c r="ADZ41"/>
      <c r="AEA41"/>
      <c r="AEB41"/>
      <c r="AEC41"/>
      <c r="AED41"/>
      <c r="AEE41"/>
      <c r="AEF41"/>
      <c r="AEG41"/>
      <c r="AEH41"/>
      <c r="AEI41"/>
      <c r="AEJ41"/>
      <c r="AEK41"/>
      <c r="AEL41"/>
      <c r="AEM41"/>
      <c r="AEN41"/>
      <c r="AEO41"/>
      <c r="AEP41"/>
      <c r="AEQ41"/>
      <c r="AER41"/>
      <c r="AES41"/>
      <c r="AET41"/>
      <c r="AEU41"/>
      <c r="AEV41"/>
      <c r="AEW41"/>
      <c r="AEX41"/>
      <c r="AEY41"/>
      <c r="AEZ41"/>
      <c r="AFA41"/>
      <c r="AFB41"/>
      <c r="AFC41"/>
      <c r="AFD41"/>
      <c r="AFE41"/>
      <c r="AFF41"/>
      <c r="AFG41"/>
      <c r="AFH41"/>
      <c r="AFI41"/>
      <c r="AFJ41"/>
      <c r="AFK41"/>
      <c r="AFL41"/>
      <c r="AFM41"/>
      <c r="AFN41"/>
      <c r="AFO41"/>
      <c r="AFP41"/>
      <c r="AFQ41"/>
      <c r="AFR41"/>
      <c r="AFS41"/>
      <c r="AFT41"/>
      <c r="AFU41"/>
      <c r="AFV41"/>
      <c r="AFW41"/>
      <c r="AFX41"/>
      <c r="AFY41"/>
      <c r="AFZ41"/>
      <c r="AGA41"/>
      <c r="AGB41"/>
      <c r="AGC41"/>
      <c r="AGD41"/>
      <c r="AGE41"/>
      <c r="AGF41"/>
      <c r="AGG41"/>
      <c r="AGH41"/>
      <c r="AGI41"/>
      <c r="AGJ41"/>
      <c r="AGK41"/>
      <c r="AGL41"/>
      <c r="AGM41"/>
      <c r="AGN41"/>
      <c r="AGO41"/>
      <c r="AGP41"/>
      <c r="AGQ41"/>
      <c r="AGR41"/>
      <c r="AGS41"/>
      <c r="AGT41"/>
      <c r="AGU41"/>
      <c r="AGV41"/>
      <c r="AGW41"/>
      <c r="AGX41"/>
      <c r="AGY41"/>
      <c r="AGZ41"/>
      <c r="AHA41"/>
      <c r="AHB41"/>
      <c r="AHC41"/>
      <c r="AHD41"/>
      <c r="AHE41"/>
      <c r="AHF41"/>
      <c r="AHG41"/>
      <c r="AHH41"/>
      <c r="AHI41"/>
      <c r="AHJ41"/>
      <c r="AHK41"/>
      <c r="AHL41"/>
      <c r="AHM41"/>
      <c r="AHN41"/>
      <c r="AHO41"/>
      <c r="AHP41"/>
      <c r="AHQ41"/>
      <c r="AHR41"/>
      <c r="AHS41"/>
      <c r="AHT41"/>
      <c r="AHU41"/>
      <c r="AHV41"/>
      <c r="AHW41"/>
      <c r="AHX41"/>
      <c r="AHY41"/>
      <c r="AHZ41"/>
      <c r="AIA41"/>
      <c r="AIB41"/>
      <c r="AIC41"/>
      <c r="AID41"/>
      <c r="AIE41"/>
      <c r="AIF41"/>
      <c r="AIG41"/>
      <c r="AIH41"/>
      <c r="AII41"/>
      <c r="AIJ41"/>
      <c r="AIK41"/>
      <c r="AIL41"/>
      <c r="AIM41"/>
      <c r="AIN41"/>
      <c r="AIO41"/>
      <c r="AIP41"/>
      <c r="AIQ41"/>
      <c r="AIR41"/>
      <c r="AIS41"/>
      <c r="AIT41"/>
      <c r="AIU41"/>
      <c r="AIV41"/>
      <c r="AIW41"/>
      <c r="AIX41"/>
      <c r="AIY41"/>
      <c r="AIZ41"/>
      <c r="AJA41"/>
      <c r="AJB41"/>
      <c r="AJC41"/>
      <c r="AJD41"/>
      <c r="AJE41"/>
      <c r="AJF41"/>
      <c r="AJG41"/>
      <c r="AJH41"/>
      <c r="AJI41"/>
      <c r="AJJ41"/>
      <c r="AJK41"/>
      <c r="AJL41"/>
      <c r="AJM41"/>
      <c r="AJN41"/>
      <c r="AJO41"/>
      <c r="AJP41"/>
      <c r="AJQ41"/>
      <c r="AJR41"/>
      <c r="AJS41"/>
      <c r="AJT41"/>
      <c r="AJU41"/>
      <c r="AJV41"/>
      <c r="AJW41"/>
      <c r="AJX41"/>
      <c r="AJY41"/>
      <c r="AJZ41"/>
      <c r="AKA41"/>
      <c r="AKB41"/>
      <c r="AKC41"/>
      <c r="AKD41"/>
      <c r="AKE41"/>
      <c r="AKF41"/>
      <c r="AKG41"/>
      <c r="AKH41"/>
      <c r="AKI41"/>
      <c r="AKJ41"/>
      <c r="AKK41"/>
      <c r="AKL41"/>
      <c r="AKM41"/>
      <c r="AKN41"/>
      <c r="AKO41"/>
      <c r="AKP41"/>
      <c r="AKQ41"/>
      <c r="AKR41"/>
      <c r="AKS41"/>
      <c r="AKT41"/>
      <c r="AKU41"/>
      <c r="AKV41"/>
      <c r="AKW41"/>
      <c r="AKX41"/>
      <c r="AKY41"/>
      <c r="AKZ41"/>
      <c r="ALA41"/>
      <c r="ALB41"/>
      <c r="ALC41"/>
      <c r="ALD41"/>
      <c r="ALE41"/>
      <c r="ALF41"/>
      <c r="ALG41"/>
      <c r="ALH41"/>
      <c r="ALI41"/>
      <c r="ALJ41"/>
      <c r="ALK41"/>
      <c r="ALL41"/>
      <c r="ALM41"/>
      <c r="ALN41"/>
      <c r="ALO41"/>
      <c r="ALP41"/>
      <c r="ALQ41"/>
      <c r="ALR41"/>
      <c r="ALS41"/>
      <c r="ALT41"/>
      <c r="ALU41"/>
      <c r="ALV41"/>
      <c r="ALW41"/>
      <c r="ALX41"/>
      <c r="ALY41"/>
      <c r="ALZ41"/>
      <c r="AMA41"/>
      <c r="AMB41"/>
      <c r="AMC41"/>
      <c r="AMD41"/>
      <c r="AME41"/>
      <c r="AMF41"/>
      <c r="AMG41"/>
      <c r="AMH41"/>
      <c r="AMI41"/>
      <c r="AMJ41"/>
    </row>
    <row r="42" spans="1:1024" ht="20.25" customHeight="1">
      <c r="A42"/>
      <c r="B42" s="234"/>
      <c r="C42" s="230"/>
      <c r="D42" s="230"/>
      <c r="E42" s="230"/>
      <c r="F42" s="76" t="str">
        <f>C41</f>
        <v>介護職員</v>
      </c>
      <c r="G42" s="235"/>
      <c r="H42" s="236"/>
      <c r="I42" s="236"/>
      <c r="J42" s="236"/>
      <c r="K42" s="236"/>
      <c r="L42" s="237"/>
      <c r="M42" s="237"/>
      <c r="N42" s="237"/>
      <c r="O42" s="237"/>
      <c r="P42" s="239" t="s">
        <v>62</v>
      </c>
      <c r="Q42" s="239"/>
      <c r="R42" s="239"/>
      <c r="S42" s="81" t="str">
        <f>IF(S40="","",VLOOKUP(S40,'【記載例】シフト記号表（勤務時間帯）'!$C$5:$U$36,19,0))</f>
        <v/>
      </c>
      <c r="T42" s="82" t="str">
        <f>IF(T40="","",VLOOKUP(T40,'【記載例】シフト記号表（勤務時間帯）'!$C$5:$U$36,19,0))</f>
        <v>-</v>
      </c>
      <c r="U42" s="82" t="str">
        <f>IF(U40="","",VLOOKUP(U40,'【記載例】シフト記号表（勤務時間帯）'!$C$5:$U$36,19,0))</f>
        <v/>
      </c>
      <c r="V42" s="82" t="str">
        <f>IF(V40="","",VLOOKUP(V40,'【記載例】シフト記号表（勤務時間帯）'!$C$5:$U$36,19,0))</f>
        <v/>
      </c>
      <c r="W42" s="82" t="str">
        <f>IF(W40="","",VLOOKUP(W40,'【記載例】シフト記号表（勤務時間帯）'!$C$5:$U$36,19,0))</f>
        <v>-</v>
      </c>
      <c r="X42" s="82" t="str">
        <f>IF(X40="","",VLOOKUP(X40,'【記載例】シフト記号表（勤務時間帯）'!$C$5:$U$36,19,0))</f>
        <v/>
      </c>
      <c r="Y42" s="83">
        <f>IF(Y40="","",VLOOKUP(Y40,'【記載例】シフト記号表（勤務時間帯）'!$C$5:$U$36,19,0))</f>
        <v>7.0000000000000089</v>
      </c>
      <c r="Z42" s="81" t="str">
        <f>IF(Z40="","",VLOOKUP(Z40,'【記載例】シフト記号表（勤務時間帯）'!$C$5:$U$36,19,0))</f>
        <v/>
      </c>
      <c r="AA42" s="82" t="str">
        <f>IF(AA40="","",VLOOKUP(AA40,'【記載例】シフト記号表（勤務時間帯）'!$C$5:$U$36,19,0))</f>
        <v>-</v>
      </c>
      <c r="AB42" s="82" t="str">
        <f>IF(AB40="","",VLOOKUP(AB40,'【記載例】シフト記号表（勤務時間帯）'!$C$5:$U$36,19,0))</f>
        <v/>
      </c>
      <c r="AC42" s="82" t="str">
        <f>IF(AC40="","",VLOOKUP(AC40,'【記載例】シフト記号表（勤務時間帯）'!$C$5:$U$36,19,0))</f>
        <v/>
      </c>
      <c r="AD42" s="82" t="str">
        <f>IF(AD40="","",VLOOKUP(AD40,'【記載例】シフト記号表（勤務時間帯）'!$C$5:$U$36,19,0))</f>
        <v>-</v>
      </c>
      <c r="AE42" s="82" t="str">
        <f>IF(AE40="","",VLOOKUP(AE40,'【記載例】シフト記号表（勤務時間帯）'!$C$5:$U$36,19,0))</f>
        <v/>
      </c>
      <c r="AF42" s="83">
        <f>IF(AF40="","",VLOOKUP(AF40,'【記載例】シフト記号表（勤務時間帯）'!$C$5:$U$36,19,0))</f>
        <v>7.0000000000000089</v>
      </c>
      <c r="AG42" s="81" t="str">
        <f>IF(AG40="","",VLOOKUP(AG40,'【記載例】シフト記号表（勤務時間帯）'!$C$5:$U$36,19,0))</f>
        <v/>
      </c>
      <c r="AH42" s="82" t="str">
        <f>IF(AH40="","",VLOOKUP(AH40,'【記載例】シフト記号表（勤務時間帯）'!$C$5:$U$36,19,0))</f>
        <v>-</v>
      </c>
      <c r="AI42" s="82" t="str">
        <f>IF(AI40="","",VLOOKUP(AI40,'【記載例】シフト記号表（勤務時間帯）'!$C$5:$U$36,19,0))</f>
        <v/>
      </c>
      <c r="AJ42" s="82" t="str">
        <f>IF(AJ40="","",VLOOKUP(AJ40,'【記載例】シフト記号表（勤務時間帯）'!$C$5:$U$36,19,0))</f>
        <v/>
      </c>
      <c r="AK42" s="82" t="str">
        <f>IF(AK40="","",VLOOKUP(AK40,'【記載例】シフト記号表（勤務時間帯）'!$C$5:$U$36,19,0))</f>
        <v>-</v>
      </c>
      <c r="AL42" s="82" t="str">
        <f>IF(AL40="","",VLOOKUP(AL40,'【記載例】シフト記号表（勤務時間帯）'!$C$5:$U$36,19,0))</f>
        <v/>
      </c>
      <c r="AM42" s="83">
        <f>IF(AM40="","",VLOOKUP(AM40,'【記載例】シフト記号表（勤務時間帯）'!$C$5:$U$36,19,0))</f>
        <v>7.0000000000000089</v>
      </c>
      <c r="AN42" s="81" t="str">
        <f>IF(AN40="","",VLOOKUP(AN40,'【記載例】シフト記号表（勤務時間帯）'!$C$5:$U$36,19,0))</f>
        <v/>
      </c>
      <c r="AO42" s="82" t="str">
        <f>IF(AO40="","",VLOOKUP(AO40,'【記載例】シフト記号表（勤務時間帯）'!$C$5:$U$36,19,0))</f>
        <v>-</v>
      </c>
      <c r="AP42" s="82" t="str">
        <f>IF(AP40="","",VLOOKUP(AP40,'【記載例】シフト記号表（勤務時間帯）'!$C$5:$U$36,19,0))</f>
        <v/>
      </c>
      <c r="AQ42" s="82" t="str">
        <f>IF(AQ40="","",VLOOKUP(AQ40,'【記載例】シフト記号表（勤務時間帯）'!$C$5:$U$36,19,0))</f>
        <v/>
      </c>
      <c r="AR42" s="82" t="str">
        <f>IF(AR40="","",VLOOKUP(AR40,'【記載例】シフト記号表（勤務時間帯）'!$C$5:$U$36,19,0))</f>
        <v>-</v>
      </c>
      <c r="AS42" s="82" t="str">
        <f>IF(AS40="","",VLOOKUP(AS40,'【記載例】シフト記号表（勤務時間帯）'!$C$5:$U$36,19,0))</f>
        <v/>
      </c>
      <c r="AT42" s="83">
        <f>IF(AT40="","",VLOOKUP(AT40,'【記載例】シフト記号表（勤務時間帯）'!$C$5:$U$36,19,0))</f>
        <v>7.0000000000000089</v>
      </c>
      <c r="AU42" s="81" t="str">
        <f>IF(AU40="","",VLOOKUP(AU40,'【記載例】シフト記号表（勤務時間帯）'!$C$5:$U$36,19,0))</f>
        <v/>
      </c>
      <c r="AV42" s="82" t="str">
        <f>IF(AV40="","",VLOOKUP(AV40,'【記載例】シフト記号表（勤務時間帯）'!$C$5:$U$36,19,0))</f>
        <v/>
      </c>
      <c r="AW42" s="83" t="str">
        <f>IF(AW40="","",VLOOKUP(AW40,'【記載例】シフト記号表（勤務時間帯）'!$C$5:$U$36,19,0))</f>
        <v/>
      </c>
      <c r="AX42" s="240">
        <f>IF($BB$3="計画",SUM(S42:AT42),IF($BB$3="実績",SUM(S42:AW42),""))</f>
        <v>28.000000000000036</v>
      </c>
      <c r="AY42" s="240"/>
      <c r="AZ42" s="241">
        <f>IF($BB$3="計画",AX42/4,IF($BB$3="実績",))</f>
        <v>7.0000000000000089</v>
      </c>
      <c r="BA42" s="241"/>
      <c r="BB42" s="242"/>
      <c r="BC42" s="242"/>
      <c r="BD42" s="242"/>
      <c r="BE42" s="242"/>
      <c r="BF42" s="2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c r="NX42"/>
      <c r="NY42"/>
      <c r="NZ42"/>
      <c r="OA42"/>
      <c r="OB42"/>
      <c r="OC42"/>
      <c r="OD42"/>
      <c r="OE42"/>
      <c r="OF42"/>
      <c r="OG42"/>
      <c r="OH42"/>
      <c r="OI42"/>
      <c r="OJ42"/>
      <c r="OK42"/>
      <c r="OL42"/>
      <c r="OM42"/>
      <c r="ON42"/>
      <c r="OO42"/>
      <c r="OP42"/>
      <c r="OQ42"/>
      <c r="OR42"/>
      <c r="OS42"/>
      <c r="OT42"/>
      <c r="OU42"/>
      <c r="OV42"/>
      <c r="OW42"/>
      <c r="OX42"/>
      <c r="OY42"/>
      <c r="OZ42"/>
      <c r="PA42"/>
      <c r="PB42"/>
      <c r="PC42"/>
      <c r="PD42"/>
      <c r="PE42"/>
      <c r="PF42"/>
      <c r="PG42"/>
      <c r="PH42"/>
      <c r="PI42"/>
      <c r="PJ42"/>
      <c r="PK42"/>
      <c r="PL42"/>
      <c r="PM42"/>
      <c r="PN42"/>
      <c r="PO42"/>
      <c r="PP42"/>
      <c r="PQ42"/>
      <c r="PR42"/>
      <c r="PS42"/>
      <c r="PT42"/>
      <c r="PU42"/>
      <c r="PV42"/>
      <c r="PW42"/>
      <c r="PX42"/>
      <c r="PY42"/>
      <c r="PZ42"/>
      <c r="QA42"/>
      <c r="QB42"/>
      <c r="QC42"/>
      <c r="QD42"/>
      <c r="QE42"/>
      <c r="QF42"/>
      <c r="QG42"/>
      <c r="QH42"/>
      <c r="QI42"/>
      <c r="QJ42"/>
      <c r="QK42"/>
      <c r="QL42"/>
      <c r="QM42"/>
      <c r="QN42"/>
      <c r="QO42"/>
      <c r="QP42"/>
      <c r="QQ42"/>
      <c r="QR42"/>
      <c r="QS42"/>
      <c r="QT42"/>
      <c r="QU42"/>
      <c r="QV42"/>
      <c r="QW42"/>
      <c r="QX42"/>
      <c r="QY42"/>
      <c r="QZ42"/>
      <c r="RA42"/>
      <c r="RB42"/>
      <c r="RC42"/>
      <c r="RD42"/>
      <c r="RE42"/>
      <c r="RF42"/>
      <c r="RG42"/>
      <c r="RH42"/>
      <c r="RI42"/>
      <c r="RJ42"/>
      <c r="RK42"/>
      <c r="RL42"/>
      <c r="RM42"/>
      <c r="RN42"/>
      <c r="RO42"/>
      <c r="RP42"/>
      <c r="RQ42"/>
      <c r="RR42"/>
      <c r="RS42"/>
      <c r="RT42"/>
      <c r="RU42"/>
      <c r="RV42"/>
      <c r="RW42"/>
      <c r="RX42"/>
      <c r="RY42"/>
      <c r="RZ42"/>
      <c r="SA42"/>
      <c r="SB42"/>
      <c r="SC42"/>
      <c r="SD42"/>
      <c r="SE42"/>
      <c r="SF42"/>
      <c r="SG42"/>
      <c r="SH42"/>
      <c r="SI42"/>
      <c r="SJ42"/>
      <c r="SK42"/>
      <c r="SL42"/>
      <c r="SM42"/>
      <c r="SN42"/>
      <c r="SO42"/>
      <c r="SP42"/>
      <c r="SQ42"/>
      <c r="SR42"/>
      <c r="SS42"/>
      <c r="ST42"/>
      <c r="SU42"/>
      <c r="SV42"/>
      <c r="SW42"/>
      <c r="SX42"/>
      <c r="SY42"/>
      <c r="SZ42"/>
      <c r="TA42"/>
      <c r="TB42"/>
      <c r="TC42"/>
      <c r="TD42"/>
      <c r="TE42"/>
      <c r="TF42"/>
      <c r="TG42"/>
      <c r="TH42"/>
      <c r="TI42"/>
      <c r="TJ42"/>
      <c r="TK42"/>
      <c r="TL42"/>
      <c r="TM42"/>
      <c r="TN42"/>
      <c r="TO42"/>
      <c r="TP42"/>
      <c r="TQ42"/>
      <c r="TR42"/>
      <c r="TS42"/>
      <c r="TT42"/>
      <c r="TU42"/>
      <c r="TV42"/>
      <c r="TW42"/>
      <c r="TX42"/>
      <c r="TY42"/>
      <c r="TZ42"/>
      <c r="UA42"/>
      <c r="UB42"/>
      <c r="UC42"/>
      <c r="UD42"/>
      <c r="UE42"/>
      <c r="UF42"/>
      <c r="UG42"/>
      <c r="UH42"/>
      <c r="UI42"/>
      <c r="UJ42"/>
      <c r="UK42"/>
      <c r="UL42"/>
      <c r="UM42"/>
      <c r="UN42"/>
      <c r="UO42"/>
      <c r="UP42"/>
      <c r="UQ42"/>
      <c r="UR42"/>
      <c r="US42"/>
      <c r="UT42"/>
      <c r="UU42"/>
      <c r="UV42"/>
      <c r="UW42"/>
      <c r="UX42"/>
      <c r="UY42"/>
      <c r="UZ42"/>
      <c r="VA42"/>
      <c r="VB42"/>
      <c r="VC42"/>
      <c r="VD42"/>
      <c r="VE42"/>
      <c r="VF42"/>
      <c r="VG42"/>
      <c r="VH42"/>
      <c r="VI42"/>
      <c r="VJ42"/>
      <c r="VK42"/>
      <c r="VL42"/>
      <c r="VM42"/>
      <c r="VN42"/>
      <c r="VO42"/>
      <c r="VP42"/>
      <c r="VQ42"/>
      <c r="VR42"/>
      <c r="VS42"/>
      <c r="VT42"/>
      <c r="VU42"/>
      <c r="VV42"/>
      <c r="VW42"/>
      <c r="VX42"/>
      <c r="VY42"/>
      <c r="VZ42"/>
      <c r="WA42"/>
      <c r="WB42"/>
      <c r="WC42"/>
      <c r="WD42"/>
      <c r="WE42"/>
      <c r="WF42"/>
      <c r="WG42"/>
      <c r="WH42"/>
      <c r="WI42"/>
      <c r="WJ42"/>
      <c r="WK42"/>
      <c r="WL42"/>
      <c r="WM42"/>
      <c r="WN42"/>
      <c r="WO42"/>
      <c r="WP42"/>
      <c r="WQ42"/>
      <c r="WR42"/>
      <c r="WS42"/>
      <c r="WT42"/>
      <c r="WU42"/>
      <c r="WV42"/>
      <c r="WW42"/>
      <c r="WX42"/>
      <c r="WY42"/>
      <c r="WZ42"/>
      <c r="XA42"/>
      <c r="XB42"/>
      <c r="XC42"/>
      <c r="XD42"/>
      <c r="XE42"/>
      <c r="XF42"/>
      <c r="XG42"/>
      <c r="XH42"/>
      <c r="XI42"/>
      <c r="XJ42"/>
      <c r="XK42"/>
      <c r="XL42"/>
      <c r="XM42"/>
      <c r="XN42"/>
      <c r="XO42"/>
      <c r="XP42"/>
      <c r="XQ42"/>
      <c r="XR42"/>
      <c r="XS42"/>
      <c r="XT42"/>
      <c r="XU42"/>
      <c r="XV42"/>
      <c r="XW42"/>
      <c r="XX42"/>
      <c r="XY42"/>
      <c r="XZ42"/>
      <c r="YA42"/>
      <c r="YB42"/>
      <c r="YC42"/>
      <c r="YD42"/>
      <c r="YE42"/>
      <c r="YF42"/>
      <c r="YG42"/>
      <c r="YH42"/>
      <c r="YI42"/>
      <c r="YJ42"/>
      <c r="YK42"/>
      <c r="YL42"/>
      <c r="YM42"/>
      <c r="YN42"/>
      <c r="YO42"/>
      <c r="YP42"/>
      <c r="YQ42"/>
      <c r="YR42"/>
      <c r="YS42"/>
      <c r="YT42"/>
      <c r="YU42"/>
      <c r="YV42"/>
      <c r="YW42"/>
      <c r="YX42"/>
      <c r="YY42"/>
      <c r="YZ42"/>
      <c r="ZA42"/>
      <c r="ZB42"/>
      <c r="ZC42"/>
      <c r="ZD42"/>
      <c r="ZE42"/>
      <c r="ZF42"/>
      <c r="ZG42"/>
      <c r="ZH42"/>
      <c r="ZI42"/>
      <c r="ZJ42"/>
      <c r="ZK42"/>
      <c r="ZL42"/>
      <c r="ZM42"/>
      <c r="ZN42"/>
      <c r="ZO42"/>
      <c r="ZP42"/>
      <c r="ZQ42"/>
      <c r="ZR42"/>
      <c r="ZS42"/>
      <c r="ZT42"/>
      <c r="ZU42"/>
      <c r="ZV42"/>
      <c r="ZW42"/>
      <c r="ZX42"/>
      <c r="ZY42"/>
      <c r="ZZ42"/>
      <c r="AAA42"/>
      <c r="AAB42"/>
      <c r="AAC42"/>
      <c r="AAD42"/>
      <c r="AAE42"/>
      <c r="AAF42"/>
      <c r="AAG42"/>
      <c r="AAH42"/>
      <c r="AAI42"/>
      <c r="AAJ42"/>
      <c r="AAK42"/>
      <c r="AAL42"/>
      <c r="AAM42"/>
      <c r="AAN42"/>
      <c r="AAO42"/>
      <c r="AAP42"/>
      <c r="AAQ42"/>
      <c r="AAR42"/>
      <c r="AAS42"/>
      <c r="AAT42"/>
      <c r="AAU42"/>
      <c r="AAV42"/>
      <c r="AAW42"/>
      <c r="AAX42"/>
      <c r="AAY42"/>
      <c r="AAZ42"/>
      <c r="ABA42"/>
      <c r="ABB42"/>
      <c r="ABC42"/>
      <c r="ABD42"/>
      <c r="ABE42"/>
      <c r="ABF42"/>
      <c r="ABG42"/>
      <c r="ABH42"/>
      <c r="ABI42"/>
      <c r="ABJ42"/>
      <c r="ABK42"/>
      <c r="ABL42"/>
      <c r="ABM42"/>
      <c r="ABN42"/>
      <c r="ABO42"/>
      <c r="ABP42"/>
      <c r="ABQ42"/>
      <c r="ABR42"/>
      <c r="ABS42"/>
      <c r="ABT42"/>
      <c r="ABU42"/>
      <c r="ABV42"/>
      <c r="ABW42"/>
      <c r="ABX42"/>
      <c r="ABY42"/>
      <c r="ABZ42"/>
      <c r="ACA42"/>
      <c r="ACB42"/>
      <c r="ACC42"/>
      <c r="ACD42"/>
      <c r="ACE42"/>
      <c r="ACF42"/>
      <c r="ACG42"/>
      <c r="ACH42"/>
      <c r="ACI42"/>
      <c r="ACJ42"/>
      <c r="ACK42"/>
      <c r="ACL42"/>
      <c r="ACM42"/>
      <c r="ACN42"/>
      <c r="ACO42"/>
      <c r="ACP42"/>
      <c r="ACQ42"/>
      <c r="ACR42"/>
      <c r="ACS42"/>
      <c r="ACT42"/>
      <c r="ACU42"/>
      <c r="ACV42"/>
      <c r="ACW42"/>
      <c r="ACX42"/>
      <c r="ACY42"/>
      <c r="ACZ42"/>
      <c r="ADA42"/>
      <c r="ADB42"/>
      <c r="ADC42"/>
      <c r="ADD42"/>
      <c r="ADE42"/>
      <c r="ADF42"/>
      <c r="ADG42"/>
      <c r="ADH42"/>
      <c r="ADI42"/>
      <c r="ADJ42"/>
      <c r="ADK42"/>
      <c r="ADL42"/>
      <c r="ADM42"/>
      <c r="ADN42"/>
      <c r="ADO42"/>
      <c r="ADP42"/>
      <c r="ADQ42"/>
      <c r="ADR42"/>
      <c r="ADS42"/>
      <c r="ADT42"/>
      <c r="ADU42"/>
      <c r="ADV42"/>
      <c r="ADW42"/>
      <c r="ADX42"/>
      <c r="ADY42"/>
      <c r="ADZ42"/>
      <c r="AEA42"/>
      <c r="AEB42"/>
      <c r="AEC42"/>
      <c r="AED42"/>
      <c r="AEE42"/>
      <c r="AEF42"/>
      <c r="AEG42"/>
      <c r="AEH42"/>
      <c r="AEI42"/>
      <c r="AEJ42"/>
      <c r="AEK42"/>
      <c r="AEL42"/>
      <c r="AEM42"/>
      <c r="AEN42"/>
      <c r="AEO42"/>
      <c r="AEP42"/>
      <c r="AEQ42"/>
      <c r="AER42"/>
      <c r="AES42"/>
      <c r="AET42"/>
      <c r="AEU42"/>
      <c r="AEV42"/>
      <c r="AEW42"/>
      <c r="AEX42"/>
      <c r="AEY42"/>
      <c r="AEZ42"/>
      <c r="AFA42"/>
      <c r="AFB42"/>
      <c r="AFC42"/>
      <c r="AFD42"/>
      <c r="AFE42"/>
      <c r="AFF42"/>
      <c r="AFG42"/>
      <c r="AFH42"/>
      <c r="AFI42"/>
      <c r="AFJ42"/>
      <c r="AFK42"/>
      <c r="AFL42"/>
      <c r="AFM42"/>
      <c r="AFN42"/>
      <c r="AFO42"/>
      <c r="AFP42"/>
      <c r="AFQ42"/>
      <c r="AFR42"/>
      <c r="AFS42"/>
      <c r="AFT42"/>
      <c r="AFU42"/>
      <c r="AFV42"/>
      <c r="AFW42"/>
      <c r="AFX42"/>
      <c r="AFY42"/>
      <c r="AFZ42"/>
      <c r="AGA42"/>
      <c r="AGB42"/>
      <c r="AGC42"/>
      <c r="AGD42"/>
      <c r="AGE42"/>
      <c r="AGF42"/>
      <c r="AGG42"/>
      <c r="AGH42"/>
      <c r="AGI42"/>
      <c r="AGJ42"/>
      <c r="AGK42"/>
      <c r="AGL42"/>
      <c r="AGM42"/>
      <c r="AGN42"/>
      <c r="AGO42"/>
      <c r="AGP42"/>
      <c r="AGQ42"/>
      <c r="AGR42"/>
      <c r="AGS42"/>
      <c r="AGT42"/>
      <c r="AGU42"/>
      <c r="AGV42"/>
      <c r="AGW42"/>
      <c r="AGX42"/>
      <c r="AGY42"/>
      <c r="AGZ42"/>
      <c r="AHA42"/>
      <c r="AHB42"/>
      <c r="AHC42"/>
      <c r="AHD42"/>
      <c r="AHE42"/>
      <c r="AHF42"/>
      <c r="AHG42"/>
      <c r="AHH42"/>
      <c r="AHI42"/>
      <c r="AHJ42"/>
      <c r="AHK42"/>
      <c r="AHL42"/>
      <c r="AHM42"/>
      <c r="AHN42"/>
      <c r="AHO42"/>
      <c r="AHP42"/>
      <c r="AHQ42"/>
      <c r="AHR42"/>
      <c r="AHS42"/>
      <c r="AHT42"/>
      <c r="AHU42"/>
      <c r="AHV42"/>
      <c r="AHW42"/>
      <c r="AHX42"/>
      <c r="AHY42"/>
      <c r="AHZ42"/>
      <c r="AIA42"/>
      <c r="AIB42"/>
      <c r="AIC42"/>
      <c r="AID42"/>
      <c r="AIE42"/>
      <c r="AIF42"/>
      <c r="AIG42"/>
      <c r="AIH42"/>
      <c r="AII42"/>
      <c r="AIJ42"/>
      <c r="AIK42"/>
      <c r="AIL42"/>
      <c r="AIM42"/>
      <c r="AIN42"/>
      <c r="AIO42"/>
      <c r="AIP42"/>
      <c r="AIQ42"/>
      <c r="AIR42"/>
      <c r="AIS42"/>
      <c r="AIT42"/>
      <c r="AIU42"/>
      <c r="AIV42"/>
      <c r="AIW42"/>
      <c r="AIX42"/>
      <c r="AIY42"/>
      <c r="AIZ42"/>
      <c r="AJA42"/>
      <c r="AJB42"/>
      <c r="AJC42"/>
      <c r="AJD42"/>
      <c r="AJE42"/>
      <c r="AJF42"/>
      <c r="AJG42"/>
      <c r="AJH42"/>
      <c r="AJI42"/>
      <c r="AJJ42"/>
      <c r="AJK42"/>
      <c r="AJL42"/>
      <c r="AJM42"/>
      <c r="AJN42"/>
      <c r="AJO42"/>
      <c r="AJP42"/>
      <c r="AJQ42"/>
      <c r="AJR42"/>
      <c r="AJS42"/>
      <c r="AJT42"/>
      <c r="AJU42"/>
      <c r="AJV42"/>
      <c r="AJW42"/>
      <c r="AJX42"/>
      <c r="AJY42"/>
      <c r="AJZ42"/>
      <c r="AKA42"/>
      <c r="AKB42"/>
      <c r="AKC42"/>
      <c r="AKD42"/>
      <c r="AKE42"/>
      <c r="AKF42"/>
      <c r="AKG42"/>
      <c r="AKH42"/>
      <c r="AKI42"/>
      <c r="AKJ42"/>
      <c r="AKK42"/>
      <c r="AKL42"/>
      <c r="AKM42"/>
      <c r="AKN42"/>
      <c r="AKO42"/>
      <c r="AKP42"/>
      <c r="AKQ42"/>
      <c r="AKR42"/>
      <c r="AKS42"/>
      <c r="AKT42"/>
      <c r="AKU42"/>
      <c r="AKV42"/>
      <c r="AKW42"/>
      <c r="AKX42"/>
      <c r="AKY42"/>
      <c r="AKZ42"/>
      <c r="ALA42"/>
      <c r="ALB42"/>
      <c r="ALC42"/>
      <c r="ALD42"/>
      <c r="ALE42"/>
      <c r="ALF42"/>
      <c r="ALG42"/>
      <c r="ALH42"/>
      <c r="ALI42"/>
      <c r="ALJ42"/>
      <c r="ALK42"/>
      <c r="ALL42"/>
      <c r="ALM42"/>
      <c r="ALN42"/>
      <c r="ALO42"/>
      <c r="ALP42"/>
      <c r="ALQ42"/>
      <c r="ALR42"/>
      <c r="ALS42"/>
      <c r="ALT42"/>
      <c r="ALU42"/>
      <c r="ALV42"/>
      <c r="ALW42"/>
      <c r="ALX42"/>
      <c r="ALY42"/>
      <c r="ALZ42"/>
      <c r="AMA42"/>
      <c r="AMB42"/>
      <c r="AMC42"/>
      <c r="AMD42"/>
      <c r="AME42"/>
      <c r="AMF42"/>
      <c r="AMG42"/>
      <c r="AMH42"/>
      <c r="AMI42"/>
      <c r="AMJ42"/>
    </row>
    <row r="43" spans="1:1024" ht="20.25" customHeight="1">
      <c r="A43"/>
      <c r="B43" s="234">
        <f>B40+1</f>
        <v>8</v>
      </c>
      <c r="C43" s="218"/>
      <c r="D43" s="218"/>
      <c r="E43" s="218"/>
      <c r="F43" s="84"/>
      <c r="G43" s="235" t="s">
        <v>54</v>
      </c>
      <c r="H43" s="236" t="s">
        <v>80</v>
      </c>
      <c r="I43" s="236"/>
      <c r="J43" s="236"/>
      <c r="K43" s="236"/>
      <c r="L43" s="237" t="s">
        <v>81</v>
      </c>
      <c r="M43" s="237"/>
      <c r="N43" s="237"/>
      <c r="O43" s="237"/>
      <c r="P43" s="222" t="s">
        <v>57</v>
      </c>
      <c r="Q43" s="222"/>
      <c r="R43" s="222"/>
      <c r="S43" s="88" t="s">
        <v>58</v>
      </c>
      <c r="T43" s="89" t="s">
        <v>59</v>
      </c>
      <c r="U43" s="86" t="s">
        <v>58</v>
      </c>
      <c r="V43" s="86" t="s">
        <v>58</v>
      </c>
      <c r="W43" s="86" t="s">
        <v>58</v>
      </c>
      <c r="X43" s="89" t="s">
        <v>59</v>
      </c>
      <c r="Y43" s="90" t="s">
        <v>58</v>
      </c>
      <c r="Z43" s="88" t="s">
        <v>58</v>
      </c>
      <c r="AA43" s="89" t="s">
        <v>59</v>
      </c>
      <c r="AB43" s="86" t="s">
        <v>58</v>
      </c>
      <c r="AC43" s="86" t="s">
        <v>58</v>
      </c>
      <c r="AD43" s="86" t="s">
        <v>58</v>
      </c>
      <c r="AE43" s="89" t="s">
        <v>59</v>
      </c>
      <c r="AF43" s="90" t="s">
        <v>58</v>
      </c>
      <c r="AG43" s="88" t="s">
        <v>58</v>
      </c>
      <c r="AH43" s="89" t="s">
        <v>59</v>
      </c>
      <c r="AI43" s="86" t="s">
        <v>58</v>
      </c>
      <c r="AJ43" s="86" t="s">
        <v>58</v>
      </c>
      <c r="AK43" s="86" t="s">
        <v>58</v>
      </c>
      <c r="AL43" s="89" t="s">
        <v>59</v>
      </c>
      <c r="AM43" s="90" t="s">
        <v>58</v>
      </c>
      <c r="AN43" s="88" t="s">
        <v>58</v>
      </c>
      <c r="AO43" s="89" t="s">
        <v>59</v>
      </c>
      <c r="AP43" s="86" t="s">
        <v>58</v>
      </c>
      <c r="AQ43" s="86" t="s">
        <v>58</v>
      </c>
      <c r="AR43" s="86" t="s">
        <v>58</v>
      </c>
      <c r="AS43" s="89" t="s">
        <v>59</v>
      </c>
      <c r="AT43" s="90" t="s">
        <v>58</v>
      </c>
      <c r="AU43" s="85"/>
      <c r="AV43" s="86"/>
      <c r="AW43" s="87"/>
      <c r="AX43" s="223"/>
      <c r="AY43" s="223"/>
      <c r="AZ43" s="224"/>
      <c r="BA43" s="224"/>
      <c r="BB43" s="243"/>
      <c r="BC43" s="243"/>
      <c r="BD43" s="243"/>
      <c r="BE43" s="243"/>
      <c r="BF43" s="2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c r="NX43"/>
      <c r="NY43"/>
      <c r="NZ43"/>
      <c r="OA43"/>
      <c r="OB43"/>
      <c r="OC43"/>
      <c r="OD43"/>
      <c r="OE43"/>
      <c r="OF43"/>
      <c r="OG43"/>
      <c r="OH43"/>
      <c r="OI43"/>
      <c r="OJ43"/>
      <c r="OK43"/>
      <c r="OL43"/>
      <c r="OM43"/>
      <c r="ON43"/>
      <c r="OO43"/>
      <c r="OP43"/>
      <c r="OQ43"/>
      <c r="OR43"/>
      <c r="OS43"/>
      <c r="OT43"/>
      <c r="OU43"/>
      <c r="OV43"/>
      <c r="OW43"/>
      <c r="OX43"/>
      <c r="OY43"/>
      <c r="OZ43"/>
      <c r="PA43"/>
      <c r="PB43"/>
      <c r="PC43"/>
      <c r="PD43"/>
      <c r="PE43"/>
      <c r="PF43"/>
      <c r="PG43"/>
      <c r="PH43"/>
      <c r="PI43"/>
      <c r="PJ43"/>
      <c r="PK43"/>
      <c r="PL43"/>
      <c r="PM43"/>
      <c r="PN43"/>
      <c r="PO43"/>
      <c r="PP43"/>
      <c r="PQ43"/>
      <c r="PR43"/>
      <c r="PS43"/>
      <c r="PT43"/>
      <c r="PU43"/>
      <c r="PV43"/>
      <c r="PW43"/>
      <c r="PX43"/>
      <c r="PY43"/>
      <c r="PZ43"/>
      <c r="QA43"/>
      <c r="QB43"/>
      <c r="QC43"/>
      <c r="QD43"/>
      <c r="QE43"/>
      <c r="QF43"/>
      <c r="QG43"/>
      <c r="QH43"/>
      <c r="QI43"/>
      <c r="QJ43"/>
      <c r="QK43"/>
      <c r="QL43"/>
      <c r="QM43"/>
      <c r="QN43"/>
      <c r="QO43"/>
      <c r="QP43"/>
      <c r="QQ43"/>
      <c r="QR43"/>
      <c r="QS43"/>
      <c r="QT43"/>
      <c r="QU43"/>
      <c r="QV43"/>
      <c r="QW43"/>
      <c r="QX43"/>
      <c r="QY43"/>
      <c r="QZ43"/>
      <c r="RA43"/>
      <c r="RB43"/>
      <c r="RC43"/>
      <c r="RD43"/>
      <c r="RE43"/>
      <c r="RF43"/>
      <c r="RG43"/>
      <c r="RH43"/>
      <c r="RI43"/>
      <c r="RJ43"/>
      <c r="RK43"/>
      <c r="RL43"/>
      <c r="RM43"/>
      <c r="RN43"/>
      <c r="RO43"/>
      <c r="RP43"/>
      <c r="RQ43"/>
      <c r="RR43"/>
      <c r="RS43"/>
      <c r="RT43"/>
      <c r="RU43"/>
      <c r="RV43"/>
      <c r="RW43"/>
      <c r="RX43"/>
      <c r="RY43"/>
      <c r="RZ43"/>
      <c r="SA43"/>
      <c r="SB43"/>
      <c r="SC43"/>
      <c r="SD43"/>
      <c r="SE43"/>
      <c r="SF43"/>
      <c r="SG43"/>
      <c r="SH43"/>
      <c r="SI43"/>
      <c r="SJ43"/>
      <c r="SK43"/>
      <c r="SL43"/>
      <c r="SM43"/>
      <c r="SN43"/>
      <c r="SO43"/>
      <c r="SP43"/>
      <c r="SQ43"/>
      <c r="SR43"/>
      <c r="SS43"/>
      <c r="ST43"/>
      <c r="SU43"/>
      <c r="SV43"/>
      <c r="SW43"/>
      <c r="SX43"/>
      <c r="SY43"/>
      <c r="SZ43"/>
      <c r="TA43"/>
      <c r="TB43"/>
      <c r="TC43"/>
      <c r="TD43"/>
      <c r="TE43"/>
      <c r="TF43"/>
      <c r="TG43"/>
      <c r="TH43"/>
      <c r="TI43"/>
      <c r="TJ43"/>
      <c r="TK43"/>
      <c r="TL43"/>
      <c r="TM43"/>
      <c r="TN43"/>
      <c r="TO43"/>
      <c r="TP43"/>
      <c r="TQ43"/>
      <c r="TR43"/>
      <c r="TS43"/>
      <c r="TT43"/>
      <c r="TU43"/>
      <c r="TV43"/>
      <c r="TW43"/>
      <c r="TX43"/>
      <c r="TY43"/>
      <c r="TZ43"/>
      <c r="UA43"/>
      <c r="UB43"/>
      <c r="UC43"/>
      <c r="UD43"/>
      <c r="UE43"/>
      <c r="UF43"/>
      <c r="UG43"/>
      <c r="UH43"/>
      <c r="UI43"/>
      <c r="UJ43"/>
      <c r="UK43"/>
      <c r="UL43"/>
      <c r="UM43"/>
      <c r="UN43"/>
      <c r="UO43"/>
      <c r="UP43"/>
      <c r="UQ43"/>
      <c r="UR43"/>
      <c r="US43"/>
      <c r="UT43"/>
      <c r="UU43"/>
      <c r="UV43"/>
      <c r="UW43"/>
      <c r="UX43"/>
      <c r="UY43"/>
      <c r="UZ43"/>
      <c r="VA43"/>
      <c r="VB43"/>
      <c r="VC43"/>
      <c r="VD43"/>
      <c r="VE43"/>
      <c r="VF43"/>
      <c r="VG43"/>
      <c r="VH43"/>
      <c r="VI43"/>
      <c r="VJ43"/>
      <c r="VK43"/>
      <c r="VL43"/>
      <c r="VM43"/>
      <c r="VN43"/>
      <c r="VO43"/>
      <c r="VP43"/>
      <c r="VQ43"/>
      <c r="VR43"/>
      <c r="VS43"/>
      <c r="VT43"/>
      <c r="VU43"/>
      <c r="VV43"/>
      <c r="VW43"/>
      <c r="VX43"/>
      <c r="VY43"/>
      <c r="VZ43"/>
      <c r="WA43"/>
      <c r="WB43"/>
      <c r="WC43"/>
      <c r="WD43"/>
      <c r="WE43"/>
      <c r="WF43"/>
      <c r="WG43"/>
      <c r="WH43"/>
      <c r="WI43"/>
      <c r="WJ43"/>
      <c r="WK43"/>
      <c r="WL43"/>
      <c r="WM43"/>
      <c r="WN43"/>
      <c r="WO43"/>
      <c r="WP43"/>
      <c r="WQ43"/>
      <c r="WR43"/>
      <c r="WS43"/>
      <c r="WT43"/>
      <c r="WU43"/>
      <c r="WV43"/>
      <c r="WW43"/>
      <c r="WX43"/>
      <c r="WY43"/>
      <c r="WZ43"/>
      <c r="XA43"/>
      <c r="XB43"/>
      <c r="XC43"/>
      <c r="XD43"/>
      <c r="XE43"/>
      <c r="XF43"/>
      <c r="XG43"/>
      <c r="XH43"/>
      <c r="XI43"/>
      <c r="XJ43"/>
      <c r="XK43"/>
      <c r="XL43"/>
      <c r="XM43"/>
      <c r="XN43"/>
      <c r="XO43"/>
      <c r="XP43"/>
      <c r="XQ43"/>
      <c r="XR43"/>
      <c r="XS43"/>
      <c r="XT43"/>
      <c r="XU43"/>
      <c r="XV43"/>
      <c r="XW43"/>
      <c r="XX43"/>
      <c r="XY43"/>
      <c r="XZ43"/>
      <c r="YA43"/>
      <c r="YB43"/>
      <c r="YC43"/>
      <c r="YD43"/>
      <c r="YE43"/>
      <c r="YF43"/>
      <c r="YG43"/>
      <c r="YH43"/>
      <c r="YI43"/>
      <c r="YJ43"/>
      <c r="YK43"/>
      <c r="YL43"/>
      <c r="YM43"/>
      <c r="YN43"/>
      <c r="YO43"/>
      <c r="YP43"/>
      <c r="YQ43"/>
      <c r="YR43"/>
      <c r="YS43"/>
      <c r="YT43"/>
      <c r="YU43"/>
      <c r="YV43"/>
      <c r="YW43"/>
      <c r="YX43"/>
      <c r="YY43"/>
      <c r="YZ43"/>
      <c r="ZA43"/>
      <c r="ZB43"/>
      <c r="ZC43"/>
      <c r="ZD43"/>
      <c r="ZE43"/>
      <c r="ZF43"/>
      <c r="ZG43"/>
      <c r="ZH43"/>
      <c r="ZI43"/>
      <c r="ZJ43"/>
      <c r="ZK43"/>
      <c r="ZL43"/>
      <c r="ZM43"/>
      <c r="ZN43"/>
      <c r="ZO43"/>
      <c r="ZP43"/>
      <c r="ZQ43"/>
      <c r="ZR43"/>
      <c r="ZS43"/>
      <c r="ZT43"/>
      <c r="ZU43"/>
      <c r="ZV43"/>
      <c r="ZW43"/>
      <c r="ZX43"/>
      <c r="ZY43"/>
      <c r="ZZ43"/>
      <c r="AAA43"/>
      <c r="AAB43"/>
      <c r="AAC43"/>
      <c r="AAD43"/>
      <c r="AAE43"/>
      <c r="AAF43"/>
      <c r="AAG43"/>
      <c r="AAH43"/>
      <c r="AAI43"/>
      <c r="AAJ43"/>
      <c r="AAK43"/>
      <c r="AAL43"/>
      <c r="AAM43"/>
      <c r="AAN43"/>
      <c r="AAO43"/>
      <c r="AAP43"/>
      <c r="AAQ43"/>
      <c r="AAR43"/>
      <c r="AAS43"/>
      <c r="AAT43"/>
      <c r="AAU43"/>
      <c r="AAV43"/>
      <c r="AAW43"/>
      <c r="AAX43"/>
      <c r="AAY43"/>
      <c r="AAZ43"/>
      <c r="ABA43"/>
      <c r="ABB43"/>
      <c r="ABC43"/>
      <c r="ABD43"/>
      <c r="ABE43"/>
      <c r="ABF43"/>
      <c r="ABG43"/>
      <c r="ABH43"/>
      <c r="ABI43"/>
      <c r="ABJ43"/>
      <c r="ABK43"/>
      <c r="ABL43"/>
      <c r="ABM43"/>
      <c r="ABN43"/>
      <c r="ABO43"/>
      <c r="ABP43"/>
      <c r="ABQ43"/>
      <c r="ABR43"/>
      <c r="ABS43"/>
      <c r="ABT43"/>
      <c r="ABU43"/>
      <c r="ABV43"/>
      <c r="ABW43"/>
      <c r="ABX43"/>
      <c r="ABY43"/>
      <c r="ABZ43"/>
      <c r="ACA43"/>
      <c r="ACB43"/>
      <c r="ACC43"/>
      <c r="ACD43"/>
      <c r="ACE43"/>
      <c r="ACF43"/>
      <c r="ACG43"/>
      <c r="ACH43"/>
      <c r="ACI43"/>
      <c r="ACJ43"/>
      <c r="ACK43"/>
      <c r="ACL43"/>
      <c r="ACM43"/>
      <c r="ACN43"/>
      <c r="ACO43"/>
      <c r="ACP43"/>
      <c r="ACQ43"/>
      <c r="ACR43"/>
      <c r="ACS43"/>
      <c r="ACT43"/>
      <c r="ACU43"/>
      <c r="ACV43"/>
      <c r="ACW43"/>
      <c r="ACX43"/>
      <c r="ACY43"/>
      <c r="ACZ43"/>
      <c r="ADA43"/>
      <c r="ADB43"/>
      <c r="ADC43"/>
      <c r="ADD43"/>
      <c r="ADE43"/>
      <c r="ADF43"/>
      <c r="ADG43"/>
      <c r="ADH43"/>
      <c r="ADI43"/>
      <c r="ADJ43"/>
      <c r="ADK43"/>
      <c r="ADL43"/>
      <c r="ADM43"/>
      <c r="ADN43"/>
      <c r="ADO43"/>
      <c r="ADP43"/>
      <c r="ADQ43"/>
      <c r="ADR43"/>
      <c r="ADS43"/>
      <c r="ADT43"/>
      <c r="ADU43"/>
      <c r="ADV43"/>
      <c r="ADW43"/>
      <c r="ADX43"/>
      <c r="ADY43"/>
      <c r="ADZ43"/>
      <c r="AEA43"/>
      <c r="AEB43"/>
      <c r="AEC43"/>
      <c r="AED43"/>
      <c r="AEE43"/>
      <c r="AEF43"/>
      <c r="AEG43"/>
      <c r="AEH43"/>
      <c r="AEI43"/>
      <c r="AEJ43"/>
      <c r="AEK43"/>
      <c r="AEL43"/>
      <c r="AEM43"/>
      <c r="AEN43"/>
      <c r="AEO43"/>
      <c r="AEP43"/>
      <c r="AEQ43"/>
      <c r="AER43"/>
      <c r="AES43"/>
      <c r="AET43"/>
      <c r="AEU43"/>
      <c r="AEV43"/>
      <c r="AEW43"/>
      <c r="AEX43"/>
      <c r="AEY43"/>
      <c r="AEZ43"/>
      <c r="AFA43"/>
      <c r="AFB43"/>
      <c r="AFC43"/>
      <c r="AFD43"/>
      <c r="AFE43"/>
      <c r="AFF43"/>
      <c r="AFG43"/>
      <c r="AFH43"/>
      <c r="AFI43"/>
      <c r="AFJ43"/>
      <c r="AFK43"/>
      <c r="AFL43"/>
      <c r="AFM43"/>
      <c r="AFN43"/>
      <c r="AFO43"/>
      <c r="AFP43"/>
      <c r="AFQ43"/>
      <c r="AFR43"/>
      <c r="AFS43"/>
      <c r="AFT43"/>
      <c r="AFU43"/>
      <c r="AFV43"/>
      <c r="AFW43"/>
      <c r="AFX43"/>
      <c r="AFY43"/>
      <c r="AFZ43"/>
      <c r="AGA43"/>
      <c r="AGB43"/>
      <c r="AGC43"/>
      <c r="AGD43"/>
      <c r="AGE43"/>
      <c r="AGF43"/>
      <c r="AGG43"/>
      <c r="AGH43"/>
      <c r="AGI43"/>
      <c r="AGJ43"/>
      <c r="AGK43"/>
      <c r="AGL43"/>
      <c r="AGM43"/>
      <c r="AGN43"/>
      <c r="AGO43"/>
      <c r="AGP43"/>
      <c r="AGQ43"/>
      <c r="AGR43"/>
      <c r="AGS43"/>
      <c r="AGT43"/>
      <c r="AGU43"/>
      <c r="AGV43"/>
      <c r="AGW43"/>
      <c r="AGX43"/>
      <c r="AGY43"/>
      <c r="AGZ43"/>
      <c r="AHA43"/>
      <c r="AHB43"/>
      <c r="AHC43"/>
      <c r="AHD43"/>
      <c r="AHE43"/>
      <c r="AHF43"/>
      <c r="AHG43"/>
      <c r="AHH43"/>
      <c r="AHI43"/>
      <c r="AHJ43"/>
      <c r="AHK43"/>
      <c r="AHL43"/>
      <c r="AHM43"/>
      <c r="AHN43"/>
      <c r="AHO43"/>
      <c r="AHP43"/>
      <c r="AHQ43"/>
      <c r="AHR43"/>
      <c r="AHS43"/>
      <c r="AHT43"/>
      <c r="AHU43"/>
      <c r="AHV43"/>
      <c r="AHW43"/>
      <c r="AHX43"/>
      <c r="AHY43"/>
      <c r="AHZ43"/>
      <c r="AIA43"/>
      <c r="AIB43"/>
      <c r="AIC43"/>
      <c r="AID43"/>
      <c r="AIE43"/>
      <c r="AIF43"/>
      <c r="AIG43"/>
      <c r="AIH43"/>
      <c r="AII43"/>
      <c r="AIJ43"/>
      <c r="AIK43"/>
      <c r="AIL43"/>
      <c r="AIM43"/>
      <c r="AIN43"/>
      <c r="AIO43"/>
      <c r="AIP43"/>
      <c r="AIQ43"/>
      <c r="AIR43"/>
      <c r="AIS43"/>
      <c r="AIT43"/>
      <c r="AIU43"/>
      <c r="AIV43"/>
      <c r="AIW43"/>
      <c r="AIX43"/>
      <c r="AIY43"/>
      <c r="AIZ43"/>
      <c r="AJA43"/>
      <c r="AJB43"/>
      <c r="AJC43"/>
      <c r="AJD43"/>
      <c r="AJE43"/>
      <c r="AJF43"/>
      <c r="AJG43"/>
      <c r="AJH43"/>
      <c r="AJI43"/>
      <c r="AJJ43"/>
      <c r="AJK43"/>
      <c r="AJL43"/>
      <c r="AJM43"/>
      <c r="AJN43"/>
      <c r="AJO43"/>
      <c r="AJP43"/>
      <c r="AJQ43"/>
      <c r="AJR43"/>
      <c r="AJS43"/>
      <c r="AJT43"/>
      <c r="AJU43"/>
      <c r="AJV43"/>
      <c r="AJW43"/>
      <c r="AJX43"/>
      <c r="AJY43"/>
      <c r="AJZ43"/>
      <c r="AKA43"/>
      <c r="AKB43"/>
      <c r="AKC43"/>
      <c r="AKD43"/>
      <c r="AKE43"/>
      <c r="AKF43"/>
      <c r="AKG43"/>
      <c r="AKH43"/>
      <c r="AKI43"/>
      <c r="AKJ43"/>
      <c r="AKK43"/>
      <c r="AKL43"/>
      <c r="AKM43"/>
      <c r="AKN43"/>
      <c r="AKO43"/>
      <c r="AKP43"/>
      <c r="AKQ43"/>
      <c r="AKR43"/>
      <c r="AKS43"/>
      <c r="AKT43"/>
      <c r="AKU43"/>
      <c r="AKV43"/>
      <c r="AKW43"/>
      <c r="AKX43"/>
      <c r="AKY43"/>
      <c r="AKZ43"/>
      <c r="ALA43"/>
      <c r="ALB43"/>
      <c r="ALC43"/>
      <c r="ALD43"/>
      <c r="ALE43"/>
      <c r="ALF43"/>
      <c r="ALG43"/>
      <c r="ALH43"/>
      <c r="ALI43"/>
      <c r="ALJ43"/>
      <c r="ALK43"/>
      <c r="ALL43"/>
      <c r="ALM43"/>
      <c r="ALN43"/>
      <c r="ALO43"/>
      <c r="ALP43"/>
      <c r="ALQ43"/>
      <c r="ALR43"/>
      <c r="ALS43"/>
      <c r="ALT43"/>
      <c r="ALU43"/>
      <c r="ALV43"/>
      <c r="ALW43"/>
      <c r="ALX43"/>
      <c r="ALY43"/>
      <c r="ALZ43"/>
      <c r="AMA43"/>
      <c r="AMB43"/>
      <c r="AMC43"/>
      <c r="AMD43"/>
      <c r="AME43"/>
      <c r="AMF43"/>
      <c r="AMG43"/>
      <c r="AMH43"/>
      <c r="AMI43"/>
      <c r="AMJ43"/>
    </row>
    <row r="44" spans="1:1024" ht="20.25" customHeight="1">
      <c r="A44"/>
      <c r="B44" s="234"/>
      <c r="C44" s="226" t="s">
        <v>69</v>
      </c>
      <c r="D44" s="226"/>
      <c r="E44" s="226"/>
      <c r="F44" s="76"/>
      <c r="G44" s="235"/>
      <c r="H44" s="236"/>
      <c r="I44" s="236"/>
      <c r="J44" s="236"/>
      <c r="K44" s="236"/>
      <c r="L44" s="237"/>
      <c r="M44" s="237"/>
      <c r="N44" s="237"/>
      <c r="O44" s="237"/>
      <c r="P44" s="227" t="s">
        <v>61</v>
      </c>
      <c r="Q44" s="227"/>
      <c r="R44" s="227"/>
      <c r="S44" s="77">
        <f>IF(S43="","",VLOOKUP(S43,'【記載例】シフト記号表（勤務時間帯）'!$C$5:$K$36,9,0))</f>
        <v>8</v>
      </c>
      <c r="T44" s="78" t="str">
        <f>IF(T43="","",VLOOKUP(T43,'【記載例】シフト記号表（勤務時間帯）'!$C$5:$K$36,9,0))</f>
        <v>-</v>
      </c>
      <c r="U44" s="78">
        <f>IF(U43="","",VLOOKUP(U43,'【記載例】シフト記号表（勤務時間帯）'!$C$5:$K$36,9,0))</f>
        <v>8</v>
      </c>
      <c r="V44" s="78">
        <f>IF(V43="","",VLOOKUP(V43,'【記載例】シフト記号表（勤務時間帯）'!$C$5:$K$36,9,0))</f>
        <v>8</v>
      </c>
      <c r="W44" s="78">
        <f>IF(W43="","",VLOOKUP(W43,'【記載例】シフト記号表（勤務時間帯）'!$C$5:$K$36,9,0))</f>
        <v>8</v>
      </c>
      <c r="X44" s="78" t="str">
        <f>IF(X43="","",VLOOKUP(X43,'【記載例】シフト記号表（勤務時間帯）'!$C$5:$K$36,9,0))</f>
        <v>-</v>
      </c>
      <c r="Y44" s="79">
        <f>IF(Y43="","",VLOOKUP(Y43,'【記載例】シフト記号表（勤務時間帯）'!$C$5:$K$36,9,0))</f>
        <v>8</v>
      </c>
      <c r="Z44" s="77">
        <f>IF(Z43="","",VLOOKUP(Z43,'【記載例】シフト記号表（勤務時間帯）'!$C$5:$K$36,9,0))</f>
        <v>8</v>
      </c>
      <c r="AA44" s="78" t="str">
        <f>IF(AA43="","",VLOOKUP(AA43,'【記載例】シフト記号表（勤務時間帯）'!$C$5:$K$36,9,0))</f>
        <v>-</v>
      </c>
      <c r="AB44" s="78">
        <f>IF(AB43="","",VLOOKUP(AB43,'【記載例】シフト記号表（勤務時間帯）'!$C$5:$K$36,9,0))</f>
        <v>8</v>
      </c>
      <c r="AC44" s="78">
        <f>IF(AC43="","",VLOOKUP(AC43,'【記載例】シフト記号表（勤務時間帯）'!$C$5:$K$36,9,0))</f>
        <v>8</v>
      </c>
      <c r="AD44" s="78">
        <f>IF(AD43="","",VLOOKUP(AD43,'【記載例】シフト記号表（勤務時間帯）'!$C$5:$K$36,9,0))</f>
        <v>8</v>
      </c>
      <c r="AE44" s="78" t="str">
        <f>IF(AE43="","",VLOOKUP(AE43,'【記載例】シフト記号表（勤務時間帯）'!$C$5:$K$36,9,0))</f>
        <v>-</v>
      </c>
      <c r="AF44" s="79">
        <f>IF(AF43="","",VLOOKUP(AF43,'【記載例】シフト記号表（勤務時間帯）'!$C$5:$K$36,9,0))</f>
        <v>8</v>
      </c>
      <c r="AG44" s="77">
        <f>IF(AG43="","",VLOOKUP(AG43,'【記載例】シフト記号表（勤務時間帯）'!$C$5:$K$36,9,0))</f>
        <v>8</v>
      </c>
      <c r="AH44" s="78" t="str">
        <f>IF(AH43="","",VLOOKUP(AH43,'【記載例】シフト記号表（勤務時間帯）'!$C$5:$K$36,9,0))</f>
        <v>-</v>
      </c>
      <c r="AI44" s="78">
        <f>IF(AI43="","",VLOOKUP(AI43,'【記載例】シフト記号表（勤務時間帯）'!$C$5:$K$36,9,0))</f>
        <v>8</v>
      </c>
      <c r="AJ44" s="78">
        <f>IF(AJ43="","",VLOOKUP(AJ43,'【記載例】シフト記号表（勤務時間帯）'!$C$5:$K$36,9,0))</f>
        <v>8</v>
      </c>
      <c r="AK44" s="78">
        <f>IF(AK43="","",VLOOKUP(AK43,'【記載例】シフト記号表（勤務時間帯）'!$C$5:$K$36,9,0))</f>
        <v>8</v>
      </c>
      <c r="AL44" s="78" t="str">
        <f>IF(AL43="","",VLOOKUP(AL43,'【記載例】シフト記号表（勤務時間帯）'!$C$5:$K$36,9,0))</f>
        <v>-</v>
      </c>
      <c r="AM44" s="79">
        <f>IF(AM43="","",VLOOKUP(AM43,'【記載例】シフト記号表（勤務時間帯）'!$C$5:$K$36,9,0))</f>
        <v>8</v>
      </c>
      <c r="AN44" s="77">
        <f>IF(AN43="","",VLOOKUP(AN43,'【記載例】シフト記号表（勤務時間帯）'!$C$5:$K$36,9,0))</f>
        <v>8</v>
      </c>
      <c r="AO44" s="78" t="str">
        <f>IF(AO43="","",VLOOKUP(AO43,'【記載例】シフト記号表（勤務時間帯）'!$C$5:$K$36,9,0))</f>
        <v>-</v>
      </c>
      <c r="AP44" s="78">
        <f>IF(AP43="","",VLOOKUP(AP43,'【記載例】シフト記号表（勤務時間帯）'!$C$5:$K$36,9,0))</f>
        <v>8</v>
      </c>
      <c r="AQ44" s="78">
        <f>IF(AQ43="","",VLOOKUP(AQ43,'【記載例】シフト記号表（勤務時間帯）'!$C$5:$K$36,9,0))</f>
        <v>8</v>
      </c>
      <c r="AR44" s="78">
        <f>IF(AR43="","",VLOOKUP(AR43,'【記載例】シフト記号表（勤務時間帯）'!$C$5:$K$36,9,0))</f>
        <v>8</v>
      </c>
      <c r="AS44" s="78" t="str">
        <f>IF(AS43="","",VLOOKUP(AS43,'【記載例】シフト記号表（勤務時間帯）'!$C$5:$K$36,9,0))</f>
        <v>-</v>
      </c>
      <c r="AT44" s="79">
        <f>IF(AT43="","",VLOOKUP(AT43,'【記載例】シフト記号表（勤務時間帯）'!$C$5:$K$36,9,0))</f>
        <v>8</v>
      </c>
      <c r="AU44" s="77" t="str">
        <f>IF(AU43="","",VLOOKUP(AU43,'【記載例】シフト記号表（勤務時間帯）'!$C$5:$K$36,9,0))</f>
        <v/>
      </c>
      <c r="AV44" s="78" t="str">
        <f>IF(AV43="","",VLOOKUP(AV43,'【記載例】シフト記号表（勤務時間帯）'!$C$5:$K$36,9,0))</f>
        <v/>
      </c>
      <c r="AW44" s="79" t="str">
        <f>IF(AW43="","",VLOOKUP(AW43,'【記載例】シフト記号表（勤務時間帯）'!$C$5:$K$36,9,0))</f>
        <v/>
      </c>
      <c r="AX44" s="228">
        <f>IF($BB$3="計画",SUM(S44:AT44),IF($BB$3="実績",SUM(S44:AW44),""))</f>
        <v>160</v>
      </c>
      <c r="AY44" s="228"/>
      <c r="AZ44" s="229">
        <f>IF($BB$3="計画",AX44/4,IF($BB$3="実績",))</f>
        <v>40</v>
      </c>
      <c r="BA44" s="229"/>
      <c r="BB44" s="243"/>
      <c r="BC44" s="243"/>
      <c r="BD44" s="243"/>
      <c r="BE44" s="243"/>
      <c r="BF44" s="243"/>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c r="NX44"/>
      <c r="NY44"/>
      <c r="NZ44"/>
      <c r="OA44"/>
      <c r="OB44"/>
      <c r="OC44"/>
      <c r="OD44"/>
      <c r="OE44"/>
      <c r="OF44"/>
      <c r="OG44"/>
      <c r="OH44"/>
      <c r="OI44"/>
      <c r="OJ44"/>
      <c r="OK44"/>
      <c r="OL44"/>
      <c r="OM44"/>
      <c r="ON44"/>
      <c r="OO44"/>
      <c r="OP44"/>
      <c r="OQ44"/>
      <c r="OR44"/>
      <c r="OS44"/>
      <c r="OT44"/>
      <c r="OU44"/>
      <c r="OV44"/>
      <c r="OW44"/>
      <c r="OX44"/>
      <c r="OY44"/>
      <c r="OZ44"/>
      <c r="PA44"/>
      <c r="PB44"/>
      <c r="PC44"/>
      <c r="PD44"/>
      <c r="PE44"/>
      <c r="PF44"/>
      <c r="PG44"/>
      <c r="PH44"/>
      <c r="PI44"/>
      <c r="PJ44"/>
      <c r="PK44"/>
      <c r="PL44"/>
      <c r="PM44"/>
      <c r="PN44"/>
      <c r="PO44"/>
      <c r="PP44"/>
      <c r="PQ44"/>
      <c r="PR44"/>
      <c r="PS44"/>
      <c r="PT44"/>
      <c r="PU44"/>
      <c r="PV44"/>
      <c r="PW44"/>
      <c r="PX44"/>
      <c r="PY44"/>
      <c r="PZ44"/>
      <c r="QA44"/>
      <c r="QB44"/>
      <c r="QC44"/>
      <c r="QD44"/>
      <c r="QE44"/>
      <c r="QF44"/>
      <c r="QG44"/>
      <c r="QH44"/>
      <c r="QI44"/>
      <c r="QJ44"/>
      <c r="QK44"/>
      <c r="QL44"/>
      <c r="QM44"/>
      <c r="QN44"/>
      <c r="QO44"/>
      <c r="QP44"/>
      <c r="QQ44"/>
      <c r="QR44"/>
      <c r="QS44"/>
      <c r="QT44"/>
      <c r="QU44"/>
      <c r="QV44"/>
      <c r="QW44"/>
      <c r="QX44"/>
      <c r="QY44"/>
      <c r="QZ44"/>
      <c r="RA44"/>
      <c r="RB44"/>
      <c r="RC44"/>
      <c r="RD44"/>
      <c r="RE44"/>
      <c r="RF44"/>
      <c r="RG44"/>
      <c r="RH44"/>
      <c r="RI44"/>
      <c r="RJ44"/>
      <c r="RK44"/>
      <c r="RL44"/>
      <c r="RM44"/>
      <c r="RN44"/>
      <c r="RO44"/>
      <c r="RP44"/>
      <c r="RQ44"/>
      <c r="RR44"/>
      <c r="RS44"/>
      <c r="RT44"/>
      <c r="RU44"/>
      <c r="RV44"/>
      <c r="RW44"/>
      <c r="RX44"/>
      <c r="RY44"/>
      <c r="RZ44"/>
      <c r="SA44"/>
      <c r="SB44"/>
      <c r="SC44"/>
      <c r="SD44"/>
      <c r="SE44"/>
      <c r="SF44"/>
      <c r="SG44"/>
      <c r="SH44"/>
      <c r="SI44"/>
      <c r="SJ44"/>
      <c r="SK44"/>
      <c r="SL44"/>
      <c r="SM44"/>
      <c r="SN44"/>
      <c r="SO44"/>
      <c r="SP44"/>
      <c r="SQ44"/>
      <c r="SR44"/>
      <c r="SS44"/>
      <c r="ST44"/>
      <c r="SU44"/>
      <c r="SV44"/>
      <c r="SW44"/>
      <c r="SX44"/>
      <c r="SY44"/>
      <c r="SZ44"/>
      <c r="TA44"/>
      <c r="TB44"/>
      <c r="TC44"/>
      <c r="TD44"/>
      <c r="TE44"/>
      <c r="TF44"/>
      <c r="TG44"/>
      <c r="TH44"/>
      <c r="TI44"/>
      <c r="TJ44"/>
      <c r="TK44"/>
      <c r="TL44"/>
      <c r="TM44"/>
      <c r="TN44"/>
      <c r="TO44"/>
      <c r="TP44"/>
      <c r="TQ44"/>
      <c r="TR44"/>
      <c r="TS44"/>
      <c r="TT44"/>
      <c r="TU44"/>
      <c r="TV44"/>
      <c r="TW44"/>
      <c r="TX44"/>
      <c r="TY44"/>
      <c r="TZ44"/>
      <c r="UA44"/>
      <c r="UB44"/>
      <c r="UC44"/>
      <c r="UD44"/>
      <c r="UE44"/>
      <c r="UF44"/>
      <c r="UG44"/>
      <c r="UH44"/>
      <c r="UI44"/>
      <c r="UJ44"/>
      <c r="UK44"/>
      <c r="UL44"/>
      <c r="UM44"/>
      <c r="UN44"/>
      <c r="UO44"/>
      <c r="UP44"/>
      <c r="UQ44"/>
      <c r="UR44"/>
      <c r="US44"/>
      <c r="UT44"/>
      <c r="UU44"/>
      <c r="UV44"/>
      <c r="UW44"/>
      <c r="UX44"/>
      <c r="UY44"/>
      <c r="UZ44"/>
      <c r="VA44"/>
      <c r="VB44"/>
      <c r="VC44"/>
      <c r="VD44"/>
      <c r="VE44"/>
      <c r="VF44"/>
      <c r="VG44"/>
      <c r="VH44"/>
      <c r="VI44"/>
      <c r="VJ44"/>
      <c r="VK44"/>
      <c r="VL44"/>
      <c r="VM44"/>
      <c r="VN44"/>
      <c r="VO44"/>
      <c r="VP44"/>
      <c r="VQ44"/>
      <c r="VR44"/>
      <c r="VS44"/>
      <c r="VT44"/>
      <c r="VU44"/>
      <c r="VV44"/>
      <c r="VW44"/>
      <c r="VX44"/>
      <c r="VY44"/>
      <c r="VZ44"/>
      <c r="WA44"/>
      <c r="WB44"/>
      <c r="WC44"/>
      <c r="WD44"/>
      <c r="WE44"/>
      <c r="WF44"/>
      <c r="WG44"/>
      <c r="WH44"/>
      <c r="WI44"/>
      <c r="WJ44"/>
      <c r="WK44"/>
      <c r="WL44"/>
      <c r="WM44"/>
      <c r="WN44"/>
      <c r="WO44"/>
      <c r="WP44"/>
      <c r="WQ44"/>
      <c r="WR44"/>
      <c r="WS44"/>
      <c r="WT44"/>
      <c r="WU44"/>
      <c r="WV44"/>
      <c r="WW44"/>
      <c r="WX44"/>
      <c r="WY44"/>
      <c r="WZ44"/>
      <c r="XA44"/>
      <c r="XB44"/>
      <c r="XC44"/>
      <c r="XD44"/>
      <c r="XE44"/>
      <c r="XF44"/>
      <c r="XG44"/>
      <c r="XH44"/>
      <c r="XI44"/>
      <c r="XJ44"/>
      <c r="XK44"/>
      <c r="XL44"/>
      <c r="XM44"/>
      <c r="XN44"/>
      <c r="XO44"/>
      <c r="XP44"/>
      <c r="XQ44"/>
      <c r="XR44"/>
      <c r="XS44"/>
      <c r="XT44"/>
      <c r="XU44"/>
      <c r="XV44"/>
      <c r="XW44"/>
      <c r="XX44"/>
      <c r="XY44"/>
      <c r="XZ44"/>
      <c r="YA44"/>
      <c r="YB44"/>
      <c r="YC44"/>
      <c r="YD44"/>
      <c r="YE44"/>
      <c r="YF44"/>
      <c r="YG44"/>
      <c r="YH44"/>
      <c r="YI44"/>
      <c r="YJ44"/>
      <c r="YK44"/>
      <c r="YL44"/>
      <c r="YM44"/>
      <c r="YN44"/>
      <c r="YO44"/>
      <c r="YP44"/>
      <c r="YQ44"/>
      <c r="YR44"/>
      <c r="YS44"/>
      <c r="YT44"/>
      <c r="YU44"/>
      <c r="YV44"/>
      <c r="YW44"/>
      <c r="YX44"/>
      <c r="YY44"/>
      <c r="YZ44"/>
      <c r="ZA44"/>
      <c r="ZB44"/>
      <c r="ZC44"/>
      <c r="ZD44"/>
      <c r="ZE44"/>
      <c r="ZF44"/>
      <c r="ZG44"/>
      <c r="ZH44"/>
      <c r="ZI44"/>
      <c r="ZJ44"/>
      <c r="ZK44"/>
      <c r="ZL44"/>
      <c r="ZM44"/>
      <c r="ZN44"/>
      <c r="ZO44"/>
      <c r="ZP44"/>
      <c r="ZQ44"/>
      <c r="ZR44"/>
      <c r="ZS44"/>
      <c r="ZT44"/>
      <c r="ZU44"/>
      <c r="ZV44"/>
      <c r="ZW44"/>
      <c r="ZX44"/>
      <c r="ZY44"/>
      <c r="ZZ44"/>
      <c r="AAA44"/>
      <c r="AAB44"/>
      <c r="AAC44"/>
      <c r="AAD44"/>
      <c r="AAE44"/>
      <c r="AAF44"/>
      <c r="AAG44"/>
      <c r="AAH44"/>
      <c r="AAI44"/>
      <c r="AAJ44"/>
      <c r="AAK44"/>
      <c r="AAL44"/>
      <c r="AAM44"/>
      <c r="AAN44"/>
      <c r="AAO44"/>
      <c r="AAP44"/>
      <c r="AAQ44"/>
      <c r="AAR44"/>
      <c r="AAS44"/>
      <c r="AAT44"/>
      <c r="AAU44"/>
      <c r="AAV44"/>
      <c r="AAW44"/>
      <c r="AAX44"/>
      <c r="AAY44"/>
      <c r="AAZ44"/>
      <c r="ABA44"/>
      <c r="ABB44"/>
      <c r="ABC44"/>
      <c r="ABD44"/>
      <c r="ABE44"/>
      <c r="ABF44"/>
      <c r="ABG44"/>
      <c r="ABH44"/>
      <c r="ABI44"/>
      <c r="ABJ44"/>
      <c r="ABK44"/>
      <c r="ABL44"/>
      <c r="ABM44"/>
      <c r="ABN44"/>
      <c r="ABO44"/>
      <c r="ABP44"/>
      <c r="ABQ44"/>
      <c r="ABR44"/>
      <c r="ABS44"/>
      <c r="ABT44"/>
      <c r="ABU44"/>
      <c r="ABV44"/>
      <c r="ABW44"/>
      <c r="ABX44"/>
      <c r="ABY44"/>
      <c r="ABZ44"/>
      <c r="ACA44"/>
      <c r="ACB44"/>
      <c r="ACC44"/>
      <c r="ACD44"/>
      <c r="ACE44"/>
      <c r="ACF44"/>
      <c r="ACG44"/>
      <c r="ACH44"/>
      <c r="ACI44"/>
      <c r="ACJ44"/>
      <c r="ACK44"/>
      <c r="ACL44"/>
      <c r="ACM44"/>
      <c r="ACN44"/>
      <c r="ACO44"/>
      <c r="ACP44"/>
      <c r="ACQ44"/>
      <c r="ACR44"/>
      <c r="ACS44"/>
      <c r="ACT44"/>
      <c r="ACU44"/>
      <c r="ACV44"/>
      <c r="ACW44"/>
      <c r="ACX44"/>
      <c r="ACY44"/>
      <c r="ACZ44"/>
      <c r="ADA44"/>
      <c r="ADB44"/>
      <c r="ADC44"/>
      <c r="ADD44"/>
      <c r="ADE44"/>
      <c r="ADF44"/>
      <c r="ADG44"/>
      <c r="ADH44"/>
      <c r="ADI44"/>
      <c r="ADJ44"/>
      <c r="ADK44"/>
      <c r="ADL44"/>
      <c r="ADM44"/>
      <c r="ADN44"/>
      <c r="ADO44"/>
      <c r="ADP44"/>
      <c r="ADQ44"/>
      <c r="ADR44"/>
      <c r="ADS44"/>
      <c r="ADT44"/>
      <c r="ADU44"/>
      <c r="ADV44"/>
      <c r="ADW44"/>
      <c r="ADX44"/>
      <c r="ADY44"/>
      <c r="ADZ44"/>
      <c r="AEA44"/>
      <c r="AEB44"/>
      <c r="AEC44"/>
      <c r="AED44"/>
      <c r="AEE44"/>
      <c r="AEF44"/>
      <c r="AEG44"/>
      <c r="AEH44"/>
      <c r="AEI44"/>
      <c r="AEJ44"/>
      <c r="AEK44"/>
      <c r="AEL44"/>
      <c r="AEM44"/>
      <c r="AEN44"/>
      <c r="AEO44"/>
      <c r="AEP44"/>
      <c r="AEQ44"/>
      <c r="AER44"/>
      <c r="AES44"/>
      <c r="AET44"/>
      <c r="AEU44"/>
      <c r="AEV44"/>
      <c r="AEW44"/>
      <c r="AEX44"/>
      <c r="AEY44"/>
      <c r="AEZ44"/>
      <c r="AFA44"/>
      <c r="AFB44"/>
      <c r="AFC44"/>
      <c r="AFD44"/>
      <c r="AFE44"/>
      <c r="AFF44"/>
      <c r="AFG44"/>
      <c r="AFH44"/>
      <c r="AFI44"/>
      <c r="AFJ44"/>
      <c r="AFK44"/>
      <c r="AFL44"/>
      <c r="AFM44"/>
      <c r="AFN44"/>
      <c r="AFO44"/>
      <c r="AFP44"/>
      <c r="AFQ44"/>
      <c r="AFR44"/>
      <c r="AFS44"/>
      <c r="AFT44"/>
      <c r="AFU44"/>
      <c r="AFV44"/>
      <c r="AFW44"/>
      <c r="AFX44"/>
      <c r="AFY44"/>
      <c r="AFZ44"/>
      <c r="AGA44"/>
      <c r="AGB44"/>
      <c r="AGC44"/>
      <c r="AGD44"/>
      <c r="AGE44"/>
      <c r="AGF44"/>
      <c r="AGG44"/>
      <c r="AGH44"/>
      <c r="AGI44"/>
      <c r="AGJ44"/>
      <c r="AGK44"/>
      <c r="AGL44"/>
      <c r="AGM44"/>
      <c r="AGN44"/>
      <c r="AGO44"/>
      <c r="AGP44"/>
      <c r="AGQ44"/>
      <c r="AGR44"/>
      <c r="AGS44"/>
      <c r="AGT44"/>
      <c r="AGU44"/>
      <c r="AGV44"/>
      <c r="AGW44"/>
      <c r="AGX44"/>
      <c r="AGY44"/>
      <c r="AGZ44"/>
      <c r="AHA44"/>
      <c r="AHB44"/>
      <c r="AHC44"/>
      <c r="AHD44"/>
      <c r="AHE44"/>
      <c r="AHF44"/>
      <c r="AHG44"/>
      <c r="AHH44"/>
      <c r="AHI44"/>
      <c r="AHJ44"/>
      <c r="AHK44"/>
      <c r="AHL44"/>
      <c r="AHM44"/>
      <c r="AHN44"/>
      <c r="AHO44"/>
      <c r="AHP44"/>
      <c r="AHQ44"/>
      <c r="AHR44"/>
      <c r="AHS44"/>
      <c r="AHT44"/>
      <c r="AHU44"/>
      <c r="AHV44"/>
      <c r="AHW44"/>
      <c r="AHX44"/>
      <c r="AHY44"/>
      <c r="AHZ44"/>
      <c r="AIA44"/>
      <c r="AIB44"/>
      <c r="AIC44"/>
      <c r="AID44"/>
      <c r="AIE44"/>
      <c r="AIF44"/>
      <c r="AIG44"/>
      <c r="AIH44"/>
      <c r="AII44"/>
      <c r="AIJ44"/>
      <c r="AIK44"/>
      <c r="AIL44"/>
      <c r="AIM44"/>
      <c r="AIN44"/>
      <c r="AIO44"/>
      <c r="AIP44"/>
      <c r="AIQ44"/>
      <c r="AIR44"/>
      <c r="AIS44"/>
      <c r="AIT44"/>
      <c r="AIU44"/>
      <c r="AIV44"/>
      <c r="AIW44"/>
      <c r="AIX44"/>
      <c r="AIY44"/>
      <c r="AIZ44"/>
      <c r="AJA44"/>
      <c r="AJB44"/>
      <c r="AJC44"/>
      <c r="AJD44"/>
      <c r="AJE44"/>
      <c r="AJF44"/>
      <c r="AJG44"/>
      <c r="AJH44"/>
      <c r="AJI44"/>
      <c r="AJJ44"/>
      <c r="AJK44"/>
      <c r="AJL44"/>
      <c r="AJM44"/>
      <c r="AJN44"/>
      <c r="AJO44"/>
      <c r="AJP44"/>
      <c r="AJQ44"/>
      <c r="AJR44"/>
      <c r="AJS44"/>
      <c r="AJT44"/>
      <c r="AJU44"/>
      <c r="AJV44"/>
      <c r="AJW44"/>
      <c r="AJX44"/>
      <c r="AJY44"/>
      <c r="AJZ44"/>
      <c r="AKA44"/>
      <c r="AKB44"/>
      <c r="AKC44"/>
      <c r="AKD44"/>
      <c r="AKE44"/>
      <c r="AKF44"/>
      <c r="AKG44"/>
      <c r="AKH44"/>
      <c r="AKI44"/>
      <c r="AKJ44"/>
      <c r="AKK44"/>
      <c r="AKL44"/>
      <c r="AKM44"/>
      <c r="AKN44"/>
      <c r="AKO44"/>
      <c r="AKP44"/>
      <c r="AKQ44"/>
      <c r="AKR44"/>
      <c r="AKS44"/>
      <c r="AKT44"/>
      <c r="AKU44"/>
      <c r="AKV44"/>
      <c r="AKW44"/>
      <c r="AKX44"/>
      <c r="AKY44"/>
      <c r="AKZ44"/>
      <c r="ALA44"/>
      <c r="ALB44"/>
      <c r="ALC44"/>
      <c r="ALD44"/>
      <c r="ALE44"/>
      <c r="ALF44"/>
      <c r="ALG44"/>
      <c r="ALH44"/>
      <c r="ALI44"/>
      <c r="ALJ44"/>
      <c r="ALK44"/>
      <c r="ALL44"/>
      <c r="ALM44"/>
      <c r="ALN44"/>
      <c r="ALO44"/>
      <c r="ALP44"/>
      <c r="ALQ44"/>
      <c r="ALR44"/>
      <c r="ALS44"/>
      <c r="ALT44"/>
      <c r="ALU44"/>
      <c r="ALV44"/>
      <c r="ALW44"/>
      <c r="ALX44"/>
      <c r="ALY44"/>
      <c r="ALZ44"/>
      <c r="AMA44"/>
      <c r="AMB44"/>
      <c r="AMC44"/>
      <c r="AMD44"/>
      <c r="AME44"/>
      <c r="AMF44"/>
      <c r="AMG44"/>
      <c r="AMH44"/>
      <c r="AMI44"/>
      <c r="AMJ44"/>
    </row>
    <row r="45" spans="1:1024" ht="20.25" customHeight="1">
      <c r="A45"/>
      <c r="B45" s="234"/>
      <c r="C45" s="230"/>
      <c r="D45" s="230"/>
      <c r="E45" s="230"/>
      <c r="F45" s="76" t="str">
        <f>C44</f>
        <v>介護職員</v>
      </c>
      <c r="G45" s="235"/>
      <c r="H45" s="236"/>
      <c r="I45" s="236"/>
      <c r="J45" s="236"/>
      <c r="K45" s="236"/>
      <c r="L45" s="237"/>
      <c r="M45" s="237"/>
      <c r="N45" s="237"/>
      <c r="O45" s="237"/>
      <c r="P45" s="239" t="s">
        <v>62</v>
      </c>
      <c r="Q45" s="239"/>
      <c r="R45" s="239"/>
      <c r="S45" s="81">
        <f>IF(S43="","",VLOOKUP(S43,'【記載例】シフト記号表（勤務時間帯）'!$C$5:$U$36,19,0))</f>
        <v>7.0000000000000089</v>
      </c>
      <c r="T45" s="82" t="str">
        <f>IF(T43="","",VLOOKUP(T43,'【記載例】シフト記号表（勤務時間帯）'!$C$5:$U$36,19,0))</f>
        <v>-</v>
      </c>
      <c r="U45" s="82">
        <f>IF(U43="","",VLOOKUP(U43,'【記載例】シフト記号表（勤務時間帯）'!$C$5:$U$36,19,0))</f>
        <v>7.0000000000000089</v>
      </c>
      <c r="V45" s="82">
        <f>IF(V43="","",VLOOKUP(V43,'【記載例】シフト記号表（勤務時間帯）'!$C$5:$U$36,19,0))</f>
        <v>7.0000000000000089</v>
      </c>
      <c r="W45" s="82">
        <f>IF(W43="","",VLOOKUP(W43,'【記載例】シフト記号表（勤務時間帯）'!$C$5:$U$36,19,0))</f>
        <v>7.0000000000000089</v>
      </c>
      <c r="X45" s="82" t="str">
        <f>IF(X43="","",VLOOKUP(X43,'【記載例】シフト記号表（勤務時間帯）'!$C$5:$U$36,19,0))</f>
        <v>-</v>
      </c>
      <c r="Y45" s="83">
        <f>IF(Y43="","",VLOOKUP(Y43,'【記載例】シフト記号表（勤務時間帯）'!$C$5:$U$36,19,0))</f>
        <v>7.0000000000000089</v>
      </c>
      <c r="Z45" s="81">
        <f>IF(Z43="","",VLOOKUP(Z43,'【記載例】シフト記号表（勤務時間帯）'!$C$5:$U$36,19,0))</f>
        <v>7.0000000000000089</v>
      </c>
      <c r="AA45" s="82" t="str">
        <f>IF(AA43="","",VLOOKUP(AA43,'【記載例】シフト記号表（勤務時間帯）'!$C$5:$U$36,19,0))</f>
        <v>-</v>
      </c>
      <c r="AB45" s="82">
        <f>IF(AB43="","",VLOOKUP(AB43,'【記載例】シフト記号表（勤務時間帯）'!$C$5:$U$36,19,0))</f>
        <v>7.0000000000000089</v>
      </c>
      <c r="AC45" s="82">
        <f>IF(AC43="","",VLOOKUP(AC43,'【記載例】シフト記号表（勤務時間帯）'!$C$5:$U$36,19,0))</f>
        <v>7.0000000000000089</v>
      </c>
      <c r="AD45" s="82">
        <f>IF(AD43="","",VLOOKUP(AD43,'【記載例】シフト記号表（勤務時間帯）'!$C$5:$U$36,19,0))</f>
        <v>7.0000000000000089</v>
      </c>
      <c r="AE45" s="82" t="str">
        <f>IF(AE43="","",VLOOKUP(AE43,'【記載例】シフト記号表（勤務時間帯）'!$C$5:$U$36,19,0))</f>
        <v>-</v>
      </c>
      <c r="AF45" s="83">
        <f>IF(AF43="","",VLOOKUP(AF43,'【記載例】シフト記号表（勤務時間帯）'!$C$5:$U$36,19,0))</f>
        <v>7.0000000000000089</v>
      </c>
      <c r="AG45" s="81">
        <f>IF(AG43="","",VLOOKUP(AG43,'【記載例】シフト記号表（勤務時間帯）'!$C$5:$U$36,19,0))</f>
        <v>7.0000000000000089</v>
      </c>
      <c r="AH45" s="82" t="str">
        <f>IF(AH43="","",VLOOKUP(AH43,'【記載例】シフト記号表（勤務時間帯）'!$C$5:$U$36,19,0))</f>
        <v>-</v>
      </c>
      <c r="AI45" s="82">
        <f>IF(AI43="","",VLOOKUP(AI43,'【記載例】シフト記号表（勤務時間帯）'!$C$5:$U$36,19,0))</f>
        <v>7.0000000000000089</v>
      </c>
      <c r="AJ45" s="82">
        <f>IF(AJ43="","",VLOOKUP(AJ43,'【記載例】シフト記号表（勤務時間帯）'!$C$5:$U$36,19,0))</f>
        <v>7.0000000000000089</v>
      </c>
      <c r="AK45" s="82">
        <f>IF(AK43="","",VLOOKUP(AK43,'【記載例】シフト記号表（勤務時間帯）'!$C$5:$U$36,19,0))</f>
        <v>7.0000000000000089</v>
      </c>
      <c r="AL45" s="82" t="str">
        <f>IF(AL43="","",VLOOKUP(AL43,'【記載例】シフト記号表（勤務時間帯）'!$C$5:$U$36,19,0))</f>
        <v>-</v>
      </c>
      <c r="AM45" s="83">
        <f>IF(AM43="","",VLOOKUP(AM43,'【記載例】シフト記号表（勤務時間帯）'!$C$5:$U$36,19,0))</f>
        <v>7.0000000000000089</v>
      </c>
      <c r="AN45" s="81">
        <f>IF(AN43="","",VLOOKUP(AN43,'【記載例】シフト記号表（勤務時間帯）'!$C$5:$U$36,19,0))</f>
        <v>7.0000000000000089</v>
      </c>
      <c r="AO45" s="82" t="str">
        <f>IF(AO43="","",VLOOKUP(AO43,'【記載例】シフト記号表（勤務時間帯）'!$C$5:$U$36,19,0))</f>
        <v>-</v>
      </c>
      <c r="AP45" s="82">
        <f>IF(AP43="","",VLOOKUP(AP43,'【記載例】シフト記号表（勤務時間帯）'!$C$5:$U$36,19,0))</f>
        <v>7.0000000000000089</v>
      </c>
      <c r="AQ45" s="82">
        <f>IF(AQ43="","",VLOOKUP(AQ43,'【記載例】シフト記号表（勤務時間帯）'!$C$5:$U$36,19,0))</f>
        <v>7.0000000000000089</v>
      </c>
      <c r="AR45" s="82">
        <f>IF(AR43="","",VLOOKUP(AR43,'【記載例】シフト記号表（勤務時間帯）'!$C$5:$U$36,19,0))</f>
        <v>7.0000000000000089</v>
      </c>
      <c r="AS45" s="82" t="str">
        <f>IF(AS43="","",VLOOKUP(AS43,'【記載例】シフト記号表（勤務時間帯）'!$C$5:$U$36,19,0))</f>
        <v>-</v>
      </c>
      <c r="AT45" s="83">
        <f>IF(AT43="","",VLOOKUP(AT43,'【記載例】シフト記号表（勤務時間帯）'!$C$5:$U$36,19,0))</f>
        <v>7.0000000000000089</v>
      </c>
      <c r="AU45" s="81" t="str">
        <f>IF(AU43="","",VLOOKUP(AU43,'【記載例】シフト記号表（勤務時間帯）'!$C$5:$U$36,19,0))</f>
        <v/>
      </c>
      <c r="AV45" s="82" t="str">
        <f>IF(AV43="","",VLOOKUP(AV43,'【記載例】シフト記号表（勤務時間帯）'!$C$5:$U$36,19,0))</f>
        <v/>
      </c>
      <c r="AW45" s="83" t="str">
        <f>IF(AW43="","",VLOOKUP(AW43,'【記載例】シフト記号表（勤務時間帯）'!$C$5:$U$36,19,0))</f>
        <v/>
      </c>
      <c r="AX45" s="240">
        <f>IF($BB$3="計画",SUM(S45:AT45),IF($BB$3="実績",SUM(S45:AW45),""))</f>
        <v>140.0000000000002</v>
      </c>
      <c r="AY45" s="240"/>
      <c r="AZ45" s="241">
        <f>IF($BB$3="計画",AX45/4,IF($BB$3="実績",))</f>
        <v>35.00000000000005</v>
      </c>
      <c r="BA45" s="241"/>
      <c r="BB45" s="243"/>
      <c r="BC45" s="243"/>
      <c r="BD45" s="243"/>
      <c r="BE45" s="243"/>
      <c r="BF45" s="243"/>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c r="NX45"/>
      <c r="NY45"/>
      <c r="NZ45"/>
      <c r="OA45"/>
      <c r="OB45"/>
      <c r="OC45"/>
      <c r="OD45"/>
      <c r="OE45"/>
      <c r="OF45"/>
      <c r="OG45"/>
      <c r="OH45"/>
      <c r="OI45"/>
      <c r="OJ45"/>
      <c r="OK45"/>
      <c r="OL45"/>
      <c r="OM45"/>
      <c r="ON45"/>
      <c r="OO45"/>
      <c r="OP45"/>
      <c r="OQ45"/>
      <c r="OR45"/>
      <c r="OS45"/>
      <c r="OT45"/>
      <c r="OU45"/>
      <c r="OV45"/>
      <c r="OW45"/>
      <c r="OX45"/>
      <c r="OY45"/>
      <c r="OZ45"/>
      <c r="PA45"/>
      <c r="PB45"/>
      <c r="PC45"/>
      <c r="PD45"/>
      <c r="PE45"/>
      <c r="PF45"/>
      <c r="PG45"/>
      <c r="PH45"/>
      <c r="PI45"/>
      <c r="PJ45"/>
      <c r="PK45"/>
      <c r="PL45"/>
      <c r="PM45"/>
      <c r="PN45"/>
      <c r="PO45"/>
      <c r="PP45"/>
      <c r="PQ45"/>
      <c r="PR45"/>
      <c r="PS45"/>
      <c r="PT45"/>
      <c r="PU45"/>
      <c r="PV45"/>
      <c r="PW45"/>
      <c r="PX45"/>
      <c r="PY45"/>
      <c r="PZ45"/>
      <c r="QA45"/>
      <c r="QB45"/>
      <c r="QC45"/>
      <c r="QD45"/>
      <c r="QE45"/>
      <c r="QF45"/>
      <c r="QG45"/>
      <c r="QH45"/>
      <c r="QI45"/>
      <c r="QJ45"/>
      <c r="QK45"/>
      <c r="QL45"/>
      <c r="QM45"/>
      <c r="QN45"/>
      <c r="QO45"/>
      <c r="QP45"/>
      <c r="QQ45"/>
      <c r="QR45"/>
      <c r="QS45"/>
      <c r="QT45"/>
      <c r="QU45"/>
      <c r="QV45"/>
      <c r="QW45"/>
      <c r="QX45"/>
      <c r="QY45"/>
      <c r="QZ45"/>
      <c r="RA45"/>
      <c r="RB45"/>
      <c r="RC45"/>
      <c r="RD45"/>
      <c r="RE45"/>
      <c r="RF45"/>
      <c r="RG45"/>
      <c r="RH45"/>
      <c r="RI45"/>
      <c r="RJ45"/>
      <c r="RK45"/>
      <c r="RL45"/>
      <c r="RM45"/>
      <c r="RN45"/>
      <c r="RO45"/>
      <c r="RP45"/>
      <c r="RQ45"/>
      <c r="RR45"/>
      <c r="RS45"/>
      <c r="RT45"/>
      <c r="RU45"/>
      <c r="RV45"/>
      <c r="RW45"/>
      <c r="RX45"/>
      <c r="RY45"/>
      <c r="RZ45"/>
      <c r="SA45"/>
      <c r="SB45"/>
      <c r="SC45"/>
      <c r="SD45"/>
      <c r="SE45"/>
      <c r="SF45"/>
      <c r="SG45"/>
      <c r="SH45"/>
      <c r="SI45"/>
      <c r="SJ45"/>
      <c r="SK45"/>
      <c r="SL45"/>
      <c r="SM45"/>
      <c r="SN45"/>
      <c r="SO45"/>
      <c r="SP45"/>
      <c r="SQ45"/>
      <c r="SR45"/>
      <c r="SS45"/>
      <c r="ST45"/>
      <c r="SU45"/>
      <c r="SV45"/>
      <c r="SW45"/>
      <c r="SX45"/>
      <c r="SY45"/>
      <c r="SZ45"/>
      <c r="TA45"/>
      <c r="TB45"/>
      <c r="TC45"/>
      <c r="TD45"/>
      <c r="TE45"/>
      <c r="TF45"/>
      <c r="TG45"/>
      <c r="TH45"/>
      <c r="TI45"/>
      <c r="TJ45"/>
      <c r="TK45"/>
      <c r="TL45"/>
      <c r="TM45"/>
      <c r="TN45"/>
      <c r="TO45"/>
      <c r="TP45"/>
      <c r="TQ45"/>
      <c r="TR45"/>
      <c r="TS45"/>
      <c r="TT45"/>
      <c r="TU45"/>
      <c r="TV45"/>
      <c r="TW45"/>
      <c r="TX45"/>
      <c r="TY45"/>
      <c r="TZ45"/>
      <c r="UA45"/>
      <c r="UB45"/>
      <c r="UC45"/>
      <c r="UD45"/>
      <c r="UE45"/>
      <c r="UF45"/>
      <c r="UG45"/>
      <c r="UH45"/>
      <c r="UI45"/>
      <c r="UJ45"/>
      <c r="UK45"/>
      <c r="UL45"/>
      <c r="UM45"/>
      <c r="UN45"/>
      <c r="UO45"/>
      <c r="UP45"/>
      <c r="UQ45"/>
      <c r="UR45"/>
      <c r="US45"/>
      <c r="UT45"/>
      <c r="UU45"/>
      <c r="UV45"/>
      <c r="UW45"/>
      <c r="UX45"/>
      <c r="UY45"/>
      <c r="UZ45"/>
      <c r="VA45"/>
      <c r="VB45"/>
      <c r="VC45"/>
      <c r="VD45"/>
      <c r="VE45"/>
      <c r="VF45"/>
      <c r="VG45"/>
      <c r="VH45"/>
      <c r="VI45"/>
      <c r="VJ45"/>
      <c r="VK45"/>
      <c r="VL45"/>
      <c r="VM45"/>
      <c r="VN45"/>
      <c r="VO45"/>
      <c r="VP45"/>
      <c r="VQ45"/>
      <c r="VR45"/>
      <c r="VS45"/>
      <c r="VT45"/>
      <c r="VU45"/>
      <c r="VV45"/>
      <c r="VW45"/>
      <c r="VX45"/>
      <c r="VY45"/>
      <c r="VZ45"/>
      <c r="WA45"/>
      <c r="WB45"/>
      <c r="WC45"/>
      <c r="WD45"/>
      <c r="WE45"/>
      <c r="WF45"/>
      <c r="WG45"/>
      <c r="WH45"/>
      <c r="WI45"/>
      <c r="WJ45"/>
      <c r="WK45"/>
      <c r="WL45"/>
      <c r="WM45"/>
      <c r="WN45"/>
      <c r="WO45"/>
      <c r="WP45"/>
      <c r="WQ45"/>
      <c r="WR45"/>
      <c r="WS45"/>
      <c r="WT45"/>
      <c r="WU45"/>
      <c r="WV45"/>
      <c r="WW45"/>
      <c r="WX45"/>
      <c r="WY45"/>
      <c r="WZ45"/>
      <c r="XA45"/>
      <c r="XB45"/>
      <c r="XC45"/>
      <c r="XD45"/>
      <c r="XE45"/>
      <c r="XF45"/>
      <c r="XG45"/>
      <c r="XH45"/>
      <c r="XI45"/>
      <c r="XJ45"/>
      <c r="XK45"/>
      <c r="XL45"/>
      <c r="XM45"/>
      <c r="XN45"/>
      <c r="XO45"/>
      <c r="XP45"/>
      <c r="XQ45"/>
      <c r="XR45"/>
      <c r="XS45"/>
      <c r="XT45"/>
      <c r="XU45"/>
      <c r="XV45"/>
      <c r="XW45"/>
      <c r="XX45"/>
      <c r="XY45"/>
      <c r="XZ45"/>
      <c r="YA45"/>
      <c r="YB45"/>
      <c r="YC45"/>
      <c r="YD45"/>
      <c r="YE45"/>
      <c r="YF45"/>
      <c r="YG45"/>
      <c r="YH45"/>
      <c r="YI45"/>
      <c r="YJ45"/>
      <c r="YK45"/>
      <c r="YL45"/>
      <c r="YM45"/>
      <c r="YN45"/>
      <c r="YO45"/>
      <c r="YP45"/>
      <c r="YQ45"/>
      <c r="YR45"/>
      <c r="YS45"/>
      <c r="YT45"/>
      <c r="YU45"/>
      <c r="YV45"/>
      <c r="YW45"/>
      <c r="YX45"/>
      <c r="YY45"/>
      <c r="YZ45"/>
      <c r="ZA45"/>
      <c r="ZB45"/>
      <c r="ZC45"/>
      <c r="ZD45"/>
      <c r="ZE45"/>
      <c r="ZF45"/>
      <c r="ZG45"/>
      <c r="ZH45"/>
      <c r="ZI45"/>
      <c r="ZJ45"/>
      <c r="ZK45"/>
      <c r="ZL45"/>
      <c r="ZM45"/>
      <c r="ZN45"/>
      <c r="ZO45"/>
      <c r="ZP45"/>
      <c r="ZQ45"/>
      <c r="ZR45"/>
      <c r="ZS45"/>
      <c r="ZT45"/>
      <c r="ZU45"/>
      <c r="ZV45"/>
      <c r="ZW45"/>
      <c r="ZX45"/>
      <c r="ZY45"/>
      <c r="ZZ45"/>
      <c r="AAA45"/>
      <c r="AAB45"/>
      <c r="AAC45"/>
      <c r="AAD45"/>
      <c r="AAE45"/>
      <c r="AAF45"/>
      <c r="AAG45"/>
      <c r="AAH45"/>
      <c r="AAI45"/>
      <c r="AAJ45"/>
      <c r="AAK45"/>
      <c r="AAL45"/>
      <c r="AAM45"/>
      <c r="AAN45"/>
      <c r="AAO45"/>
      <c r="AAP45"/>
      <c r="AAQ45"/>
      <c r="AAR45"/>
      <c r="AAS45"/>
      <c r="AAT45"/>
      <c r="AAU45"/>
      <c r="AAV45"/>
      <c r="AAW45"/>
      <c r="AAX45"/>
      <c r="AAY45"/>
      <c r="AAZ45"/>
      <c r="ABA45"/>
      <c r="ABB45"/>
      <c r="ABC45"/>
      <c r="ABD45"/>
      <c r="ABE45"/>
      <c r="ABF45"/>
      <c r="ABG45"/>
      <c r="ABH45"/>
      <c r="ABI45"/>
      <c r="ABJ45"/>
      <c r="ABK45"/>
      <c r="ABL45"/>
      <c r="ABM45"/>
      <c r="ABN45"/>
      <c r="ABO45"/>
      <c r="ABP45"/>
      <c r="ABQ45"/>
      <c r="ABR45"/>
      <c r="ABS45"/>
      <c r="ABT45"/>
      <c r="ABU45"/>
      <c r="ABV45"/>
      <c r="ABW45"/>
      <c r="ABX45"/>
      <c r="ABY45"/>
      <c r="ABZ45"/>
      <c r="ACA45"/>
      <c r="ACB45"/>
      <c r="ACC45"/>
      <c r="ACD45"/>
      <c r="ACE45"/>
      <c r="ACF45"/>
      <c r="ACG45"/>
      <c r="ACH45"/>
      <c r="ACI45"/>
      <c r="ACJ45"/>
      <c r="ACK45"/>
      <c r="ACL45"/>
      <c r="ACM45"/>
      <c r="ACN45"/>
      <c r="ACO45"/>
      <c r="ACP45"/>
      <c r="ACQ45"/>
      <c r="ACR45"/>
      <c r="ACS45"/>
      <c r="ACT45"/>
      <c r="ACU45"/>
      <c r="ACV45"/>
      <c r="ACW45"/>
      <c r="ACX45"/>
      <c r="ACY45"/>
      <c r="ACZ45"/>
      <c r="ADA45"/>
      <c r="ADB45"/>
      <c r="ADC45"/>
      <c r="ADD45"/>
      <c r="ADE45"/>
      <c r="ADF45"/>
      <c r="ADG45"/>
      <c r="ADH45"/>
      <c r="ADI45"/>
      <c r="ADJ45"/>
      <c r="ADK45"/>
      <c r="ADL45"/>
      <c r="ADM45"/>
      <c r="ADN45"/>
      <c r="ADO45"/>
      <c r="ADP45"/>
      <c r="ADQ45"/>
      <c r="ADR45"/>
      <c r="ADS45"/>
      <c r="ADT45"/>
      <c r="ADU45"/>
      <c r="ADV45"/>
      <c r="ADW45"/>
      <c r="ADX45"/>
      <c r="ADY45"/>
      <c r="ADZ45"/>
      <c r="AEA45"/>
      <c r="AEB45"/>
      <c r="AEC45"/>
      <c r="AED45"/>
      <c r="AEE45"/>
      <c r="AEF45"/>
      <c r="AEG45"/>
      <c r="AEH45"/>
      <c r="AEI45"/>
      <c r="AEJ45"/>
      <c r="AEK45"/>
      <c r="AEL45"/>
      <c r="AEM45"/>
      <c r="AEN45"/>
      <c r="AEO45"/>
      <c r="AEP45"/>
      <c r="AEQ45"/>
      <c r="AER45"/>
      <c r="AES45"/>
      <c r="AET45"/>
      <c r="AEU45"/>
      <c r="AEV45"/>
      <c r="AEW45"/>
      <c r="AEX45"/>
      <c r="AEY45"/>
      <c r="AEZ45"/>
      <c r="AFA45"/>
      <c r="AFB45"/>
      <c r="AFC45"/>
      <c r="AFD45"/>
      <c r="AFE45"/>
      <c r="AFF45"/>
      <c r="AFG45"/>
      <c r="AFH45"/>
      <c r="AFI45"/>
      <c r="AFJ45"/>
      <c r="AFK45"/>
      <c r="AFL45"/>
      <c r="AFM45"/>
      <c r="AFN45"/>
      <c r="AFO45"/>
      <c r="AFP45"/>
      <c r="AFQ45"/>
      <c r="AFR45"/>
      <c r="AFS45"/>
      <c r="AFT45"/>
      <c r="AFU45"/>
      <c r="AFV45"/>
      <c r="AFW45"/>
      <c r="AFX45"/>
      <c r="AFY45"/>
      <c r="AFZ45"/>
      <c r="AGA45"/>
      <c r="AGB45"/>
      <c r="AGC45"/>
      <c r="AGD45"/>
      <c r="AGE45"/>
      <c r="AGF45"/>
      <c r="AGG45"/>
      <c r="AGH45"/>
      <c r="AGI45"/>
      <c r="AGJ45"/>
      <c r="AGK45"/>
      <c r="AGL45"/>
      <c r="AGM45"/>
      <c r="AGN45"/>
      <c r="AGO45"/>
      <c r="AGP45"/>
      <c r="AGQ45"/>
      <c r="AGR45"/>
      <c r="AGS45"/>
      <c r="AGT45"/>
      <c r="AGU45"/>
      <c r="AGV45"/>
      <c r="AGW45"/>
      <c r="AGX45"/>
      <c r="AGY45"/>
      <c r="AGZ45"/>
      <c r="AHA45"/>
      <c r="AHB45"/>
      <c r="AHC45"/>
      <c r="AHD45"/>
      <c r="AHE45"/>
      <c r="AHF45"/>
      <c r="AHG45"/>
      <c r="AHH45"/>
      <c r="AHI45"/>
      <c r="AHJ45"/>
      <c r="AHK45"/>
      <c r="AHL45"/>
      <c r="AHM45"/>
      <c r="AHN45"/>
      <c r="AHO45"/>
      <c r="AHP45"/>
      <c r="AHQ45"/>
      <c r="AHR45"/>
      <c r="AHS45"/>
      <c r="AHT45"/>
      <c r="AHU45"/>
      <c r="AHV45"/>
      <c r="AHW45"/>
      <c r="AHX45"/>
      <c r="AHY45"/>
      <c r="AHZ45"/>
      <c r="AIA45"/>
      <c r="AIB45"/>
      <c r="AIC45"/>
      <c r="AID45"/>
      <c r="AIE45"/>
      <c r="AIF45"/>
      <c r="AIG45"/>
      <c r="AIH45"/>
      <c r="AII45"/>
      <c r="AIJ45"/>
      <c r="AIK45"/>
      <c r="AIL45"/>
      <c r="AIM45"/>
      <c r="AIN45"/>
      <c r="AIO45"/>
      <c r="AIP45"/>
      <c r="AIQ45"/>
      <c r="AIR45"/>
      <c r="AIS45"/>
      <c r="AIT45"/>
      <c r="AIU45"/>
      <c r="AIV45"/>
      <c r="AIW45"/>
      <c r="AIX45"/>
      <c r="AIY45"/>
      <c r="AIZ45"/>
      <c r="AJA45"/>
      <c r="AJB45"/>
      <c r="AJC45"/>
      <c r="AJD45"/>
      <c r="AJE45"/>
      <c r="AJF45"/>
      <c r="AJG45"/>
      <c r="AJH45"/>
      <c r="AJI45"/>
      <c r="AJJ45"/>
      <c r="AJK45"/>
      <c r="AJL45"/>
      <c r="AJM45"/>
      <c r="AJN45"/>
      <c r="AJO45"/>
      <c r="AJP45"/>
      <c r="AJQ45"/>
      <c r="AJR45"/>
      <c r="AJS45"/>
      <c r="AJT45"/>
      <c r="AJU45"/>
      <c r="AJV45"/>
      <c r="AJW45"/>
      <c r="AJX45"/>
      <c r="AJY45"/>
      <c r="AJZ45"/>
      <c r="AKA45"/>
      <c r="AKB45"/>
      <c r="AKC45"/>
      <c r="AKD45"/>
      <c r="AKE45"/>
      <c r="AKF45"/>
      <c r="AKG45"/>
      <c r="AKH45"/>
      <c r="AKI45"/>
      <c r="AKJ45"/>
      <c r="AKK45"/>
      <c r="AKL45"/>
      <c r="AKM45"/>
      <c r="AKN45"/>
      <c r="AKO45"/>
      <c r="AKP45"/>
      <c r="AKQ45"/>
      <c r="AKR45"/>
      <c r="AKS45"/>
      <c r="AKT45"/>
      <c r="AKU45"/>
      <c r="AKV45"/>
      <c r="AKW45"/>
      <c r="AKX45"/>
      <c r="AKY45"/>
      <c r="AKZ45"/>
      <c r="ALA45"/>
      <c r="ALB45"/>
      <c r="ALC45"/>
      <c r="ALD45"/>
      <c r="ALE45"/>
      <c r="ALF45"/>
      <c r="ALG45"/>
      <c r="ALH45"/>
      <c r="ALI45"/>
      <c r="ALJ45"/>
      <c r="ALK45"/>
      <c r="ALL45"/>
      <c r="ALM45"/>
      <c r="ALN45"/>
      <c r="ALO45"/>
      <c r="ALP45"/>
      <c r="ALQ45"/>
      <c r="ALR45"/>
      <c r="ALS45"/>
      <c r="ALT45"/>
      <c r="ALU45"/>
      <c r="ALV45"/>
      <c r="ALW45"/>
      <c r="ALX45"/>
      <c r="ALY45"/>
      <c r="ALZ45"/>
      <c r="AMA45"/>
      <c r="AMB45"/>
      <c r="AMC45"/>
      <c r="AMD45"/>
      <c r="AME45"/>
      <c r="AMF45"/>
      <c r="AMG45"/>
      <c r="AMH45"/>
      <c r="AMI45"/>
      <c r="AMJ45"/>
    </row>
    <row r="46" spans="1:1024" ht="20.25" customHeight="1">
      <c r="A46"/>
      <c r="B46" s="234">
        <f>B43+1</f>
        <v>9</v>
      </c>
      <c r="C46" s="218"/>
      <c r="D46" s="218"/>
      <c r="E46" s="218"/>
      <c r="F46" s="84"/>
      <c r="G46" s="235" t="s">
        <v>54</v>
      </c>
      <c r="H46" s="236" t="s">
        <v>55</v>
      </c>
      <c r="I46" s="236"/>
      <c r="J46" s="236"/>
      <c r="K46" s="236"/>
      <c r="L46" s="237" t="s">
        <v>82</v>
      </c>
      <c r="M46" s="237"/>
      <c r="N46" s="237"/>
      <c r="O46" s="237"/>
      <c r="P46" s="222" t="s">
        <v>57</v>
      </c>
      <c r="Q46" s="222"/>
      <c r="R46" s="222"/>
      <c r="S46" s="88" t="s">
        <v>58</v>
      </c>
      <c r="T46" s="86" t="s">
        <v>58</v>
      </c>
      <c r="U46" s="89" t="s">
        <v>59</v>
      </c>
      <c r="V46" s="86" t="s">
        <v>58</v>
      </c>
      <c r="W46" s="86" t="s">
        <v>58</v>
      </c>
      <c r="X46" s="86" t="s">
        <v>58</v>
      </c>
      <c r="Y46" s="87" t="s">
        <v>59</v>
      </c>
      <c r="Z46" s="88" t="s">
        <v>58</v>
      </c>
      <c r="AA46" s="86" t="s">
        <v>58</v>
      </c>
      <c r="AB46" s="86"/>
      <c r="AC46" s="86" t="s">
        <v>58</v>
      </c>
      <c r="AD46" s="86" t="s">
        <v>58</v>
      </c>
      <c r="AE46" s="86" t="s">
        <v>58</v>
      </c>
      <c r="AF46" s="87" t="s">
        <v>59</v>
      </c>
      <c r="AG46" s="88" t="s">
        <v>58</v>
      </c>
      <c r="AH46" s="86" t="s">
        <v>58</v>
      </c>
      <c r="AI46" s="86"/>
      <c r="AJ46" s="86" t="s">
        <v>58</v>
      </c>
      <c r="AK46" s="86" t="s">
        <v>58</v>
      </c>
      <c r="AL46" s="86" t="s">
        <v>58</v>
      </c>
      <c r="AM46" s="87" t="s">
        <v>59</v>
      </c>
      <c r="AN46" s="88" t="s">
        <v>58</v>
      </c>
      <c r="AO46" s="86" t="s">
        <v>58</v>
      </c>
      <c r="AP46" s="86"/>
      <c r="AQ46" s="86" t="s">
        <v>58</v>
      </c>
      <c r="AR46" s="86" t="s">
        <v>58</v>
      </c>
      <c r="AS46" s="86" t="s">
        <v>58</v>
      </c>
      <c r="AT46" s="87" t="s">
        <v>59</v>
      </c>
      <c r="AU46" s="85"/>
      <c r="AV46" s="86"/>
      <c r="AW46" s="87"/>
      <c r="AX46" s="223"/>
      <c r="AY46" s="223"/>
      <c r="AZ46" s="224"/>
      <c r="BA46" s="224"/>
      <c r="BB46" s="243"/>
      <c r="BC46" s="243"/>
      <c r="BD46" s="243"/>
      <c r="BE46" s="243"/>
      <c r="BF46" s="243"/>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c r="NX46"/>
      <c r="NY46"/>
      <c r="NZ46"/>
      <c r="OA46"/>
      <c r="OB46"/>
      <c r="OC46"/>
      <c r="OD46"/>
      <c r="OE46"/>
      <c r="OF46"/>
      <c r="OG46"/>
      <c r="OH46"/>
      <c r="OI46"/>
      <c r="OJ46"/>
      <c r="OK46"/>
      <c r="OL46"/>
      <c r="OM46"/>
      <c r="ON46"/>
      <c r="OO46"/>
      <c r="OP46"/>
      <c r="OQ46"/>
      <c r="OR46"/>
      <c r="OS46"/>
      <c r="OT46"/>
      <c r="OU46"/>
      <c r="OV46"/>
      <c r="OW46"/>
      <c r="OX46"/>
      <c r="OY46"/>
      <c r="OZ46"/>
      <c r="PA46"/>
      <c r="PB46"/>
      <c r="PC46"/>
      <c r="PD46"/>
      <c r="PE46"/>
      <c r="PF46"/>
      <c r="PG46"/>
      <c r="PH46"/>
      <c r="PI46"/>
      <c r="PJ46"/>
      <c r="PK46"/>
      <c r="PL46"/>
      <c r="PM46"/>
      <c r="PN46"/>
      <c r="PO46"/>
      <c r="PP46"/>
      <c r="PQ46"/>
      <c r="PR46"/>
      <c r="PS46"/>
      <c r="PT46"/>
      <c r="PU46"/>
      <c r="PV46"/>
      <c r="PW46"/>
      <c r="PX46"/>
      <c r="PY46"/>
      <c r="PZ46"/>
      <c r="QA46"/>
      <c r="QB46"/>
      <c r="QC46"/>
      <c r="QD46"/>
      <c r="QE46"/>
      <c r="QF46"/>
      <c r="QG46"/>
      <c r="QH46"/>
      <c r="QI46"/>
      <c r="QJ46"/>
      <c r="QK46"/>
      <c r="QL46"/>
      <c r="QM46"/>
      <c r="QN46"/>
      <c r="QO46"/>
      <c r="QP46"/>
      <c r="QQ46"/>
      <c r="QR46"/>
      <c r="QS46"/>
      <c r="QT46"/>
      <c r="QU46"/>
      <c r="QV46"/>
      <c r="QW46"/>
      <c r="QX46"/>
      <c r="QY46"/>
      <c r="QZ46"/>
      <c r="RA46"/>
      <c r="RB46"/>
      <c r="RC46"/>
      <c r="RD46"/>
      <c r="RE46"/>
      <c r="RF46"/>
      <c r="RG46"/>
      <c r="RH46"/>
      <c r="RI46"/>
      <c r="RJ46"/>
      <c r="RK46"/>
      <c r="RL46"/>
      <c r="RM46"/>
      <c r="RN46"/>
      <c r="RO46"/>
      <c r="RP46"/>
      <c r="RQ46"/>
      <c r="RR46"/>
      <c r="RS46"/>
      <c r="RT46"/>
      <c r="RU46"/>
      <c r="RV46"/>
      <c r="RW46"/>
      <c r="RX46"/>
      <c r="RY46"/>
      <c r="RZ46"/>
      <c r="SA46"/>
      <c r="SB46"/>
      <c r="SC46"/>
      <c r="SD46"/>
      <c r="SE46"/>
      <c r="SF46"/>
      <c r="SG46"/>
      <c r="SH46"/>
      <c r="SI46"/>
      <c r="SJ46"/>
      <c r="SK46"/>
      <c r="SL46"/>
      <c r="SM46"/>
      <c r="SN46"/>
      <c r="SO46"/>
      <c r="SP46"/>
      <c r="SQ46"/>
      <c r="SR46"/>
      <c r="SS46"/>
      <c r="ST46"/>
      <c r="SU46"/>
      <c r="SV46"/>
      <c r="SW46"/>
      <c r="SX46"/>
      <c r="SY46"/>
      <c r="SZ46"/>
      <c r="TA46"/>
      <c r="TB46"/>
      <c r="TC46"/>
      <c r="TD46"/>
      <c r="TE46"/>
      <c r="TF46"/>
      <c r="TG46"/>
      <c r="TH46"/>
      <c r="TI46"/>
      <c r="TJ46"/>
      <c r="TK46"/>
      <c r="TL46"/>
      <c r="TM46"/>
      <c r="TN46"/>
      <c r="TO46"/>
      <c r="TP46"/>
      <c r="TQ46"/>
      <c r="TR46"/>
      <c r="TS46"/>
      <c r="TT46"/>
      <c r="TU46"/>
      <c r="TV46"/>
      <c r="TW46"/>
      <c r="TX46"/>
      <c r="TY46"/>
      <c r="TZ46"/>
      <c r="UA46"/>
      <c r="UB46"/>
      <c r="UC46"/>
      <c r="UD46"/>
      <c r="UE46"/>
      <c r="UF46"/>
      <c r="UG46"/>
      <c r="UH46"/>
      <c r="UI46"/>
      <c r="UJ46"/>
      <c r="UK46"/>
      <c r="UL46"/>
      <c r="UM46"/>
      <c r="UN46"/>
      <c r="UO46"/>
      <c r="UP46"/>
      <c r="UQ46"/>
      <c r="UR46"/>
      <c r="US46"/>
      <c r="UT46"/>
      <c r="UU46"/>
      <c r="UV46"/>
      <c r="UW46"/>
      <c r="UX46"/>
      <c r="UY46"/>
      <c r="UZ46"/>
      <c r="VA46"/>
      <c r="VB46"/>
      <c r="VC46"/>
      <c r="VD46"/>
      <c r="VE46"/>
      <c r="VF46"/>
      <c r="VG46"/>
      <c r="VH46"/>
      <c r="VI46"/>
      <c r="VJ46"/>
      <c r="VK46"/>
      <c r="VL46"/>
      <c r="VM46"/>
      <c r="VN46"/>
      <c r="VO46"/>
      <c r="VP46"/>
      <c r="VQ46"/>
      <c r="VR46"/>
      <c r="VS46"/>
      <c r="VT46"/>
      <c r="VU46"/>
      <c r="VV46"/>
      <c r="VW46"/>
      <c r="VX46"/>
      <c r="VY46"/>
      <c r="VZ46"/>
      <c r="WA46"/>
      <c r="WB46"/>
      <c r="WC46"/>
      <c r="WD46"/>
      <c r="WE46"/>
      <c r="WF46"/>
      <c r="WG46"/>
      <c r="WH46"/>
      <c r="WI46"/>
      <c r="WJ46"/>
      <c r="WK46"/>
      <c r="WL46"/>
      <c r="WM46"/>
      <c r="WN46"/>
      <c r="WO46"/>
      <c r="WP46"/>
      <c r="WQ46"/>
      <c r="WR46"/>
      <c r="WS46"/>
      <c r="WT46"/>
      <c r="WU46"/>
      <c r="WV46"/>
      <c r="WW46"/>
      <c r="WX46"/>
      <c r="WY46"/>
      <c r="WZ46"/>
      <c r="XA46"/>
      <c r="XB46"/>
      <c r="XC46"/>
      <c r="XD46"/>
      <c r="XE46"/>
      <c r="XF46"/>
      <c r="XG46"/>
      <c r="XH46"/>
      <c r="XI46"/>
      <c r="XJ46"/>
      <c r="XK46"/>
      <c r="XL46"/>
      <c r="XM46"/>
      <c r="XN46"/>
      <c r="XO46"/>
      <c r="XP46"/>
      <c r="XQ46"/>
      <c r="XR46"/>
      <c r="XS46"/>
      <c r="XT46"/>
      <c r="XU46"/>
      <c r="XV46"/>
      <c r="XW46"/>
      <c r="XX46"/>
      <c r="XY46"/>
      <c r="XZ46"/>
      <c r="YA46"/>
      <c r="YB46"/>
      <c r="YC46"/>
      <c r="YD46"/>
      <c r="YE46"/>
      <c r="YF46"/>
      <c r="YG46"/>
      <c r="YH46"/>
      <c r="YI46"/>
      <c r="YJ46"/>
      <c r="YK46"/>
      <c r="YL46"/>
      <c r="YM46"/>
      <c r="YN46"/>
      <c r="YO46"/>
      <c r="YP46"/>
      <c r="YQ46"/>
      <c r="YR46"/>
      <c r="YS46"/>
      <c r="YT46"/>
      <c r="YU46"/>
      <c r="YV46"/>
      <c r="YW46"/>
      <c r="YX46"/>
      <c r="YY46"/>
      <c r="YZ46"/>
      <c r="ZA46"/>
      <c r="ZB46"/>
      <c r="ZC46"/>
      <c r="ZD46"/>
      <c r="ZE46"/>
      <c r="ZF46"/>
      <c r="ZG46"/>
      <c r="ZH46"/>
      <c r="ZI46"/>
      <c r="ZJ46"/>
      <c r="ZK46"/>
      <c r="ZL46"/>
      <c r="ZM46"/>
      <c r="ZN46"/>
      <c r="ZO46"/>
      <c r="ZP46"/>
      <c r="ZQ46"/>
      <c r="ZR46"/>
      <c r="ZS46"/>
      <c r="ZT46"/>
      <c r="ZU46"/>
      <c r="ZV46"/>
      <c r="ZW46"/>
      <c r="ZX46"/>
      <c r="ZY46"/>
      <c r="ZZ46"/>
      <c r="AAA46"/>
      <c r="AAB46"/>
      <c r="AAC46"/>
      <c r="AAD46"/>
      <c r="AAE46"/>
      <c r="AAF46"/>
      <c r="AAG46"/>
      <c r="AAH46"/>
      <c r="AAI46"/>
      <c r="AAJ46"/>
      <c r="AAK46"/>
      <c r="AAL46"/>
      <c r="AAM46"/>
      <c r="AAN46"/>
      <c r="AAO46"/>
      <c r="AAP46"/>
      <c r="AAQ46"/>
      <c r="AAR46"/>
      <c r="AAS46"/>
      <c r="AAT46"/>
      <c r="AAU46"/>
      <c r="AAV46"/>
      <c r="AAW46"/>
      <c r="AAX46"/>
      <c r="AAY46"/>
      <c r="AAZ46"/>
      <c r="ABA46"/>
      <c r="ABB46"/>
      <c r="ABC46"/>
      <c r="ABD46"/>
      <c r="ABE46"/>
      <c r="ABF46"/>
      <c r="ABG46"/>
      <c r="ABH46"/>
      <c r="ABI46"/>
      <c r="ABJ46"/>
      <c r="ABK46"/>
      <c r="ABL46"/>
      <c r="ABM46"/>
      <c r="ABN46"/>
      <c r="ABO46"/>
      <c r="ABP46"/>
      <c r="ABQ46"/>
      <c r="ABR46"/>
      <c r="ABS46"/>
      <c r="ABT46"/>
      <c r="ABU46"/>
      <c r="ABV46"/>
      <c r="ABW46"/>
      <c r="ABX46"/>
      <c r="ABY46"/>
      <c r="ABZ46"/>
      <c r="ACA46"/>
      <c r="ACB46"/>
      <c r="ACC46"/>
      <c r="ACD46"/>
      <c r="ACE46"/>
      <c r="ACF46"/>
      <c r="ACG46"/>
      <c r="ACH46"/>
      <c r="ACI46"/>
      <c r="ACJ46"/>
      <c r="ACK46"/>
      <c r="ACL46"/>
      <c r="ACM46"/>
      <c r="ACN46"/>
      <c r="ACO46"/>
      <c r="ACP46"/>
      <c r="ACQ46"/>
      <c r="ACR46"/>
      <c r="ACS46"/>
      <c r="ACT46"/>
      <c r="ACU46"/>
      <c r="ACV46"/>
      <c r="ACW46"/>
      <c r="ACX46"/>
      <c r="ACY46"/>
      <c r="ACZ46"/>
      <c r="ADA46"/>
      <c r="ADB46"/>
      <c r="ADC46"/>
      <c r="ADD46"/>
      <c r="ADE46"/>
      <c r="ADF46"/>
      <c r="ADG46"/>
      <c r="ADH46"/>
      <c r="ADI46"/>
      <c r="ADJ46"/>
      <c r="ADK46"/>
      <c r="ADL46"/>
      <c r="ADM46"/>
      <c r="ADN46"/>
      <c r="ADO46"/>
      <c r="ADP46"/>
      <c r="ADQ46"/>
      <c r="ADR46"/>
      <c r="ADS46"/>
      <c r="ADT46"/>
      <c r="ADU46"/>
      <c r="ADV46"/>
      <c r="ADW46"/>
      <c r="ADX46"/>
      <c r="ADY46"/>
      <c r="ADZ46"/>
      <c r="AEA46"/>
      <c r="AEB46"/>
      <c r="AEC46"/>
      <c r="AED46"/>
      <c r="AEE46"/>
      <c r="AEF46"/>
      <c r="AEG46"/>
      <c r="AEH46"/>
      <c r="AEI46"/>
      <c r="AEJ46"/>
      <c r="AEK46"/>
      <c r="AEL46"/>
      <c r="AEM46"/>
      <c r="AEN46"/>
      <c r="AEO46"/>
      <c r="AEP46"/>
      <c r="AEQ46"/>
      <c r="AER46"/>
      <c r="AES46"/>
      <c r="AET46"/>
      <c r="AEU46"/>
      <c r="AEV46"/>
      <c r="AEW46"/>
      <c r="AEX46"/>
      <c r="AEY46"/>
      <c r="AEZ46"/>
      <c r="AFA46"/>
      <c r="AFB46"/>
      <c r="AFC46"/>
      <c r="AFD46"/>
      <c r="AFE46"/>
      <c r="AFF46"/>
      <c r="AFG46"/>
      <c r="AFH46"/>
      <c r="AFI46"/>
      <c r="AFJ46"/>
      <c r="AFK46"/>
      <c r="AFL46"/>
      <c r="AFM46"/>
      <c r="AFN46"/>
      <c r="AFO46"/>
      <c r="AFP46"/>
      <c r="AFQ46"/>
      <c r="AFR46"/>
      <c r="AFS46"/>
      <c r="AFT46"/>
      <c r="AFU46"/>
      <c r="AFV46"/>
      <c r="AFW46"/>
      <c r="AFX46"/>
      <c r="AFY46"/>
      <c r="AFZ46"/>
      <c r="AGA46"/>
      <c r="AGB46"/>
      <c r="AGC46"/>
      <c r="AGD46"/>
      <c r="AGE46"/>
      <c r="AGF46"/>
      <c r="AGG46"/>
      <c r="AGH46"/>
      <c r="AGI46"/>
      <c r="AGJ46"/>
      <c r="AGK46"/>
      <c r="AGL46"/>
      <c r="AGM46"/>
      <c r="AGN46"/>
      <c r="AGO46"/>
      <c r="AGP46"/>
      <c r="AGQ46"/>
      <c r="AGR46"/>
      <c r="AGS46"/>
      <c r="AGT46"/>
      <c r="AGU46"/>
      <c r="AGV46"/>
      <c r="AGW46"/>
      <c r="AGX46"/>
      <c r="AGY46"/>
      <c r="AGZ46"/>
      <c r="AHA46"/>
      <c r="AHB46"/>
      <c r="AHC46"/>
      <c r="AHD46"/>
      <c r="AHE46"/>
      <c r="AHF46"/>
      <c r="AHG46"/>
      <c r="AHH46"/>
      <c r="AHI46"/>
      <c r="AHJ46"/>
      <c r="AHK46"/>
      <c r="AHL46"/>
      <c r="AHM46"/>
      <c r="AHN46"/>
      <c r="AHO46"/>
      <c r="AHP46"/>
      <c r="AHQ46"/>
      <c r="AHR46"/>
      <c r="AHS46"/>
      <c r="AHT46"/>
      <c r="AHU46"/>
      <c r="AHV46"/>
      <c r="AHW46"/>
      <c r="AHX46"/>
      <c r="AHY46"/>
      <c r="AHZ46"/>
      <c r="AIA46"/>
      <c r="AIB46"/>
      <c r="AIC46"/>
      <c r="AID46"/>
      <c r="AIE46"/>
      <c r="AIF46"/>
      <c r="AIG46"/>
      <c r="AIH46"/>
      <c r="AII46"/>
      <c r="AIJ46"/>
      <c r="AIK46"/>
      <c r="AIL46"/>
      <c r="AIM46"/>
      <c r="AIN46"/>
      <c r="AIO46"/>
      <c r="AIP46"/>
      <c r="AIQ46"/>
      <c r="AIR46"/>
      <c r="AIS46"/>
      <c r="AIT46"/>
      <c r="AIU46"/>
      <c r="AIV46"/>
      <c r="AIW46"/>
      <c r="AIX46"/>
      <c r="AIY46"/>
      <c r="AIZ46"/>
      <c r="AJA46"/>
      <c r="AJB46"/>
      <c r="AJC46"/>
      <c r="AJD46"/>
      <c r="AJE46"/>
      <c r="AJF46"/>
      <c r="AJG46"/>
      <c r="AJH46"/>
      <c r="AJI46"/>
      <c r="AJJ46"/>
      <c r="AJK46"/>
      <c r="AJL46"/>
      <c r="AJM46"/>
      <c r="AJN46"/>
      <c r="AJO46"/>
      <c r="AJP46"/>
      <c r="AJQ46"/>
      <c r="AJR46"/>
      <c r="AJS46"/>
      <c r="AJT46"/>
      <c r="AJU46"/>
      <c r="AJV46"/>
      <c r="AJW46"/>
      <c r="AJX46"/>
      <c r="AJY46"/>
      <c r="AJZ46"/>
      <c r="AKA46"/>
      <c r="AKB46"/>
      <c r="AKC46"/>
      <c r="AKD46"/>
      <c r="AKE46"/>
      <c r="AKF46"/>
      <c r="AKG46"/>
      <c r="AKH46"/>
      <c r="AKI46"/>
      <c r="AKJ46"/>
      <c r="AKK46"/>
      <c r="AKL46"/>
      <c r="AKM46"/>
      <c r="AKN46"/>
      <c r="AKO46"/>
      <c r="AKP46"/>
      <c r="AKQ46"/>
      <c r="AKR46"/>
      <c r="AKS46"/>
      <c r="AKT46"/>
      <c r="AKU46"/>
      <c r="AKV46"/>
      <c r="AKW46"/>
      <c r="AKX46"/>
      <c r="AKY46"/>
      <c r="AKZ46"/>
      <c r="ALA46"/>
      <c r="ALB46"/>
      <c r="ALC46"/>
      <c r="ALD46"/>
      <c r="ALE46"/>
      <c r="ALF46"/>
      <c r="ALG46"/>
      <c r="ALH46"/>
      <c r="ALI46"/>
      <c r="ALJ46"/>
      <c r="ALK46"/>
      <c r="ALL46"/>
      <c r="ALM46"/>
      <c r="ALN46"/>
      <c r="ALO46"/>
      <c r="ALP46"/>
      <c r="ALQ46"/>
      <c r="ALR46"/>
      <c r="ALS46"/>
      <c r="ALT46"/>
      <c r="ALU46"/>
      <c r="ALV46"/>
      <c r="ALW46"/>
      <c r="ALX46"/>
      <c r="ALY46"/>
      <c r="ALZ46"/>
      <c r="AMA46"/>
      <c r="AMB46"/>
      <c r="AMC46"/>
      <c r="AMD46"/>
      <c r="AME46"/>
      <c r="AMF46"/>
      <c r="AMG46"/>
      <c r="AMH46"/>
      <c r="AMI46"/>
      <c r="AMJ46"/>
    </row>
    <row r="47" spans="1:1024" ht="20.25" customHeight="1">
      <c r="A47"/>
      <c r="B47" s="234"/>
      <c r="C47" s="226" t="s">
        <v>69</v>
      </c>
      <c r="D47" s="226"/>
      <c r="E47" s="226"/>
      <c r="F47" s="76"/>
      <c r="G47" s="235"/>
      <c r="H47" s="236"/>
      <c r="I47" s="236"/>
      <c r="J47" s="236"/>
      <c r="K47" s="236"/>
      <c r="L47" s="237"/>
      <c r="M47" s="237"/>
      <c r="N47" s="237"/>
      <c r="O47" s="237"/>
      <c r="P47" s="227" t="s">
        <v>61</v>
      </c>
      <c r="Q47" s="227"/>
      <c r="R47" s="227"/>
      <c r="S47" s="77">
        <f>IF(S46="","",VLOOKUP(S46,'【記載例】シフト記号表（勤務時間帯）'!$C$5:$K$36,9,0))</f>
        <v>8</v>
      </c>
      <c r="T47" s="78">
        <f>IF(T46="","",VLOOKUP(T46,'【記載例】シフト記号表（勤務時間帯）'!$C$5:$K$36,9,0))</f>
        <v>8</v>
      </c>
      <c r="U47" s="78" t="str">
        <f>IF(U46="","",VLOOKUP(U46,'【記載例】シフト記号表（勤務時間帯）'!$C$5:$K$36,9,0))</f>
        <v>-</v>
      </c>
      <c r="V47" s="78">
        <f>IF(V46="","",VLOOKUP(V46,'【記載例】シフト記号表（勤務時間帯）'!$C$5:$K$36,9,0))</f>
        <v>8</v>
      </c>
      <c r="W47" s="78">
        <f>IF(W46="","",VLOOKUP(W46,'【記載例】シフト記号表（勤務時間帯）'!$C$5:$K$36,9,0))</f>
        <v>8</v>
      </c>
      <c r="X47" s="78">
        <f>IF(X46="","",VLOOKUP(X46,'【記載例】シフト記号表（勤務時間帯）'!$C$5:$K$36,9,0))</f>
        <v>8</v>
      </c>
      <c r="Y47" s="79" t="str">
        <f>IF(Y46="","",VLOOKUP(Y46,'【記載例】シフト記号表（勤務時間帯）'!$C$5:$K$36,9,0))</f>
        <v>-</v>
      </c>
      <c r="Z47" s="77">
        <f>IF(Z46="","",VLOOKUP(Z46,'【記載例】シフト記号表（勤務時間帯）'!$C$5:$K$36,9,0))</f>
        <v>8</v>
      </c>
      <c r="AA47" s="78">
        <f>IF(AA46="","",VLOOKUP(AA46,'【記載例】シフト記号表（勤務時間帯）'!$C$5:$K$36,9,0))</f>
        <v>8</v>
      </c>
      <c r="AB47" s="78" t="str">
        <f>IF(AB46="","",VLOOKUP(AB46,'【記載例】シフト記号表（勤務時間帯）'!$C$5:$K$36,9,0))</f>
        <v/>
      </c>
      <c r="AC47" s="78">
        <f>IF(AC46="","",VLOOKUP(AC46,'【記載例】シフト記号表（勤務時間帯）'!$C$5:$K$36,9,0))</f>
        <v>8</v>
      </c>
      <c r="AD47" s="78">
        <f>IF(AD46="","",VLOOKUP(AD46,'【記載例】シフト記号表（勤務時間帯）'!$C$5:$K$36,9,0))</f>
        <v>8</v>
      </c>
      <c r="AE47" s="78">
        <f>IF(AE46="","",VLOOKUP(AE46,'【記載例】シフト記号表（勤務時間帯）'!$C$5:$K$36,9,0))</f>
        <v>8</v>
      </c>
      <c r="AF47" s="79" t="str">
        <f>IF(AF46="","",VLOOKUP(AF46,'【記載例】シフト記号表（勤務時間帯）'!$C$5:$K$36,9,0))</f>
        <v>-</v>
      </c>
      <c r="AG47" s="77">
        <f>IF(AG46="","",VLOOKUP(AG46,'【記載例】シフト記号表（勤務時間帯）'!$C$5:$K$36,9,0))</f>
        <v>8</v>
      </c>
      <c r="AH47" s="78">
        <f>IF(AH46="","",VLOOKUP(AH46,'【記載例】シフト記号表（勤務時間帯）'!$C$5:$K$36,9,0))</f>
        <v>8</v>
      </c>
      <c r="AI47" s="78" t="str">
        <f>IF(AI46="","",VLOOKUP(AI46,'【記載例】シフト記号表（勤務時間帯）'!$C$5:$K$36,9,0))</f>
        <v/>
      </c>
      <c r="AJ47" s="78">
        <f>IF(AJ46="","",VLOOKUP(AJ46,'【記載例】シフト記号表（勤務時間帯）'!$C$5:$K$36,9,0))</f>
        <v>8</v>
      </c>
      <c r="AK47" s="78">
        <f>IF(AK46="","",VLOOKUP(AK46,'【記載例】シフト記号表（勤務時間帯）'!$C$5:$K$36,9,0))</f>
        <v>8</v>
      </c>
      <c r="AL47" s="78">
        <f>IF(AL46="","",VLOOKUP(AL46,'【記載例】シフト記号表（勤務時間帯）'!$C$5:$K$36,9,0))</f>
        <v>8</v>
      </c>
      <c r="AM47" s="79" t="str">
        <f>IF(AM46="","",VLOOKUP(AM46,'【記載例】シフト記号表（勤務時間帯）'!$C$5:$K$36,9,0))</f>
        <v>-</v>
      </c>
      <c r="AN47" s="77">
        <f>IF(AN46="","",VLOOKUP(AN46,'【記載例】シフト記号表（勤務時間帯）'!$C$5:$K$36,9,0))</f>
        <v>8</v>
      </c>
      <c r="AO47" s="78">
        <f>IF(AO46="","",VLOOKUP(AO46,'【記載例】シフト記号表（勤務時間帯）'!$C$5:$K$36,9,0))</f>
        <v>8</v>
      </c>
      <c r="AP47" s="78" t="str">
        <f>IF(AP46="","",VLOOKUP(AP46,'【記載例】シフト記号表（勤務時間帯）'!$C$5:$K$36,9,0))</f>
        <v/>
      </c>
      <c r="AQ47" s="78">
        <f>IF(AQ46="","",VLOOKUP(AQ46,'【記載例】シフト記号表（勤務時間帯）'!$C$5:$K$36,9,0))</f>
        <v>8</v>
      </c>
      <c r="AR47" s="78">
        <f>IF(AR46="","",VLOOKUP(AR46,'【記載例】シフト記号表（勤務時間帯）'!$C$5:$K$36,9,0))</f>
        <v>8</v>
      </c>
      <c r="AS47" s="78">
        <f>IF(AS46="","",VLOOKUP(AS46,'【記載例】シフト記号表（勤務時間帯）'!$C$5:$K$36,9,0))</f>
        <v>8</v>
      </c>
      <c r="AT47" s="79" t="str">
        <f>IF(AT46="","",VLOOKUP(AT46,'【記載例】シフト記号表（勤務時間帯）'!$C$5:$K$36,9,0))</f>
        <v>-</v>
      </c>
      <c r="AU47" s="77" t="str">
        <f>IF(AU46="","",VLOOKUP(AU46,'【記載例】シフト記号表（勤務時間帯）'!$C$5:$K$36,9,0))</f>
        <v/>
      </c>
      <c r="AV47" s="78" t="str">
        <f>IF(AV46="","",VLOOKUP(AV46,'【記載例】シフト記号表（勤務時間帯）'!$C$5:$K$36,9,0))</f>
        <v/>
      </c>
      <c r="AW47" s="79" t="str">
        <f>IF(AW46="","",VLOOKUP(AW46,'【記載例】シフト記号表（勤務時間帯）'!$C$5:$K$36,9,0))</f>
        <v/>
      </c>
      <c r="AX47" s="228">
        <f>IF($BB$3="計画",SUM(S47:AT47),IF($BB$3="実績",SUM(S47:AW47),""))</f>
        <v>160</v>
      </c>
      <c r="AY47" s="228"/>
      <c r="AZ47" s="229">
        <f>IF($BB$3="計画",AX47/4,IF($BB$3="実績",))</f>
        <v>40</v>
      </c>
      <c r="BA47" s="229"/>
      <c r="BB47" s="243"/>
      <c r="BC47" s="243"/>
      <c r="BD47" s="243"/>
      <c r="BE47" s="243"/>
      <c r="BF47" s="243"/>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c r="LK47"/>
      <c r="LL47"/>
      <c r="LM47"/>
      <c r="LN47"/>
      <c r="LO47"/>
      <c r="LP47"/>
      <c r="LQ47"/>
      <c r="LR47"/>
      <c r="LS47"/>
      <c r="LT47"/>
      <c r="LU47"/>
      <c r="LV47"/>
      <c r="LW47"/>
      <c r="LX47"/>
      <c r="LY47"/>
      <c r="LZ47"/>
      <c r="MA47"/>
      <c r="MB47"/>
      <c r="MC47"/>
      <c r="MD47"/>
      <c r="ME47"/>
      <c r="MF47"/>
      <c r="MG47"/>
      <c r="MH47"/>
      <c r="MI47"/>
      <c r="MJ47"/>
      <c r="MK47"/>
      <c r="ML47"/>
      <c r="MM47"/>
      <c r="MN47"/>
      <c r="MO47"/>
      <c r="MP47"/>
      <c r="MQ47"/>
      <c r="MR47"/>
      <c r="MS47"/>
      <c r="MT47"/>
      <c r="MU47"/>
      <c r="MV47"/>
      <c r="MW47"/>
      <c r="MX47"/>
      <c r="MY47"/>
      <c r="MZ47"/>
      <c r="NA47"/>
      <c r="NB47"/>
      <c r="NC47"/>
      <c r="ND47"/>
      <c r="NE47"/>
      <c r="NF47"/>
      <c r="NG47"/>
      <c r="NH47"/>
      <c r="NI47"/>
      <c r="NJ47"/>
      <c r="NK47"/>
      <c r="NL47"/>
      <c r="NM47"/>
      <c r="NN47"/>
      <c r="NO47"/>
      <c r="NP47"/>
      <c r="NQ47"/>
      <c r="NR47"/>
      <c r="NS47"/>
      <c r="NT47"/>
      <c r="NU47"/>
      <c r="NV47"/>
      <c r="NW47"/>
      <c r="NX47"/>
      <c r="NY47"/>
      <c r="NZ47"/>
      <c r="OA47"/>
      <c r="OB47"/>
      <c r="OC47"/>
      <c r="OD47"/>
      <c r="OE47"/>
      <c r="OF47"/>
      <c r="OG47"/>
      <c r="OH47"/>
      <c r="OI47"/>
      <c r="OJ47"/>
      <c r="OK47"/>
      <c r="OL47"/>
      <c r="OM47"/>
      <c r="ON47"/>
      <c r="OO47"/>
      <c r="OP47"/>
      <c r="OQ47"/>
      <c r="OR47"/>
      <c r="OS47"/>
      <c r="OT47"/>
      <c r="OU47"/>
      <c r="OV47"/>
      <c r="OW47"/>
      <c r="OX47"/>
      <c r="OY47"/>
      <c r="OZ47"/>
      <c r="PA47"/>
      <c r="PB47"/>
      <c r="PC47"/>
      <c r="PD47"/>
      <c r="PE47"/>
      <c r="PF47"/>
      <c r="PG47"/>
      <c r="PH47"/>
      <c r="PI47"/>
      <c r="PJ47"/>
      <c r="PK47"/>
      <c r="PL47"/>
      <c r="PM47"/>
      <c r="PN47"/>
      <c r="PO47"/>
      <c r="PP47"/>
      <c r="PQ47"/>
      <c r="PR47"/>
      <c r="PS47"/>
      <c r="PT47"/>
      <c r="PU47"/>
      <c r="PV47"/>
      <c r="PW47"/>
      <c r="PX47"/>
      <c r="PY47"/>
      <c r="PZ47"/>
      <c r="QA47"/>
      <c r="QB47"/>
      <c r="QC47"/>
      <c r="QD47"/>
      <c r="QE47"/>
      <c r="QF47"/>
      <c r="QG47"/>
      <c r="QH47"/>
      <c r="QI47"/>
      <c r="QJ47"/>
      <c r="QK47"/>
      <c r="QL47"/>
      <c r="QM47"/>
      <c r="QN47"/>
      <c r="QO47"/>
      <c r="QP47"/>
      <c r="QQ47"/>
      <c r="QR47"/>
      <c r="QS47"/>
      <c r="QT47"/>
      <c r="QU47"/>
      <c r="QV47"/>
      <c r="QW47"/>
      <c r="QX47"/>
      <c r="QY47"/>
      <c r="QZ47"/>
      <c r="RA47"/>
      <c r="RB47"/>
      <c r="RC47"/>
      <c r="RD47"/>
      <c r="RE47"/>
      <c r="RF47"/>
      <c r="RG47"/>
      <c r="RH47"/>
      <c r="RI47"/>
      <c r="RJ47"/>
      <c r="RK47"/>
      <c r="RL47"/>
      <c r="RM47"/>
      <c r="RN47"/>
      <c r="RO47"/>
      <c r="RP47"/>
      <c r="RQ47"/>
      <c r="RR47"/>
      <c r="RS47"/>
      <c r="RT47"/>
      <c r="RU47"/>
      <c r="RV47"/>
      <c r="RW47"/>
      <c r="RX47"/>
      <c r="RY47"/>
      <c r="RZ47"/>
      <c r="SA47"/>
      <c r="SB47"/>
      <c r="SC47"/>
      <c r="SD47"/>
      <c r="SE47"/>
      <c r="SF47"/>
      <c r="SG47"/>
      <c r="SH47"/>
      <c r="SI47"/>
      <c r="SJ47"/>
      <c r="SK47"/>
      <c r="SL47"/>
      <c r="SM47"/>
      <c r="SN47"/>
      <c r="SO47"/>
      <c r="SP47"/>
      <c r="SQ47"/>
      <c r="SR47"/>
      <c r="SS47"/>
      <c r="ST47"/>
      <c r="SU47"/>
      <c r="SV47"/>
      <c r="SW47"/>
      <c r="SX47"/>
      <c r="SY47"/>
      <c r="SZ47"/>
      <c r="TA47"/>
      <c r="TB47"/>
      <c r="TC47"/>
      <c r="TD47"/>
      <c r="TE47"/>
      <c r="TF47"/>
      <c r="TG47"/>
      <c r="TH47"/>
      <c r="TI47"/>
      <c r="TJ47"/>
      <c r="TK47"/>
      <c r="TL47"/>
      <c r="TM47"/>
      <c r="TN47"/>
      <c r="TO47"/>
      <c r="TP47"/>
      <c r="TQ47"/>
      <c r="TR47"/>
      <c r="TS47"/>
      <c r="TT47"/>
      <c r="TU47"/>
      <c r="TV47"/>
      <c r="TW47"/>
      <c r="TX47"/>
      <c r="TY47"/>
      <c r="TZ47"/>
      <c r="UA47"/>
      <c r="UB47"/>
      <c r="UC47"/>
      <c r="UD47"/>
      <c r="UE47"/>
      <c r="UF47"/>
      <c r="UG47"/>
      <c r="UH47"/>
      <c r="UI47"/>
      <c r="UJ47"/>
      <c r="UK47"/>
      <c r="UL47"/>
      <c r="UM47"/>
      <c r="UN47"/>
      <c r="UO47"/>
      <c r="UP47"/>
      <c r="UQ47"/>
      <c r="UR47"/>
      <c r="US47"/>
      <c r="UT47"/>
      <c r="UU47"/>
      <c r="UV47"/>
      <c r="UW47"/>
      <c r="UX47"/>
      <c r="UY47"/>
      <c r="UZ47"/>
      <c r="VA47"/>
      <c r="VB47"/>
      <c r="VC47"/>
      <c r="VD47"/>
      <c r="VE47"/>
      <c r="VF47"/>
      <c r="VG47"/>
      <c r="VH47"/>
      <c r="VI47"/>
      <c r="VJ47"/>
      <c r="VK47"/>
      <c r="VL47"/>
      <c r="VM47"/>
      <c r="VN47"/>
      <c r="VO47"/>
      <c r="VP47"/>
      <c r="VQ47"/>
      <c r="VR47"/>
      <c r="VS47"/>
      <c r="VT47"/>
      <c r="VU47"/>
      <c r="VV47"/>
      <c r="VW47"/>
      <c r="VX47"/>
      <c r="VY47"/>
      <c r="VZ47"/>
      <c r="WA47"/>
      <c r="WB47"/>
      <c r="WC47"/>
      <c r="WD47"/>
      <c r="WE47"/>
      <c r="WF47"/>
      <c r="WG47"/>
      <c r="WH47"/>
      <c r="WI47"/>
      <c r="WJ47"/>
      <c r="WK47"/>
      <c r="WL47"/>
      <c r="WM47"/>
      <c r="WN47"/>
      <c r="WO47"/>
      <c r="WP47"/>
      <c r="WQ47"/>
      <c r="WR47"/>
      <c r="WS47"/>
      <c r="WT47"/>
      <c r="WU47"/>
      <c r="WV47"/>
      <c r="WW47"/>
      <c r="WX47"/>
      <c r="WY47"/>
      <c r="WZ47"/>
      <c r="XA47"/>
      <c r="XB47"/>
      <c r="XC47"/>
      <c r="XD47"/>
      <c r="XE47"/>
      <c r="XF47"/>
      <c r="XG47"/>
      <c r="XH47"/>
      <c r="XI47"/>
      <c r="XJ47"/>
      <c r="XK47"/>
      <c r="XL47"/>
      <c r="XM47"/>
      <c r="XN47"/>
      <c r="XO47"/>
      <c r="XP47"/>
      <c r="XQ47"/>
      <c r="XR47"/>
      <c r="XS47"/>
      <c r="XT47"/>
      <c r="XU47"/>
      <c r="XV47"/>
      <c r="XW47"/>
      <c r="XX47"/>
      <c r="XY47"/>
      <c r="XZ47"/>
      <c r="YA47"/>
      <c r="YB47"/>
      <c r="YC47"/>
      <c r="YD47"/>
      <c r="YE47"/>
      <c r="YF47"/>
      <c r="YG47"/>
      <c r="YH47"/>
      <c r="YI47"/>
      <c r="YJ47"/>
      <c r="YK47"/>
      <c r="YL47"/>
      <c r="YM47"/>
      <c r="YN47"/>
      <c r="YO47"/>
      <c r="YP47"/>
      <c r="YQ47"/>
      <c r="YR47"/>
      <c r="YS47"/>
      <c r="YT47"/>
      <c r="YU47"/>
      <c r="YV47"/>
      <c r="YW47"/>
      <c r="YX47"/>
      <c r="YY47"/>
      <c r="YZ47"/>
      <c r="ZA47"/>
      <c r="ZB47"/>
      <c r="ZC47"/>
      <c r="ZD47"/>
      <c r="ZE47"/>
      <c r="ZF47"/>
      <c r="ZG47"/>
      <c r="ZH47"/>
      <c r="ZI47"/>
      <c r="ZJ47"/>
      <c r="ZK47"/>
      <c r="ZL47"/>
      <c r="ZM47"/>
      <c r="ZN47"/>
      <c r="ZO47"/>
      <c r="ZP47"/>
      <c r="ZQ47"/>
      <c r="ZR47"/>
      <c r="ZS47"/>
      <c r="ZT47"/>
      <c r="ZU47"/>
      <c r="ZV47"/>
      <c r="ZW47"/>
      <c r="ZX47"/>
      <c r="ZY47"/>
      <c r="ZZ47"/>
      <c r="AAA47"/>
      <c r="AAB47"/>
      <c r="AAC47"/>
      <c r="AAD47"/>
      <c r="AAE47"/>
      <c r="AAF47"/>
      <c r="AAG47"/>
      <c r="AAH47"/>
      <c r="AAI47"/>
      <c r="AAJ47"/>
      <c r="AAK47"/>
      <c r="AAL47"/>
      <c r="AAM47"/>
      <c r="AAN47"/>
      <c r="AAO47"/>
      <c r="AAP47"/>
      <c r="AAQ47"/>
      <c r="AAR47"/>
      <c r="AAS47"/>
      <c r="AAT47"/>
      <c r="AAU47"/>
      <c r="AAV47"/>
      <c r="AAW47"/>
      <c r="AAX47"/>
      <c r="AAY47"/>
      <c r="AAZ47"/>
      <c r="ABA47"/>
      <c r="ABB47"/>
      <c r="ABC47"/>
      <c r="ABD47"/>
      <c r="ABE47"/>
      <c r="ABF47"/>
      <c r="ABG47"/>
      <c r="ABH47"/>
      <c r="ABI47"/>
      <c r="ABJ47"/>
      <c r="ABK47"/>
      <c r="ABL47"/>
      <c r="ABM47"/>
      <c r="ABN47"/>
      <c r="ABO47"/>
      <c r="ABP47"/>
      <c r="ABQ47"/>
      <c r="ABR47"/>
      <c r="ABS47"/>
      <c r="ABT47"/>
      <c r="ABU47"/>
      <c r="ABV47"/>
      <c r="ABW47"/>
      <c r="ABX47"/>
      <c r="ABY47"/>
      <c r="ABZ47"/>
      <c r="ACA47"/>
      <c r="ACB47"/>
      <c r="ACC47"/>
      <c r="ACD47"/>
      <c r="ACE47"/>
      <c r="ACF47"/>
      <c r="ACG47"/>
      <c r="ACH47"/>
      <c r="ACI47"/>
      <c r="ACJ47"/>
      <c r="ACK47"/>
      <c r="ACL47"/>
      <c r="ACM47"/>
      <c r="ACN47"/>
      <c r="ACO47"/>
      <c r="ACP47"/>
      <c r="ACQ47"/>
      <c r="ACR47"/>
      <c r="ACS47"/>
      <c r="ACT47"/>
      <c r="ACU47"/>
      <c r="ACV47"/>
      <c r="ACW47"/>
      <c r="ACX47"/>
      <c r="ACY47"/>
      <c r="ACZ47"/>
      <c r="ADA47"/>
      <c r="ADB47"/>
      <c r="ADC47"/>
      <c r="ADD47"/>
      <c r="ADE47"/>
      <c r="ADF47"/>
      <c r="ADG47"/>
      <c r="ADH47"/>
      <c r="ADI47"/>
      <c r="ADJ47"/>
      <c r="ADK47"/>
      <c r="ADL47"/>
      <c r="ADM47"/>
      <c r="ADN47"/>
      <c r="ADO47"/>
      <c r="ADP47"/>
      <c r="ADQ47"/>
      <c r="ADR47"/>
      <c r="ADS47"/>
      <c r="ADT47"/>
      <c r="ADU47"/>
      <c r="ADV47"/>
      <c r="ADW47"/>
      <c r="ADX47"/>
      <c r="ADY47"/>
      <c r="ADZ47"/>
      <c r="AEA47"/>
      <c r="AEB47"/>
      <c r="AEC47"/>
      <c r="AED47"/>
      <c r="AEE47"/>
      <c r="AEF47"/>
      <c r="AEG47"/>
      <c r="AEH47"/>
      <c r="AEI47"/>
      <c r="AEJ47"/>
      <c r="AEK47"/>
      <c r="AEL47"/>
      <c r="AEM47"/>
      <c r="AEN47"/>
      <c r="AEO47"/>
      <c r="AEP47"/>
      <c r="AEQ47"/>
      <c r="AER47"/>
      <c r="AES47"/>
      <c r="AET47"/>
      <c r="AEU47"/>
      <c r="AEV47"/>
      <c r="AEW47"/>
      <c r="AEX47"/>
      <c r="AEY47"/>
      <c r="AEZ47"/>
      <c r="AFA47"/>
      <c r="AFB47"/>
      <c r="AFC47"/>
      <c r="AFD47"/>
      <c r="AFE47"/>
      <c r="AFF47"/>
      <c r="AFG47"/>
      <c r="AFH47"/>
      <c r="AFI47"/>
      <c r="AFJ47"/>
      <c r="AFK47"/>
      <c r="AFL47"/>
      <c r="AFM47"/>
      <c r="AFN47"/>
      <c r="AFO47"/>
      <c r="AFP47"/>
      <c r="AFQ47"/>
      <c r="AFR47"/>
      <c r="AFS47"/>
      <c r="AFT47"/>
      <c r="AFU47"/>
      <c r="AFV47"/>
      <c r="AFW47"/>
      <c r="AFX47"/>
      <c r="AFY47"/>
      <c r="AFZ47"/>
      <c r="AGA47"/>
      <c r="AGB47"/>
      <c r="AGC47"/>
      <c r="AGD47"/>
      <c r="AGE47"/>
      <c r="AGF47"/>
      <c r="AGG47"/>
      <c r="AGH47"/>
      <c r="AGI47"/>
      <c r="AGJ47"/>
      <c r="AGK47"/>
      <c r="AGL47"/>
      <c r="AGM47"/>
      <c r="AGN47"/>
      <c r="AGO47"/>
      <c r="AGP47"/>
      <c r="AGQ47"/>
      <c r="AGR47"/>
      <c r="AGS47"/>
      <c r="AGT47"/>
      <c r="AGU47"/>
      <c r="AGV47"/>
      <c r="AGW47"/>
      <c r="AGX47"/>
      <c r="AGY47"/>
      <c r="AGZ47"/>
      <c r="AHA47"/>
      <c r="AHB47"/>
      <c r="AHC47"/>
      <c r="AHD47"/>
      <c r="AHE47"/>
      <c r="AHF47"/>
      <c r="AHG47"/>
      <c r="AHH47"/>
      <c r="AHI47"/>
      <c r="AHJ47"/>
      <c r="AHK47"/>
      <c r="AHL47"/>
      <c r="AHM47"/>
      <c r="AHN47"/>
      <c r="AHO47"/>
      <c r="AHP47"/>
      <c r="AHQ47"/>
      <c r="AHR47"/>
      <c r="AHS47"/>
      <c r="AHT47"/>
      <c r="AHU47"/>
      <c r="AHV47"/>
      <c r="AHW47"/>
      <c r="AHX47"/>
      <c r="AHY47"/>
      <c r="AHZ47"/>
      <c r="AIA47"/>
      <c r="AIB47"/>
      <c r="AIC47"/>
      <c r="AID47"/>
      <c r="AIE47"/>
      <c r="AIF47"/>
      <c r="AIG47"/>
      <c r="AIH47"/>
      <c r="AII47"/>
      <c r="AIJ47"/>
      <c r="AIK47"/>
      <c r="AIL47"/>
      <c r="AIM47"/>
      <c r="AIN47"/>
      <c r="AIO47"/>
      <c r="AIP47"/>
      <c r="AIQ47"/>
      <c r="AIR47"/>
      <c r="AIS47"/>
      <c r="AIT47"/>
      <c r="AIU47"/>
      <c r="AIV47"/>
      <c r="AIW47"/>
      <c r="AIX47"/>
      <c r="AIY47"/>
      <c r="AIZ47"/>
      <c r="AJA47"/>
      <c r="AJB47"/>
      <c r="AJC47"/>
      <c r="AJD47"/>
      <c r="AJE47"/>
      <c r="AJF47"/>
      <c r="AJG47"/>
      <c r="AJH47"/>
      <c r="AJI47"/>
      <c r="AJJ47"/>
      <c r="AJK47"/>
      <c r="AJL47"/>
      <c r="AJM47"/>
      <c r="AJN47"/>
      <c r="AJO47"/>
      <c r="AJP47"/>
      <c r="AJQ47"/>
      <c r="AJR47"/>
      <c r="AJS47"/>
      <c r="AJT47"/>
      <c r="AJU47"/>
      <c r="AJV47"/>
      <c r="AJW47"/>
      <c r="AJX47"/>
      <c r="AJY47"/>
      <c r="AJZ47"/>
      <c r="AKA47"/>
      <c r="AKB47"/>
      <c r="AKC47"/>
      <c r="AKD47"/>
      <c r="AKE47"/>
      <c r="AKF47"/>
      <c r="AKG47"/>
      <c r="AKH47"/>
      <c r="AKI47"/>
      <c r="AKJ47"/>
      <c r="AKK47"/>
      <c r="AKL47"/>
      <c r="AKM47"/>
      <c r="AKN47"/>
      <c r="AKO47"/>
      <c r="AKP47"/>
      <c r="AKQ47"/>
      <c r="AKR47"/>
      <c r="AKS47"/>
      <c r="AKT47"/>
      <c r="AKU47"/>
      <c r="AKV47"/>
      <c r="AKW47"/>
      <c r="AKX47"/>
      <c r="AKY47"/>
      <c r="AKZ47"/>
      <c r="ALA47"/>
      <c r="ALB47"/>
      <c r="ALC47"/>
      <c r="ALD47"/>
      <c r="ALE47"/>
      <c r="ALF47"/>
      <c r="ALG47"/>
      <c r="ALH47"/>
      <c r="ALI47"/>
      <c r="ALJ47"/>
      <c r="ALK47"/>
      <c r="ALL47"/>
      <c r="ALM47"/>
      <c r="ALN47"/>
      <c r="ALO47"/>
      <c r="ALP47"/>
      <c r="ALQ47"/>
      <c r="ALR47"/>
      <c r="ALS47"/>
      <c r="ALT47"/>
      <c r="ALU47"/>
      <c r="ALV47"/>
      <c r="ALW47"/>
      <c r="ALX47"/>
      <c r="ALY47"/>
      <c r="ALZ47"/>
      <c r="AMA47"/>
      <c r="AMB47"/>
      <c r="AMC47"/>
      <c r="AMD47"/>
      <c r="AME47"/>
      <c r="AMF47"/>
      <c r="AMG47"/>
      <c r="AMH47"/>
      <c r="AMI47"/>
      <c r="AMJ47"/>
    </row>
    <row r="48" spans="1:1024" ht="20.25" customHeight="1">
      <c r="A48"/>
      <c r="B48" s="234"/>
      <c r="C48" s="230"/>
      <c r="D48" s="230"/>
      <c r="E48" s="230"/>
      <c r="F48" s="76" t="str">
        <f>C47</f>
        <v>介護職員</v>
      </c>
      <c r="G48" s="235"/>
      <c r="H48" s="236"/>
      <c r="I48" s="236"/>
      <c r="J48" s="236"/>
      <c r="K48" s="236"/>
      <c r="L48" s="237"/>
      <c r="M48" s="237"/>
      <c r="N48" s="237"/>
      <c r="O48" s="237"/>
      <c r="P48" s="239" t="s">
        <v>62</v>
      </c>
      <c r="Q48" s="239"/>
      <c r="R48" s="239"/>
      <c r="S48" s="81">
        <f>IF(S46="","",VLOOKUP(S46,'【記載例】シフト記号表（勤務時間帯）'!$C$5:$U$36,19,0))</f>
        <v>7.0000000000000089</v>
      </c>
      <c r="T48" s="82">
        <f>IF(T46="","",VLOOKUP(T46,'【記載例】シフト記号表（勤務時間帯）'!$C$5:$U$36,19,0))</f>
        <v>7.0000000000000089</v>
      </c>
      <c r="U48" s="82" t="str">
        <f>IF(U46="","",VLOOKUP(U46,'【記載例】シフト記号表（勤務時間帯）'!$C$5:$U$36,19,0))</f>
        <v>-</v>
      </c>
      <c r="V48" s="82">
        <f>IF(V46="","",VLOOKUP(V46,'【記載例】シフト記号表（勤務時間帯）'!$C$5:$U$36,19,0))</f>
        <v>7.0000000000000089</v>
      </c>
      <c r="W48" s="82">
        <f>IF(W46="","",VLOOKUP(W46,'【記載例】シフト記号表（勤務時間帯）'!$C$5:$U$36,19,0))</f>
        <v>7.0000000000000089</v>
      </c>
      <c r="X48" s="82">
        <f>IF(X46="","",VLOOKUP(X46,'【記載例】シフト記号表（勤務時間帯）'!$C$5:$U$36,19,0))</f>
        <v>7.0000000000000089</v>
      </c>
      <c r="Y48" s="83" t="str">
        <f>IF(Y46="","",VLOOKUP(Y46,'【記載例】シフト記号表（勤務時間帯）'!$C$5:$U$36,19,0))</f>
        <v>-</v>
      </c>
      <c r="Z48" s="81">
        <f>IF(Z46="","",VLOOKUP(Z46,'【記載例】シフト記号表（勤務時間帯）'!$C$5:$U$36,19,0))</f>
        <v>7.0000000000000089</v>
      </c>
      <c r="AA48" s="82">
        <f>IF(AA46="","",VLOOKUP(AA46,'【記載例】シフト記号表（勤務時間帯）'!$C$5:$U$36,19,0))</f>
        <v>7.0000000000000089</v>
      </c>
      <c r="AB48" s="82" t="str">
        <f>IF(AB46="","",VLOOKUP(AB46,'【記載例】シフト記号表（勤務時間帯）'!$C$5:$U$36,19,0))</f>
        <v/>
      </c>
      <c r="AC48" s="82">
        <f>IF(AC46="","",VLOOKUP(AC46,'【記載例】シフト記号表（勤務時間帯）'!$C$5:$U$36,19,0))</f>
        <v>7.0000000000000089</v>
      </c>
      <c r="AD48" s="82">
        <f>IF(AD46="","",VLOOKUP(AD46,'【記載例】シフト記号表（勤務時間帯）'!$C$5:$U$36,19,0))</f>
        <v>7.0000000000000089</v>
      </c>
      <c r="AE48" s="82">
        <f>IF(AE46="","",VLOOKUP(AE46,'【記載例】シフト記号表（勤務時間帯）'!$C$5:$U$36,19,0))</f>
        <v>7.0000000000000089</v>
      </c>
      <c r="AF48" s="83" t="str">
        <f>IF(AF46="","",VLOOKUP(AF46,'【記載例】シフト記号表（勤務時間帯）'!$C$5:$U$36,19,0))</f>
        <v>-</v>
      </c>
      <c r="AG48" s="81">
        <f>IF(AG46="","",VLOOKUP(AG46,'【記載例】シフト記号表（勤務時間帯）'!$C$5:$U$36,19,0))</f>
        <v>7.0000000000000089</v>
      </c>
      <c r="AH48" s="82">
        <f>IF(AH46="","",VLOOKUP(AH46,'【記載例】シフト記号表（勤務時間帯）'!$C$5:$U$36,19,0))</f>
        <v>7.0000000000000089</v>
      </c>
      <c r="AI48" s="82" t="str">
        <f>IF(AI46="","",VLOOKUP(AI46,'【記載例】シフト記号表（勤務時間帯）'!$C$5:$U$36,19,0))</f>
        <v/>
      </c>
      <c r="AJ48" s="82">
        <f>IF(AJ46="","",VLOOKUP(AJ46,'【記載例】シフト記号表（勤務時間帯）'!$C$5:$U$36,19,0))</f>
        <v>7.0000000000000089</v>
      </c>
      <c r="AK48" s="82">
        <f>IF(AK46="","",VLOOKUP(AK46,'【記載例】シフト記号表（勤務時間帯）'!$C$5:$U$36,19,0))</f>
        <v>7.0000000000000089</v>
      </c>
      <c r="AL48" s="82">
        <f>IF(AL46="","",VLOOKUP(AL46,'【記載例】シフト記号表（勤務時間帯）'!$C$5:$U$36,19,0))</f>
        <v>7.0000000000000089</v>
      </c>
      <c r="AM48" s="83" t="str">
        <f>IF(AM46="","",VLOOKUP(AM46,'【記載例】シフト記号表（勤務時間帯）'!$C$5:$U$36,19,0))</f>
        <v>-</v>
      </c>
      <c r="AN48" s="81">
        <f>IF(AN46="","",VLOOKUP(AN46,'【記載例】シフト記号表（勤務時間帯）'!$C$5:$U$36,19,0))</f>
        <v>7.0000000000000089</v>
      </c>
      <c r="AO48" s="82">
        <f>IF(AO46="","",VLOOKUP(AO46,'【記載例】シフト記号表（勤務時間帯）'!$C$5:$U$36,19,0))</f>
        <v>7.0000000000000089</v>
      </c>
      <c r="AP48" s="82" t="str">
        <f>IF(AP46="","",VLOOKUP(AP46,'【記載例】シフト記号表（勤務時間帯）'!$C$5:$U$36,19,0))</f>
        <v/>
      </c>
      <c r="AQ48" s="82">
        <f>IF(AQ46="","",VLOOKUP(AQ46,'【記載例】シフト記号表（勤務時間帯）'!$C$5:$U$36,19,0))</f>
        <v>7.0000000000000089</v>
      </c>
      <c r="AR48" s="82">
        <f>IF(AR46="","",VLOOKUP(AR46,'【記載例】シフト記号表（勤務時間帯）'!$C$5:$U$36,19,0))</f>
        <v>7.0000000000000089</v>
      </c>
      <c r="AS48" s="82">
        <f>IF(AS46="","",VLOOKUP(AS46,'【記載例】シフト記号表（勤務時間帯）'!$C$5:$U$36,19,0))</f>
        <v>7.0000000000000089</v>
      </c>
      <c r="AT48" s="83" t="str">
        <f>IF(AT46="","",VLOOKUP(AT46,'【記載例】シフト記号表（勤務時間帯）'!$C$5:$U$36,19,0))</f>
        <v>-</v>
      </c>
      <c r="AU48" s="81" t="str">
        <f>IF(AU46="","",VLOOKUP(AU46,'【記載例】シフト記号表（勤務時間帯）'!$C$5:$U$36,19,0))</f>
        <v/>
      </c>
      <c r="AV48" s="82" t="str">
        <f>IF(AV46="","",VLOOKUP(AV46,'【記載例】シフト記号表（勤務時間帯）'!$C$5:$U$36,19,0))</f>
        <v/>
      </c>
      <c r="AW48" s="83" t="str">
        <f>IF(AW46="","",VLOOKUP(AW46,'【記載例】シフト記号表（勤務時間帯）'!$C$5:$U$36,19,0))</f>
        <v/>
      </c>
      <c r="AX48" s="240">
        <f>IF($BB$3="計画",SUM(S48:AT48),IF($BB$3="実績",SUM(S48:AW48),""))</f>
        <v>140.0000000000002</v>
      </c>
      <c r="AY48" s="240"/>
      <c r="AZ48" s="241">
        <f>IF($BB$3="計画",AX48/4,IF($BB$3="実績",))</f>
        <v>35.00000000000005</v>
      </c>
      <c r="BA48" s="241"/>
      <c r="BB48" s="243"/>
      <c r="BC48" s="243"/>
      <c r="BD48" s="243"/>
      <c r="BE48" s="243"/>
      <c r="BF48" s="243"/>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c r="JE48"/>
      <c r="JF48"/>
      <c r="JG48"/>
      <c r="JH48"/>
      <c r="JI48"/>
      <c r="JJ48"/>
      <c r="JK48"/>
      <c r="JL48"/>
      <c r="JM48"/>
      <c r="JN48"/>
      <c r="JO48"/>
      <c r="JP48"/>
      <c r="JQ48"/>
      <c r="JR48"/>
      <c r="JS48"/>
      <c r="JT48"/>
      <c r="JU48"/>
      <c r="JV48"/>
      <c r="JW48"/>
      <c r="JX48"/>
      <c r="JY48"/>
      <c r="JZ48"/>
      <c r="KA48"/>
      <c r="KB48"/>
      <c r="KC48"/>
      <c r="KD48"/>
      <c r="KE48"/>
      <c r="KF48"/>
      <c r="KG48"/>
      <c r="KH48"/>
      <c r="KI48"/>
      <c r="KJ48"/>
      <c r="KK48"/>
      <c r="KL48"/>
      <c r="KM48"/>
      <c r="KN48"/>
      <c r="KO48"/>
      <c r="KP48"/>
      <c r="KQ48"/>
      <c r="KR48"/>
      <c r="KS48"/>
      <c r="KT48"/>
      <c r="KU48"/>
      <c r="KV48"/>
      <c r="KW48"/>
      <c r="KX48"/>
      <c r="KY48"/>
      <c r="KZ48"/>
      <c r="LA48"/>
      <c r="LB48"/>
      <c r="LC48"/>
      <c r="LD48"/>
      <c r="LE48"/>
      <c r="LF48"/>
      <c r="LG48"/>
      <c r="LH48"/>
      <c r="LI48"/>
      <c r="LJ48"/>
      <c r="LK48"/>
      <c r="LL48"/>
      <c r="LM48"/>
      <c r="LN48"/>
      <c r="LO48"/>
      <c r="LP48"/>
      <c r="LQ48"/>
      <c r="LR48"/>
      <c r="LS48"/>
      <c r="LT48"/>
      <c r="LU48"/>
      <c r="LV48"/>
      <c r="LW48"/>
      <c r="LX48"/>
      <c r="LY48"/>
      <c r="LZ48"/>
      <c r="MA48"/>
      <c r="MB48"/>
      <c r="MC48"/>
      <c r="MD48"/>
      <c r="ME48"/>
      <c r="MF48"/>
      <c r="MG48"/>
      <c r="MH48"/>
      <c r="MI48"/>
      <c r="MJ48"/>
      <c r="MK48"/>
      <c r="ML48"/>
      <c r="MM48"/>
      <c r="MN48"/>
      <c r="MO48"/>
      <c r="MP48"/>
      <c r="MQ48"/>
      <c r="MR48"/>
      <c r="MS48"/>
      <c r="MT48"/>
      <c r="MU48"/>
      <c r="MV48"/>
      <c r="MW48"/>
      <c r="MX48"/>
      <c r="MY48"/>
      <c r="MZ48"/>
      <c r="NA48"/>
      <c r="NB48"/>
      <c r="NC48"/>
      <c r="ND48"/>
      <c r="NE48"/>
      <c r="NF48"/>
      <c r="NG48"/>
      <c r="NH48"/>
      <c r="NI48"/>
      <c r="NJ48"/>
      <c r="NK48"/>
      <c r="NL48"/>
      <c r="NM48"/>
      <c r="NN48"/>
      <c r="NO48"/>
      <c r="NP48"/>
      <c r="NQ48"/>
      <c r="NR48"/>
      <c r="NS48"/>
      <c r="NT48"/>
      <c r="NU48"/>
      <c r="NV48"/>
      <c r="NW48"/>
      <c r="NX48"/>
      <c r="NY48"/>
      <c r="NZ48"/>
      <c r="OA48"/>
      <c r="OB48"/>
      <c r="OC48"/>
      <c r="OD48"/>
      <c r="OE48"/>
      <c r="OF48"/>
      <c r="OG48"/>
      <c r="OH48"/>
      <c r="OI48"/>
      <c r="OJ48"/>
      <c r="OK48"/>
      <c r="OL48"/>
      <c r="OM48"/>
      <c r="ON48"/>
      <c r="OO48"/>
      <c r="OP48"/>
      <c r="OQ48"/>
      <c r="OR48"/>
      <c r="OS48"/>
      <c r="OT48"/>
      <c r="OU48"/>
      <c r="OV48"/>
      <c r="OW48"/>
      <c r="OX48"/>
      <c r="OY48"/>
      <c r="OZ48"/>
      <c r="PA48"/>
      <c r="PB48"/>
      <c r="PC48"/>
      <c r="PD48"/>
      <c r="PE48"/>
      <c r="PF48"/>
      <c r="PG48"/>
      <c r="PH48"/>
      <c r="PI48"/>
      <c r="PJ48"/>
      <c r="PK48"/>
      <c r="PL48"/>
      <c r="PM48"/>
      <c r="PN48"/>
      <c r="PO48"/>
      <c r="PP48"/>
      <c r="PQ48"/>
      <c r="PR48"/>
      <c r="PS48"/>
      <c r="PT48"/>
      <c r="PU48"/>
      <c r="PV48"/>
      <c r="PW48"/>
      <c r="PX48"/>
      <c r="PY48"/>
      <c r="PZ48"/>
      <c r="QA48"/>
      <c r="QB48"/>
      <c r="QC48"/>
      <c r="QD48"/>
      <c r="QE48"/>
      <c r="QF48"/>
      <c r="QG48"/>
      <c r="QH48"/>
      <c r="QI48"/>
      <c r="QJ48"/>
      <c r="QK48"/>
      <c r="QL48"/>
      <c r="QM48"/>
      <c r="QN48"/>
      <c r="QO48"/>
      <c r="QP48"/>
      <c r="QQ48"/>
      <c r="QR48"/>
      <c r="QS48"/>
      <c r="QT48"/>
      <c r="QU48"/>
      <c r="QV48"/>
      <c r="QW48"/>
      <c r="QX48"/>
      <c r="QY48"/>
      <c r="QZ48"/>
      <c r="RA48"/>
      <c r="RB48"/>
      <c r="RC48"/>
      <c r="RD48"/>
      <c r="RE48"/>
      <c r="RF48"/>
      <c r="RG48"/>
      <c r="RH48"/>
      <c r="RI48"/>
      <c r="RJ48"/>
      <c r="RK48"/>
      <c r="RL48"/>
      <c r="RM48"/>
      <c r="RN48"/>
      <c r="RO48"/>
      <c r="RP48"/>
      <c r="RQ48"/>
      <c r="RR48"/>
      <c r="RS48"/>
      <c r="RT48"/>
      <c r="RU48"/>
      <c r="RV48"/>
      <c r="RW48"/>
      <c r="RX48"/>
      <c r="RY48"/>
      <c r="RZ48"/>
      <c r="SA48"/>
      <c r="SB48"/>
      <c r="SC48"/>
      <c r="SD48"/>
      <c r="SE48"/>
      <c r="SF48"/>
      <c r="SG48"/>
      <c r="SH48"/>
      <c r="SI48"/>
      <c r="SJ48"/>
      <c r="SK48"/>
      <c r="SL48"/>
      <c r="SM48"/>
      <c r="SN48"/>
      <c r="SO48"/>
      <c r="SP48"/>
      <c r="SQ48"/>
      <c r="SR48"/>
      <c r="SS48"/>
      <c r="ST48"/>
      <c r="SU48"/>
      <c r="SV48"/>
      <c r="SW48"/>
      <c r="SX48"/>
      <c r="SY48"/>
      <c r="SZ48"/>
      <c r="TA48"/>
      <c r="TB48"/>
      <c r="TC48"/>
      <c r="TD48"/>
      <c r="TE48"/>
      <c r="TF48"/>
      <c r="TG48"/>
      <c r="TH48"/>
      <c r="TI48"/>
      <c r="TJ48"/>
      <c r="TK48"/>
      <c r="TL48"/>
      <c r="TM48"/>
      <c r="TN48"/>
      <c r="TO48"/>
      <c r="TP48"/>
      <c r="TQ48"/>
      <c r="TR48"/>
      <c r="TS48"/>
      <c r="TT48"/>
      <c r="TU48"/>
      <c r="TV48"/>
      <c r="TW48"/>
      <c r="TX48"/>
      <c r="TY48"/>
      <c r="TZ48"/>
      <c r="UA48"/>
      <c r="UB48"/>
      <c r="UC48"/>
      <c r="UD48"/>
      <c r="UE48"/>
      <c r="UF48"/>
      <c r="UG48"/>
      <c r="UH48"/>
      <c r="UI48"/>
      <c r="UJ48"/>
      <c r="UK48"/>
      <c r="UL48"/>
      <c r="UM48"/>
      <c r="UN48"/>
      <c r="UO48"/>
      <c r="UP48"/>
      <c r="UQ48"/>
      <c r="UR48"/>
      <c r="US48"/>
      <c r="UT48"/>
      <c r="UU48"/>
      <c r="UV48"/>
      <c r="UW48"/>
      <c r="UX48"/>
      <c r="UY48"/>
      <c r="UZ48"/>
      <c r="VA48"/>
      <c r="VB48"/>
      <c r="VC48"/>
      <c r="VD48"/>
      <c r="VE48"/>
      <c r="VF48"/>
      <c r="VG48"/>
      <c r="VH48"/>
      <c r="VI48"/>
      <c r="VJ48"/>
      <c r="VK48"/>
      <c r="VL48"/>
      <c r="VM48"/>
      <c r="VN48"/>
      <c r="VO48"/>
      <c r="VP48"/>
      <c r="VQ48"/>
      <c r="VR48"/>
      <c r="VS48"/>
      <c r="VT48"/>
      <c r="VU48"/>
      <c r="VV48"/>
      <c r="VW48"/>
      <c r="VX48"/>
      <c r="VY48"/>
      <c r="VZ48"/>
      <c r="WA48"/>
      <c r="WB48"/>
      <c r="WC48"/>
      <c r="WD48"/>
      <c r="WE48"/>
      <c r="WF48"/>
      <c r="WG48"/>
      <c r="WH48"/>
      <c r="WI48"/>
      <c r="WJ48"/>
      <c r="WK48"/>
      <c r="WL48"/>
      <c r="WM48"/>
      <c r="WN48"/>
      <c r="WO48"/>
      <c r="WP48"/>
      <c r="WQ48"/>
      <c r="WR48"/>
      <c r="WS48"/>
      <c r="WT48"/>
      <c r="WU48"/>
      <c r="WV48"/>
      <c r="WW48"/>
      <c r="WX48"/>
      <c r="WY48"/>
      <c r="WZ48"/>
      <c r="XA48"/>
      <c r="XB48"/>
      <c r="XC48"/>
      <c r="XD48"/>
      <c r="XE48"/>
      <c r="XF48"/>
      <c r="XG48"/>
      <c r="XH48"/>
      <c r="XI48"/>
      <c r="XJ48"/>
      <c r="XK48"/>
      <c r="XL48"/>
      <c r="XM48"/>
      <c r="XN48"/>
      <c r="XO48"/>
      <c r="XP48"/>
      <c r="XQ48"/>
      <c r="XR48"/>
      <c r="XS48"/>
      <c r="XT48"/>
      <c r="XU48"/>
      <c r="XV48"/>
      <c r="XW48"/>
      <c r="XX48"/>
      <c r="XY48"/>
      <c r="XZ48"/>
      <c r="YA48"/>
      <c r="YB48"/>
      <c r="YC48"/>
      <c r="YD48"/>
      <c r="YE48"/>
      <c r="YF48"/>
      <c r="YG48"/>
      <c r="YH48"/>
      <c r="YI48"/>
      <c r="YJ48"/>
      <c r="YK48"/>
      <c r="YL48"/>
      <c r="YM48"/>
      <c r="YN48"/>
      <c r="YO48"/>
      <c r="YP48"/>
      <c r="YQ48"/>
      <c r="YR48"/>
      <c r="YS48"/>
      <c r="YT48"/>
      <c r="YU48"/>
      <c r="YV48"/>
      <c r="YW48"/>
      <c r="YX48"/>
      <c r="YY48"/>
      <c r="YZ48"/>
      <c r="ZA48"/>
      <c r="ZB48"/>
      <c r="ZC48"/>
      <c r="ZD48"/>
      <c r="ZE48"/>
      <c r="ZF48"/>
      <c r="ZG48"/>
      <c r="ZH48"/>
      <c r="ZI48"/>
      <c r="ZJ48"/>
      <c r="ZK48"/>
      <c r="ZL48"/>
      <c r="ZM48"/>
      <c r="ZN48"/>
      <c r="ZO48"/>
      <c r="ZP48"/>
      <c r="ZQ48"/>
      <c r="ZR48"/>
      <c r="ZS48"/>
      <c r="ZT48"/>
      <c r="ZU48"/>
      <c r="ZV48"/>
      <c r="ZW48"/>
      <c r="ZX48"/>
      <c r="ZY48"/>
      <c r="ZZ48"/>
      <c r="AAA48"/>
      <c r="AAB48"/>
      <c r="AAC48"/>
      <c r="AAD48"/>
      <c r="AAE48"/>
      <c r="AAF48"/>
      <c r="AAG48"/>
      <c r="AAH48"/>
      <c r="AAI48"/>
      <c r="AAJ48"/>
      <c r="AAK48"/>
      <c r="AAL48"/>
      <c r="AAM48"/>
      <c r="AAN48"/>
      <c r="AAO48"/>
      <c r="AAP48"/>
      <c r="AAQ48"/>
      <c r="AAR48"/>
      <c r="AAS48"/>
      <c r="AAT48"/>
      <c r="AAU48"/>
      <c r="AAV48"/>
      <c r="AAW48"/>
      <c r="AAX48"/>
      <c r="AAY48"/>
      <c r="AAZ48"/>
      <c r="ABA48"/>
      <c r="ABB48"/>
      <c r="ABC48"/>
      <c r="ABD48"/>
      <c r="ABE48"/>
      <c r="ABF48"/>
      <c r="ABG48"/>
      <c r="ABH48"/>
      <c r="ABI48"/>
      <c r="ABJ48"/>
      <c r="ABK48"/>
      <c r="ABL48"/>
      <c r="ABM48"/>
      <c r="ABN48"/>
      <c r="ABO48"/>
      <c r="ABP48"/>
      <c r="ABQ48"/>
      <c r="ABR48"/>
      <c r="ABS48"/>
      <c r="ABT48"/>
      <c r="ABU48"/>
      <c r="ABV48"/>
      <c r="ABW48"/>
      <c r="ABX48"/>
      <c r="ABY48"/>
      <c r="ABZ48"/>
      <c r="ACA48"/>
      <c r="ACB48"/>
      <c r="ACC48"/>
      <c r="ACD48"/>
      <c r="ACE48"/>
      <c r="ACF48"/>
      <c r="ACG48"/>
      <c r="ACH48"/>
      <c r="ACI48"/>
      <c r="ACJ48"/>
      <c r="ACK48"/>
      <c r="ACL48"/>
      <c r="ACM48"/>
      <c r="ACN48"/>
      <c r="ACO48"/>
      <c r="ACP48"/>
      <c r="ACQ48"/>
      <c r="ACR48"/>
      <c r="ACS48"/>
      <c r="ACT48"/>
      <c r="ACU48"/>
      <c r="ACV48"/>
      <c r="ACW48"/>
      <c r="ACX48"/>
      <c r="ACY48"/>
      <c r="ACZ48"/>
      <c r="ADA48"/>
      <c r="ADB48"/>
      <c r="ADC48"/>
      <c r="ADD48"/>
      <c r="ADE48"/>
      <c r="ADF48"/>
      <c r="ADG48"/>
      <c r="ADH48"/>
      <c r="ADI48"/>
      <c r="ADJ48"/>
      <c r="ADK48"/>
      <c r="ADL48"/>
      <c r="ADM48"/>
      <c r="ADN48"/>
      <c r="ADO48"/>
      <c r="ADP48"/>
      <c r="ADQ48"/>
      <c r="ADR48"/>
      <c r="ADS48"/>
      <c r="ADT48"/>
      <c r="ADU48"/>
      <c r="ADV48"/>
      <c r="ADW48"/>
      <c r="ADX48"/>
      <c r="ADY48"/>
      <c r="ADZ48"/>
      <c r="AEA48"/>
      <c r="AEB48"/>
      <c r="AEC48"/>
      <c r="AED48"/>
      <c r="AEE48"/>
      <c r="AEF48"/>
      <c r="AEG48"/>
      <c r="AEH48"/>
      <c r="AEI48"/>
      <c r="AEJ48"/>
      <c r="AEK48"/>
      <c r="AEL48"/>
      <c r="AEM48"/>
      <c r="AEN48"/>
      <c r="AEO48"/>
      <c r="AEP48"/>
      <c r="AEQ48"/>
      <c r="AER48"/>
      <c r="AES48"/>
      <c r="AET48"/>
      <c r="AEU48"/>
      <c r="AEV48"/>
      <c r="AEW48"/>
      <c r="AEX48"/>
      <c r="AEY48"/>
      <c r="AEZ48"/>
      <c r="AFA48"/>
      <c r="AFB48"/>
      <c r="AFC48"/>
      <c r="AFD48"/>
      <c r="AFE48"/>
      <c r="AFF48"/>
      <c r="AFG48"/>
      <c r="AFH48"/>
      <c r="AFI48"/>
      <c r="AFJ48"/>
      <c r="AFK48"/>
      <c r="AFL48"/>
      <c r="AFM48"/>
      <c r="AFN48"/>
      <c r="AFO48"/>
      <c r="AFP48"/>
      <c r="AFQ48"/>
      <c r="AFR48"/>
      <c r="AFS48"/>
      <c r="AFT48"/>
      <c r="AFU48"/>
      <c r="AFV48"/>
      <c r="AFW48"/>
      <c r="AFX48"/>
      <c r="AFY48"/>
      <c r="AFZ48"/>
      <c r="AGA48"/>
      <c r="AGB48"/>
      <c r="AGC48"/>
      <c r="AGD48"/>
      <c r="AGE48"/>
      <c r="AGF48"/>
      <c r="AGG48"/>
      <c r="AGH48"/>
      <c r="AGI48"/>
      <c r="AGJ48"/>
      <c r="AGK48"/>
      <c r="AGL48"/>
      <c r="AGM48"/>
      <c r="AGN48"/>
      <c r="AGO48"/>
      <c r="AGP48"/>
      <c r="AGQ48"/>
      <c r="AGR48"/>
      <c r="AGS48"/>
      <c r="AGT48"/>
      <c r="AGU48"/>
      <c r="AGV48"/>
      <c r="AGW48"/>
      <c r="AGX48"/>
      <c r="AGY48"/>
      <c r="AGZ48"/>
      <c r="AHA48"/>
      <c r="AHB48"/>
      <c r="AHC48"/>
      <c r="AHD48"/>
      <c r="AHE48"/>
      <c r="AHF48"/>
      <c r="AHG48"/>
      <c r="AHH48"/>
      <c r="AHI48"/>
      <c r="AHJ48"/>
      <c r="AHK48"/>
      <c r="AHL48"/>
      <c r="AHM48"/>
      <c r="AHN48"/>
      <c r="AHO48"/>
      <c r="AHP48"/>
      <c r="AHQ48"/>
      <c r="AHR48"/>
      <c r="AHS48"/>
      <c r="AHT48"/>
      <c r="AHU48"/>
      <c r="AHV48"/>
      <c r="AHW48"/>
      <c r="AHX48"/>
      <c r="AHY48"/>
      <c r="AHZ48"/>
      <c r="AIA48"/>
      <c r="AIB48"/>
      <c r="AIC48"/>
      <c r="AID48"/>
      <c r="AIE48"/>
      <c r="AIF48"/>
      <c r="AIG48"/>
      <c r="AIH48"/>
      <c r="AII48"/>
      <c r="AIJ48"/>
      <c r="AIK48"/>
      <c r="AIL48"/>
      <c r="AIM48"/>
      <c r="AIN48"/>
      <c r="AIO48"/>
      <c r="AIP48"/>
      <c r="AIQ48"/>
      <c r="AIR48"/>
      <c r="AIS48"/>
      <c r="AIT48"/>
      <c r="AIU48"/>
      <c r="AIV48"/>
      <c r="AIW48"/>
      <c r="AIX48"/>
      <c r="AIY48"/>
      <c r="AIZ48"/>
      <c r="AJA48"/>
      <c r="AJB48"/>
      <c r="AJC48"/>
      <c r="AJD48"/>
      <c r="AJE48"/>
      <c r="AJF48"/>
      <c r="AJG48"/>
      <c r="AJH48"/>
      <c r="AJI48"/>
      <c r="AJJ48"/>
      <c r="AJK48"/>
      <c r="AJL48"/>
      <c r="AJM48"/>
      <c r="AJN48"/>
      <c r="AJO48"/>
      <c r="AJP48"/>
      <c r="AJQ48"/>
      <c r="AJR48"/>
      <c r="AJS48"/>
      <c r="AJT48"/>
      <c r="AJU48"/>
      <c r="AJV48"/>
      <c r="AJW48"/>
      <c r="AJX48"/>
      <c r="AJY48"/>
      <c r="AJZ48"/>
      <c r="AKA48"/>
      <c r="AKB48"/>
      <c r="AKC48"/>
      <c r="AKD48"/>
      <c r="AKE48"/>
      <c r="AKF48"/>
      <c r="AKG48"/>
      <c r="AKH48"/>
      <c r="AKI48"/>
      <c r="AKJ48"/>
      <c r="AKK48"/>
      <c r="AKL48"/>
      <c r="AKM48"/>
      <c r="AKN48"/>
      <c r="AKO48"/>
      <c r="AKP48"/>
      <c r="AKQ48"/>
      <c r="AKR48"/>
      <c r="AKS48"/>
      <c r="AKT48"/>
      <c r="AKU48"/>
      <c r="AKV48"/>
      <c r="AKW48"/>
      <c r="AKX48"/>
      <c r="AKY48"/>
      <c r="AKZ48"/>
      <c r="ALA48"/>
      <c r="ALB48"/>
      <c r="ALC48"/>
      <c r="ALD48"/>
      <c r="ALE48"/>
      <c r="ALF48"/>
      <c r="ALG48"/>
      <c r="ALH48"/>
      <c r="ALI48"/>
      <c r="ALJ48"/>
      <c r="ALK48"/>
      <c r="ALL48"/>
      <c r="ALM48"/>
      <c r="ALN48"/>
      <c r="ALO48"/>
      <c r="ALP48"/>
      <c r="ALQ48"/>
      <c r="ALR48"/>
      <c r="ALS48"/>
      <c r="ALT48"/>
      <c r="ALU48"/>
      <c r="ALV48"/>
      <c r="ALW48"/>
      <c r="ALX48"/>
      <c r="ALY48"/>
      <c r="ALZ48"/>
      <c r="AMA48"/>
      <c r="AMB48"/>
      <c r="AMC48"/>
      <c r="AMD48"/>
      <c r="AME48"/>
      <c r="AMF48"/>
      <c r="AMG48"/>
      <c r="AMH48"/>
      <c r="AMI48"/>
      <c r="AMJ48"/>
    </row>
    <row r="49" spans="1:1024" ht="20.25" customHeight="1">
      <c r="A49"/>
      <c r="B49" s="234">
        <f>B46+1</f>
        <v>10</v>
      </c>
      <c r="C49" s="218"/>
      <c r="D49" s="218"/>
      <c r="E49" s="218"/>
      <c r="F49" s="84"/>
      <c r="G49" s="235" t="s">
        <v>66</v>
      </c>
      <c r="H49" s="236" t="s">
        <v>70</v>
      </c>
      <c r="I49" s="236"/>
      <c r="J49" s="236"/>
      <c r="K49" s="236"/>
      <c r="L49" s="237" t="s">
        <v>71</v>
      </c>
      <c r="M49" s="237"/>
      <c r="N49" s="237"/>
      <c r="O49" s="237"/>
      <c r="P49" s="222" t="s">
        <v>57</v>
      </c>
      <c r="Q49" s="222"/>
      <c r="R49" s="222"/>
      <c r="S49" s="88" t="s">
        <v>83</v>
      </c>
      <c r="T49" s="89" t="s">
        <v>59</v>
      </c>
      <c r="U49" s="86" t="s">
        <v>83</v>
      </c>
      <c r="V49" s="86" t="s">
        <v>83</v>
      </c>
      <c r="W49" s="89" t="s">
        <v>59</v>
      </c>
      <c r="X49" s="86" t="s">
        <v>83</v>
      </c>
      <c r="Y49" s="87"/>
      <c r="Z49" s="88" t="s">
        <v>83</v>
      </c>
      <c r="AA49" s="89" t="s">
        <v>59</v>
      </c>
      <c r="AB49" s="86" t="s">
        <v>83</v>
      </c>
      <c r="AC49" s="86" t="s">
        <v>83</v>
      </c>
      <c r="AD49" s="89" t="s">
        <v>59</v>
      </c>
      <c r="AE49" s="86" t="s">
        <v>83</v>
      </c>
      <c r="AF49" s="87"/>
      <c r="AG49" s="88" t="s">
        <v>83</v>
      </c>
      <c r="AH49" s="89" t="s">
        <v>59</v>
      </c>
      <c r="AI49" s="86" t="s">
        <v>83</v>
      </c>
      <c r="AJ49" s="86" t="s">
        <v>83</v>
      </c>
      <c r="AK49" s="89" t="s">
        <v>59</v>
      </c>
      <c r="AL49" s="86" t="s">
        <v>83</v>
      </c>
      <c r="AM49" s="87"/>
      <c r="AN49" s="88" t="s">
        <v>83</v>
      </c>
      <c r="AO49" s="89" t="s">
        <v>59</v>
      </c>
      <c r="AP49" s="86" t="s">
        <v>83</v>
      </c>
      <c r="AQ49" s="86" t="s">
        <v>83</v>
      </c>
      <c r="AR49" s="89" t="s">
        <v>59</v>
      </c>
      <c r="AS49" s="86" t="s">
        <v>83</v>
      </c>
      <c r="AT49" s="87"/>
      <c r="AU49" s="85"/>
      <c r="AV49" s="86"/>
      <c r="AW49" s="87"/>
      <c r="AX49" s="223"/>
      <c r="AY49" s="223"/>
      <c r="AZ49" s="224"/>
      <c r="BA49" s="224"/>
      <c r="BB49" s="242" t="s">
        <v>84</v>
      </c>
      <c r="BC49" s="242"/>
      <c r="BD49" s="242"/>
      <c r="BE49" s="242"/>
      <c r="BF49" s="242"/>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c r="JA49"/>
      <c r="JB49"/>
      <c r="JC49"/>
      <c r="JD49"/>
      <c r="JE49"/>
      <c r="JF49"/>
      <c r="JG49"/>
      <c r="JH49"/>
      <c r="JI49"/>
      <c r="JJ49"/>
      <c r="JK49"/>
      <c r="JL49"/>
      <c r="JM49"/>
      <c r="JN49"/>
      <c r="JO49"/>
      <c r="JP49"/>
      <c r="JQ49"/>
      <c r="JR49"/>
      <c r="JS49"/>
      <c r="JT49"/>
      <c r="JU49"/>
      <c r="JV49"/>
      <c r="JW49"/>
      <c r="JX49"/>
      <c r="JY49"/>
      <c r="JZ49"/>
      <c r="KA49"/>
      <c r="KB49"/>
      <c r="KC49"/>
      <c r="KD49"/>
      <c r="KE49"/>
      <c r="KF49"/>
      <c r="KG49"/>
      <c r="KH49"/>
      <c r="KI49"/>
      <c r="KJ49"/>
      <c r="KK49"/>
      <c r="KL49"/>
      <c r="KM49"/>
      <c r="KN49"/>
      <c r="KO49"/>
      <c r="KP49"/>
      <c r="KQ49"/>
      <c r="KR49"/>
      <c r="KS49"/>
      <c r="KT49"/>
      <c r="KU49"/>
      <c r="KV49"/>
      <c r="KW49"/>
      <c r="KX49"/>
      <c r="KY49"/>
      <c r="KZ49"/>
      <c r="LA49"/>
      <c r="LB49"/>
      <c r="LC49"/>
      <c r="LD49"/>
      <c r="LE49"/>
      <c r="LF49"/>
      <c r="LG49"/>
      <c r="LH49"/>
      <c r="LI49"/>
      <c r="LJ49"/>
      <c r="LK49"/>
      <c r="LL49"/>
      <c r="LM49"/>
      <c r="LN49"/>
      <c r="LO49"/>
      <c r="LP49"/>
      <c r="LQ49"/>
      <c r="LR49"/>
      <c r="LS49"/>
      <c r="LT49"/>
      <c r="LU49"/>
      <c r="LV49"/>
      <c r="LW49"/>
      <c r="LX49"/>
      <c r="LY49"/>
      <c r="LZ49"/>
      <c r="MA49"/>
      <c r="MB49"/>
      <c r="MC49"/>
      <c r="MD49"/>
      <c r="ME49"/>
      <c r="MF49"/>
      <c r="MG49"/>
      <c r="MH49"/>
      <c r="MI49"/>
      <c r="MJ49"/>
      <c r="MK49"/>
      <c r="ML49"/>
      <c r="MM49"/>
      <c r="MN49"/>
      <c r="MO49"/>
      <c r="MP49"/>
      <c r="MQ49"/>
      <c r="MR49"/>
      <c r="MS49"/>
      <c r="MT49"/>
      <c r="MU49"/>
      <c r="MV49"/>
      <c r="MW49"/>
      <c r="MX49"/>
      <c r="MY49"/>
      <c r="MZ49"/>
      <c r="NA49"/>
      <c r="NB49"/>
      <c r="NC49"/>
      <c r="ND49"/>
      <c r="NE49"/>
      <c r="NF49"/>
      <c r="NG49"/>
      <c r="NH49"/>
      <c r="NI49"/>
      <c r="NJ49"/>
      <c r="NK49"/>
      <c r="NL49"/>
      <c r="NM49"/>
      <c r="NN49"/>
      <c r="NO49"/>
      <c r="NP49"/>
      <c r="NQ49"/>
      <c r="NR49"/>
      <c r="NS49"/>
      <c r="NT49"/>
      <c r="NU49"/>
      <c r="NV49"/>
      <c r="NW49"/>
      <c r="NX49"/>
      <c r="NY49"/>
      <c r="NZ49"/>
      <c r="OA49"/>
      <c r="OB49"/>
      <c r="OC49"/>
      <c r="OD49"/>
      <c r="OE49"/>
      <c r="OF49"/>
      <c r="OG49"/>
      <c r="OH49"/>
      <c r="OI49"/>
      <c r="OJ49"/>
      <c r="OK49"/>
      <c r="OL49"/>
      <c r="OM49"/>
      <c r="ON49"/>
      <c r="OO49"/>
      <c r="OP49"/>
      <c r="OQ49"/>
      <c r="OR49"/>
      <c r="OS49"/>
      <c r="OT49"/>
      <c r="OU49"/>
      <c r="OV49"/>
      <c r="OW49"/>
      <c r="OX49"/>
      <c r="OY49"/>
      <c r="OZ49"/>
      <c r="PA49"/>
      <c r="PB49"/>
      <c r="PC49"/>
      <c r="PD49"/>
      <c r="PE49"/>
      <c r="PF49"/>
      <c r="PG49"/>
      <c r="PH49"/>
      <c r="PI49"/>
      <c r="PJ49"/>
      <c r="PK49"/>
      <c r="PL49"/>
      <c r="PM49"/>
      <c r="PN49"/>
      <c r="PO49"/>
      <c r="PP49"/>
      <c r="PQ49"/>
      <c r="PR49"/>
      <c r="PS49"/>
      <c r="PT49"/>
      <c r="PU49"/>
      <c r="PV49"/>
      <c r="PW49"/>
      <c r="PX49"/>
      <c r="PY49"/>
      <c r="PZ49"/>
      <c r="QA49"/>
      <c r="QB49"/>
      <c r="QC49"/>
      <c r="QD49"/>
      <c r="QE49"/>
      <c r="QF49"/>
      <c r="QG49"/>
      <c r="QH49"/>
      <c r="QI49"/>
      <c r="QJ49"/>
      <c r="QK49"/>
      <c r="QL49"/>
      <c r="QM49"/>
      <c r="QN49"/>
      <c r="QO49"/>
      <c r="QP49"/>
      <c r="QQ49"/>
      <c r="QR49"/>
      <c r="QS49"/>
      <c r="QT49"/>
      <c r="QU49"/>
      <c r="QV49"/>
      <c r="QW49"/>
      <c r="QX49"/>
      <c r="QY49"/>
      <c r="QZ49"/>
      <c r="RA49"/>
      <c r="RB49"/>
      <c r="RC49"/>
      <c r="RD49"/>
      <c r="RE49"/>
      <c r="RF49"/>
      <c r="RG49"/>
      <c r="RH49"/>
      <c r="RI49"/>
      <c r="RJ49"/>
      <c r="RK49"/>
      <c r="RL49"/>
      <c r="RM49"/>
      <c r="RN49"/>
      <c r="RO49"/>
      <c r="RP49"/>
      <c r="RQ49"/>
      <c r="RR49"/>
      <c r="RS49"/>
      <c r="RT49"/>
      <c r="RU49"/>
      <c r="RV49"/>
      <c r="RW49"/>
      <c r="RX49"/>
      <c r="RY49"/>
      <c r="RZ49"/>
      <c r="SA49"/>
      <c r="SB49"/>
      <c r="SC49"/>
      <c r="SD49"/>
      <c r="SE49"/>
      <c r="SF49"/>
      <c r="SG49"/>
      <c r="SH49"/>
      <c r="SI49"/>
      <c r="SJ49"/>
      <c r="SK49"/>
      <c r="SL49"/>
      <c r="SM49"/>
      <c r="SN49"/>
      <c r="SO49"/>
      <c r="SP49"/>
      <c r="SQ49"/>
      <c r="SR49"/>
      <c r="SS49"/>
      <c r="ST49"/>
      <c r="SU49"/>
      <c r="SV49"/>
      <c r="SW49"/>
      <c r="SX49"/>
      <c r="SY49"/>
      <c r="SZ49"/>
      <c r="TA49"/>
      <c r="TB49"/>
      <c r="TC49"/>
      <c r="TD49"/>
      <c r="TE49"/>
      <c r="TF49"/>
      <c r="TG49"/>
      <c r="TH49"/>
      <c r="TI49"/>
      <c r="TJ49"/>
      <c r="TK49"/>
      <c r="TL49"/>
      <c r="TM49"/>
      <c r="TN49"/>
      <c r="TO49"/>
      <c r="TP49"/>
      <c r="TQ49"/>
      <c r="TR49"/>
      <c r="TS49"/>
      <c r="TT49"/>
      <c r="TU49"/>
      <c r="TV49"/>
      <c r="TW49"/>
      <c r="TX49"/>
      <c r="TY49"/>
      <c r="TZ49"/>
      <c r="UA49"/>
      <c r="UB49"/>
      <c r="UC49"/>
      <c r="UD49"/>
      <c r="UE49"/>
      <c r="UF49"/>
      <c r="UG49"/>
      <c r="UH49"/>
      <c r="UI49"/>
      <c r="UJ49"/>
      <c r="UK49"/>
      <c r="UL49"/>
      <c r="UM49"/>
      <c r="UN49"/>
      <c r="UO49"/>
      <c r="UP49"/>
      <c r="UQ49"/>
      <c r="UR49"/>
      <c r="US49"/>
      <c r="UT49"/>
      <c r="UU49"/>
      <c r="UV49"/>
      <c r="UW49"/>
      <c r="UX49"/>
      <c r="UY49"/>
      <c r="UZ49"/>
      <c r="VA49"/>
      <c r="VB49"/>
      <c r="VC49"/>
      <c r="VD49"/>
      <c r="VE49"/>
      <c r="VF49"/>
      <c r="VG49"/>
      <c r="VH49"/>
      <c r="VI49"/>
      <c r="VJ49"/>
      <c r="VK49"/>
      <c r="VL49"/>
      <c r="VM49"/>
      <c r="VN49"/>
      <c r="VO49"/>
      <c r="VP49"/>
      <c r="VQ49"/>
      <c r="VR49"/>
      <c r="VS49"/>
      <c r="VT49"/>
      <c r="VU49"/>
      <c r="VV49"/>
      <c r="VW49"/>
      <c r="VX49"/>
      <c r="VY49"/>
      <c r="VZ49"/>
      <c r="WA49"/>
      <c r="WB49"/>
      <c r="WC49"/>
      <c r="WD49"/>
      <c r="WE49"/>
      <c r="WF49"/>
      <c r="WG49"/>
      <c r="WH49"/>
      <c r="WI49"/>
      <c r="WJ49"/>
      <c r="WK49"/>
      <c r="WL49"/>
      <c r="WM49"/>
      <c r="WN49"/>
      <c r="WO49"/>
      <c r="WP49"/>
      <c r="WQ49"/>
      <c r="WR49"/>
      <c r="WS49"/>
      <c r="WT49"/>
      <c r="WU49"/>
      <c r="WV49"/>
      <c r="WW49"/>
      <c r="WX49"/>
      <c r="WY49"/>
      <c r="WZ49"/>
      <c r="XA49"/>
      <c r="XB49"/>
      <c r="XC49"/>
      <c r="XD49"/>
      <c r="XE49"/>
      <c r="XF49"/>
      <c r="XG49"/>
      <c r="XH49"/>
      <c r="XI49"/>
      <c r="XJ49"/>
      <c r="XK49"/>
      <c r="XL49"/>
      <c r="XM49"/>
      <c r="XN49"/>
      <c r="XO49"/>
      <c r="XP49"/>
      <c r="XQ49"/>
      <c r="XR49"/>
      <c r="XS49"/>
      <c r="XT49"/>
      <c r="XU49"/>
      <c r="XV49"/>
      <c r="XW49"/>
      <c r="XX49"/>
      <c r="XY49"/>
      <c r="XZ49"/>
      <c r="YA49"/>
      <c r="YB49"/>
      <c r="YC49"/>
      <c r="YD49"/>
      <c r="YE49"/>
      <c r="YF49"/>
      <c r="YG49"/>
      <c r="YH49"/>
      <c r="YI49"/>
      <c r="YJ49"/>
      <c r="YK49"/>
      <c r="YL49"/>
      <c r="YM49"/>
      <c r="YN49"/>
      <c r="YO49"/>
      <c r="YP49"/>
      <c r="YQ49"/>
      <c r="YR49"/>
      <c r="YS49"/>
      <c r="YT49"/>
      <c r="YU49"/>
      <c r="YV49"/>
      <c r="YW49"/>
      <c r="YX49"/>
      <c r="YY49"/>
      <c r="YZ49"/>
      <c r="ZA49"/>
      <c r="ZB49"/>
      <c r="ZC49"/>
      <c r="ZD49"/>
      <c r="ZE49"/>
      <c r="ZF49"/>
      <c r="ZG49"/>
      <c r="ZH49"/>
      <c r="ZI49"/>
      <c r="ZJ49"/>
      <c r="ZK49"/>
      <c r="ZL49"/>
      <c r="ZM49"/>
      <c r="ZN49"/>
      <c r="ZO49"/>
      <c r="ZP49"/>
      <c r="ZQ49"/>
      <c r="ZR49"/>
      <c r="ZS49"/>
      <c r="ZT49"/>
      <c r="ZU49"/>
      <c r="ZV49"/>
      <c r="ZW49"/>
      <c r="ZX49"/>
      <c r="ZY49"/>
      <c r="ZZ49"/>
      <c r="AAA49"/>
      <c r="AAB49"/>
      <c r="AAC49"/>
      <c r="AAD49"/>
      <c r="AAE49"/>
      <c r="AAF49"/>
      <c r="AAG49"/>
      <c r="AAH49"/>
      <c r="AAI49"/>
      <c r="AAJ49"/>
      <c r="AAK49"/>
      <c r="AAL49"/>
      <c r="AAM49"/>
      <c r="AAN49"/>
      <c r="AAO49"/>
      <c r="AAP49"/>
      <c r="AAQ49"/>
      <c r="AAR49"/>
      <c r="AAS49"/>
      <c r="AAT49"/>
      <c r="AAU49"/>
      <c r="AAV49"/>
      <c r="AAW49"/>
      <c r="AAX49"/>
      <c r="AAY49"/>
      <c r="AAZ49"/>
      <c r="ABA49"/>
      <c r="ABB49"/>
      <c r="ABC49"/>
      <c r="ABD49"/>
      <c r="ABE49"/>
      <c r="ABF49"/>
      <c r="ABG49"/>
      <c r="ABH49"/>
      <c r="ABI49"/>
      <c r="ABJ49"/>
      <c r="ABK49"/>
      <c r="ABL49"/>
      <c r="ABM49"/>
      <c r="ABN49"/>
      <c r="ABO49"/>
      <c r="ABP49"/>
      <c r="ABQ49"/>
      <c r="ABR49"/>
      <c r="ABS49"/>
      <c r="ABT49"/>
      <c r="ABU49"/>
      <c r="ABV49"/>
      <c r="ABW49"/>
      <c r="ABX49"/>
      <c r="ABY49"/>
      <c r="ABZ49"/>
      <c r="ACA49"/>
      <c r="ACB49"/>
      <c r="ACC49"/>
      <c r="ACD49"/>
      <c r="ACE49"/>
      <c r="ACF49"/>
      <c r="ACG49"/>
      <c r="ACH49"/>
      <c r="ACI49"/>
      <c r="ACJ49"/>
      <c r="ACK49"/>
      <c r="ACL49"/>
      <c r="ACM49"/>
      <c r="ACN49"/>
      <c r="ACO49"/>
      <c r="ACP49"/>
      <c r="ACQ49"/>
      <c r="ACR49"/>
      <c r="ACS49"/>
      <c r="ACT49"/>
      <c r="ACU49"/>
      <c r="ACV49"/>
      <c r="ACW49"/>
      <c r="ACX49"/>
      <c r="ACY49"/>
      <c r="ACZ49"/>
      <c r="ADA49"/>
      <c r="ADB49"/>
      <c r="ADC49"/>
      <c r="ADD49"/>
      <c r="ADE49"/>
      <c r="ADF49"/>
      <c r="ADG49"/>
      <c r="ADH49"/>
      <c r="ADI49"/>
      <c r="ADJ49"/>
      <c r="ADK49"/>
      <c r="ADL49"/>
      <c r="ADM49"/>
      <c r="ADN49"/>
      <c r="ADO49"/>
      <c r="ADP49"/>
      <c r="ADQ49"/>
      <c r="ADR49"/>
      <c r="ADS49"/>
      <c r="ADT49"/>
      <c r="ADU49"/>
      <c r="ADV49"/>
      <c r="ADW49"/>
      <c r="ADX49"/>
      <c r="ADY49"/>
      <c r="ADZ49"/>
      <c r="AEA49"/>
      <c r="AEB49"/>
      <c r="AEC49"/>
      <c r="AED49"/>
      <c r="AEE49"/>
      <c r="AEF49"/>
      <c r="AEG49"/>
      <c r="AEH49"/>
      <c r="AEI49"/>
      <c r="AEJ49"/>
      <c r="AEK49"/>
      <c r="AEL49"/>
      <c r="AEM49"/>
      <c r="AEN49"/>
      <c r="AEO49"/>
      <c r="AEP49"/>
      <c r="AEQ49"/>
      <c r="AER49"/>
      <c r="AES49"/>
      <c r="AET49"/>
      <c r="AEU49"/>
      <c r="AEV49"/>
      <c r="AEW49"/>
      <c r="AEX49"/>
      <c r="AEY49"/>
      <c r="AEZ49"/>
      <c r="AFA49"/>
      <c r="AFB49"/>
      <c r="AFC49"/>
      <c r="AFD49"/>
      <c r="AFE49"/>
      <c r="AFF49"/>
      <c r="AFG49"/>
      <c r="AFH49"/>
      <c r="AFI49"/>
      <c r="AFJ49"/>
      <c r="AFK49"/>
      <c r="AFL49"/>
      <c r="AFM49"/>
      <c r="AFN49"/>
      <c r="AFO49"/>
      <c r="AFP49"/>
      <c r="AFQ49"/>
      <c r="AFR49"/>
      <c r="AFS49"/>
      <c r="AFT49"/>
      <c r="AFU49"/>
      <c r="AFV49"/>
      <c r="AFW49"/>
      <c r="AFX49"/>
      <c r="AFY49"/>
      <c r="AFZ49"/>
      <c r="AGA49"/>
      <c r="AGB49"/>
      <c r="AGC49"/>
      <c r="AGD49"/>
      <c r="AGE49"/>
      <c r="AGF49"/>
      <c r="AGG49"/>
      <c r="AGH49"/>
      <c r="AGI49"/>
      <c r="AGJ49"/>
      <c r="AGK49"/>
      <c r="AGL49"/>
      <c r="AGM49"/>
      <c r="AGN49"/>
      <c r="AGO49"/>
      <c r="AGP49"/>
      <c r="AGQ49"/>
      <c r="AGR49"/>
      <c r="AGS49"/>
      <c r="AGT49"/>
      <c r="AGU49"/>
      <c r="AGV49"/>
      <c r="AGW49"/>
      <c r="AGX49"/>
      <c r="AGY49"/>
      <c r="AGZ49"/>
      <c r="AHA49"/>
      <c r="AHB49"/>
      <c r="AHC49"/>
      <c r="AHD49"/>
      <c r="AHE49"/>
      <c r="AHF49"/>
      <c r="AHG49"/>
      <c r="AHH49"/>
      <c r="AHI49"/>
      <c r="AHJ49"/>
      <c r="AHK49"/>
      <c r="AHL49"/>
      <c r="AHM49"/>
      <c r="AHN49"/>
      <c r="AHO49"/>
      <c r="AHP49"/>
      <c r="AHQ49"/>
      <c r="AHR49"/>
      <c r="AHS49"/>
      <c r="AHT49"/>
      <c r="AHU49"/>
      <c r="AHV49"/>
      <c r="AHW49"/>
      <c r="AHX49"/>
      <c r="AHY49"/>
      <c r="AHZ49"/>
      <c r="AIA49"/>
      <c r="AIB49"/>
      <c r="AIC49"/>
      <c r="AID49"/>
      <c r="AIE49"/>
      <c r="AIF49"/>
      <c r="AIG49"/>
      <c r="AIH49"/>
      <c r="AII49"/>
      <c r="AIJ49"/>
      <c r="AIK49"/>
      <c r="AIL49"/>
      <c r="AIM49"/>
      <c r="AIN49"/>
      <c r="AIO49"/>
      <c r="AIP49"/>
      <c r="AIQ49"/>
      <c r="AIR49"/>
      <c r="AIS49"/>
      <c r="AIT49"/>
      <c r="AIU49"/>
      <c r="AIV49"/>
      <c r="AIW49"/>
      <c r="AIX49"/>
      <c r="AIY49"/>
      <c r="AIZ49"/>
      <c r="AJA49"/>
      <c r="AJB49"/>
      <c r="AJC49"/>
      <c r="AJD49"/>
      <c r="AJE49"/>
      <c r="AJF49"/>
      <c r="AJG49"/>
      <c r="AJH49"/>
      <c r="AJI49"/>
      <c r="AJJ49"/>
      <c r="AJK49"/>
      <c r="AJL49"/>
      <c r="AJM49"/>
      <c r="AJN49"/>
      <c r="AJO49"/>
      <c r="AJP49"/>
      <c r="AJQ49"/>
      <c r="AJR49"/>
      <c r="AJS49"/>
      <c r="AJT49"/>
      <c r="AJU49"/>
      <c r="AJV49"/>
      <c r="AJW49"/>
      <c r="AJX49"/>
      <c r="AJY49"/>
      <c r="AJZ49"/>
      <c r="AKA49"/>
      <c r="AKB49"/>
      <c r="AKC49"/>
      <c r="AKD49"/>
      <c r="AKE49"/>
      <c r="AKF49"/>
      <c r="AKG49"/>
      <c r="AKH49"/>
      <c r="AKI49"/>
      <c r="AKJ49"/>
      <c r="AKK49"/>
      <c r="AKL49"/>
      <c r="AKM49"/>
      <c r="AKN49"/>
      <c r="AKO49"/>
      <c r="AKP49"/>
      <c r="AKQ49"/>
      <c r="AKR49"/>
      <c r="AKS49"/>
      <c r="AKT49"/>
      <c r="AKU49"/>
      <c r="AKV49"/>
      <c r="AKW49"/>
      <c r="AKX49"/>
      <c r="AKY49"/>
      <c r="AKZ49"/>
      <c r="ALA49"/>
      <c r="ALB49"/>
      <c r="ALC49"/>
      <c r="ALD49"/>
      <c r="ALE49"/>
      <c r="ALF49"/>
      <c r="ALG49"/>
      <c r="ALH49"/>
      <c r="ALI49"/>
      <c r="ALJ49"/>
      <c r="ALK49"/>
      <c r="ALL49"/>
      <c r="ALM49"/>
      <c r="ALN49"/>
      <c r="ALO49"/>
      <c r="ALP49"/>
      <c r="ALQ49"/>
      <c r="ALR49"/>
      <c r="ALS49"/>
      <c r="ALT49"/>
      <c r="ALU49"/>
      <c r="ALV49"/>
      <c r="ALW49"/>
      <c r="ALX49"/>
      <c r="ALY49"/>
      <c r="ALZ49"/>
      <c r="AMA49"/>
      <c r="AMB49"/>
      <c r="AMC49"/>
      <c r="AMD49"/>
      <c r="AME49"/>
      <c r="AMF49"/>
      <c r="AMG49"/>
      <c r="AMH49"/>
      <c r="AMI49"/>
      <c r="AMJ49"/>
    </row>
    <row r="50" spans="1:1024" ht="20.25" customHeight="1">
      <c r="A50"/>
      <c r="B50" s="234"/>
      <c r="C50" s="226" t="s">
        <v>78</v>
      </c>
      <c r="D50" s="226"/>
      <c r="E50" s="226"/>
      <c r="F50" s="76"/>
      <c r="G50" s="235"/>
      <c r="H50" s="236"/>
      <c r="I50" s="236"/>
      <c r="J50" s="236"/>
      <c r="K50" s="236"/>
      <c r="L50" s="237"/>
      <c r="M50" s="237"/>
      <c r="N50" s="237"/>
      <c r="O50" s="237"/>
      <c r="P50" s="227" t="s">
        <v>61</v>
      </c>
      <c r="Q50" s="227"/>
      <c r="R50" s="227"/>
      <c r="S50" s="77">
        <f>IF(S49="","",VLOOKUP(S49,'【記載例】シフト記号表（勤務時間帯）'!$C$5:$K$36,9,0))</f>
        <v>4</v>
      </c>
      <c r="T50" s="78" t="str">
        <f>IF(T49="","",VLOOKUP(T49,'【記載例】シフト記号表（勤務時間帯）'!$C$5:$K$36,9,0))</f>
        <v>-</v>
      </c>
      <c r="U50" s="78">
        <f>IF(U49="","",VLOOKUP(U49,'【記載例】シフト記号表（勤務時間帯）'!$C$5:$K$36,9,0))</f>
        <v>4</v>
      </c>
      <c r="V50" s="78">
        <f>IF(V49="","",VLOOKUP(V49,'【記載例】シフト記号表（勤務時間帯）'!$C$5:$K$36,9,0))</f>
        <v>4</v>
      </c>
      <c r="W50" s="78" t="str">
        <f>IF(W49="","",VLOOKUP(W49,'【記載例】シフト記号表（勤務時間帯）'!$C$5:$K$36,9,0))</f>
        <v>-</v>
      </c>
      <c r="X50" s="78">
        <f>IF(X49="","",VLOOKUP(X49,'【記載例】シフト記号表（勤務時間帯）'!$C$5:$K$36,9,0))</f>
        <v>4</v>
      </c>
      <c r="Y50" s="79" t="str">
        <f>IF(Y49="","",VLOOKUP(Y49,'【記載例】シフト記号表（勤務時間帯）'!$C$5:$K$36,9,0))</f>
        <v/>
      </c>
      <c r="Z50" s="77">
        <f>IF(Z49="","",VLOOKUP(Z49,'【記載例】シフト記号表（勤務時間帯）'!$C$5:$K$36,9,0))</f>
        <v>4</v>
      </c>
      <c r="AA50" s="78" t="str">
        <f>IF(AA49="","",VLOOKUP(AA49,'【記載例】シフト記号表（勤務時間帯）'!$C$5:$K$36,9,0))</f>
        <v>-</v>
      </c>
      <c r="AB50" s="78">
        <f>IF(AB49="","",VLOOKUP(AB49,'【記載例】シフト記号表（勤務時間帯）'!$C$5:$K$36,9,0))</f>
        <v>4</v>
      </c>
      <c r="AC50" s="78">
        <f>IF(AC49="","",VLOOKUP(AC49,'【記載例】シフト記号表（勤務時間帯）'!$C$5:$K$36,9,0))</f>
        <v>4</v>
      </c>
      <c r="AD50" s="78" t="str">
        <f>IF(AD49="","",VLOOKUP(AD49,'【記載例】シフト記号表（勤務時間帯）'!$C$5:$K$36,9,0))</f>
        <v>-</v>
      </c>
      <c r="AE50" s="78">
        <f>IF(AE49="","",VLOOKUP(AE49,'【記載例】シフト記号表（勤務時間帯）'!$C$5:$K$36,9,0))</f>
        <v>4</v>
      </c>
      <c r="AF50" s="79" t="str">
        <f>IF(AF49="","",VLOOKUP(AF49,'【記載例】シフト記号表（勤務時間帯）'!$C$5:$K$36,9,0))</f>
        <v/>
      </c>
      <c r="AG50" s="77">
        <f>IF(AG49="","",VLOOKUP(AG49,'【記載例】シフト記号表（勤務時間帯）'!$C$5:$K$36,9,0))</f>
        <v>4</v>
      </c>
      <c r="AH50" s="78" t="str">
        <f>IF(AH49="","",VLOOKUP(AH49,'【記載例】シフト記号表（勤務時間帯）'!$C$5:$K$36,9,0))</f>
        <v>-</v>
      </c>
      <c r="AI50" s="78">
        <f>IF(AI49="","",VLOOKUP(AI49,'【記載例】シフト記号表（勤務時間帯）'!$C$5:$K$36,9,0))</f>
        <v>4</v>
      </c>
      <c r="AJ50" s="78">
        <f>IF(AJ49="","",VLOOKUP(AJ49,'【記載例】シフト記号表（勤務時間帯）'!$C$5:$K$36,9,0))</f>
        <v>4</v>
      </c>
      <c r="AK50" s="78" t="str">
        <f>IF(AK49="","",VLOOKUP(AK49,'【記載例】シフト記号表（勤務時間帯）'!$C$5:$K$36,9,0))</f>
        <v>-</v>
      </c>
      <c r="AL50" s="78">
        <f>IF(AL49="","",VLOOKUP(AL49,'【記載例】シフト記号表（勤務時間帯）'!$C$5:$K$36,9,0))</f>
        <v>4</v>
      </c>
      <c r="AM50" s="79" t="str">
        <f>IF(AM49="","",VLOOKUP(AM49,'【記載例】シフト記号表（勤務時間帯）'!$C$5:$K$36,9,0))</f>
        <v/>
      </c>
      <c r="AN50" s="77">
        <f>IF(AN49="","",VLOOKUP(AN49,'【記載例】シフト記号表（勤務時間帯）'!$C$5:$K$36,9,0))</f>
        <v>4</v>
      </c>
      <c r="AO50" s="78" t="str">
        <f>IF(AO49="","",VLOOKUP(AO49,'【記載例】シフト記号表（勤務時間帯）'!$C$5:$K$36,9,0))</f>
        <v>-</v>
      </c>
      <c r="AP50" s="78">
        <f>IF(AP49="","",VLOOKUP(AP49,'【記載例】シフト記号表（勤務時間帯）'!$C$5:$K$36,9,0))</f>
        <v>4</v>
      </c>
      <c r="AQ50" s="78">
        <f>IF(AQ49="","",VLOOKUP(AQ49,'【記載例】シフト記号表（勤務時間帯）'!$C$5:$K$36,9,0))</f>
        <v>4</v>
      </c>
      <c r="AR50" s="78" t="str">
        <f>IF(AR49="","",VLOOKUP(AR49,'【記載例】シフト記号表（勤務時間帯）'!$C$5:$K$36,9,0))</f>
        <v>-</v>
      </c>
      <c r="AS50" s="78">
        <f>IF(AS49="","",VLOOKUP(AS49,'【記載例】シフト記号表（勤務時間帯）'!$C$5:$K$36,9,0))</f>
        <v>4</v>
      </c>
      <c r="AT50" s="79" t="str">
        <f>IF(AT49="","",VLOOKUP(AT49,'【記載例】シフト記号表（勤務時間帯）'!$C$5:$K$36,9,0))</f>
        <v/>
      </c>
      <c r="AU50" s="77" t="str">
        <f>IF(AU49="","",VLOOKUP(AU49,'【記載例】シフト記号表（勤務時間帯）'!$C$5:$K$36,9,0))</f>
        <v/>
      </c>
      <c r="AV50" s="78" t="str">
        <f>IF(AV49="","",VLOOKUP(AV49,'【記載例】シフト記号表（勤務時間帯）'!$C$5:$K$36,9,0))</f>
        <v/>
      </c>
      <c r="AW50" s="79" t="str">
        <f>IF(AW49="","",VLOOKUP(AW49,'【記載例】シフト記号表（勤務時間帯）'!$C$5:$K$36,9,0))</f>
        <v/>
      </c>
      <c r="AX50" s="228">
        <f>IF($BB$3="計画",SUM(S50:AT50),IF($BB$3="実績",SUM(S50:AW50),""))</f>
        <v>64</v>
      </c>
      <c r="AY50" s="228"/>
      <c r="AZ50" s="229">
        <f>IF($BB$3="計画",AX50/4,IF($BB$3="実績",))</f>
        <v>16</v>
      </c>
      <c r="BA50" s="229"/>
      <c r="BB50" s="242"/>
      <c r="BC50" s="242"/>
      <c r="BD50" s="242"/>
      <c r="BE50" s="242"/>
      <c r="BF50" s="242"/>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c r="JE50"/>
      <c r="JF50"/>
      <c r="JG50"/>
      <c r="JH50"/>
      <c r="JI50"/>
      <c r="JJ50"/>
      <c r="JK50"/>
      <c r="JL50"/>
      <c r="JM50"/>
      <c r="JN50"/>
      <c r="JO50"/>
      <c r="JP50"/>
      <c r="JQ50"/>
      <c r="JR50"/>
      <c r="JS50"/>
      <c r="JT50"/>
      <c r="JU50"/>
      <c r="JV50"/>
      <c r="JW50"/>
      <c r="JX50"/>
      <c r="JY50"/>
      <c r="JZ50"/>
      <c r="KA50"/>
      <c r="KB50"/>
      <c r="KC50"/>
      <c r="KD50"/>
      <c r="KE50"/>
      <c r="KF50"/>
      <c r="KG50"/>
      <c r="KH50"/>
      <c r="KI50"/>
      <c r="KJ50"/>
      <c r="KK50"/>
      <c r="KL50"/>
      <c r="KM50"/>
      <c r="KN50"/>
      <c r="KO50"/>
      <c r="KP50"/>
      <c r="KQ50"/>
      <c r="KR50"/>
      <c r="KS50"/>
      <c r="KT50"/>
      <c r="KU50"/>
      <c r="KV50"/>
      <c r="KW50"/>
      <c r="KX50"/>
      <c r="KY50"/>
      <c r="KZ50"/>
      <c r="LA50"/>
      <c r="LB50"/>
      <c r="LC50"/>
      <c r="LD50"/>
      <c r="LE50"/>
      <c r="LF50"/>
      <c r="LG50"/>
      <c r="LH50"/>
      <c r="LI50"/>
      <c r="LJ50"/>
      <c r="LK50"/>
      <c r="LL50"/>
      <c r="LM50"/>
      <c r="LN50"/>
      <c r="LO50"/>
      <c r="LP50"/>
      <c r="LQ50"/>
      <c r="LR50"/>
      <c r="LS50"/>
      <c r="LT50"/>
      <c r="LU50"/>
      <c r="LV50"/>
      <c r="LW50"/>
      <c r="LX50"/>
      <c r="LY50"/>
      <c r="LZ50"/>
      <c r="MA50"/>
      <c r="MB50"/>
      <c r="MC50"/>
      <c r="MD50"/>
      <c r="ME50"/>
      <c r="MF50"/>
      <c r="MG50"/>
      <c r="MH50"/>
      <c r="MI50"/>
      <c r="MJ50"/>
      <c r="MK50"/>
      <c r="ML50"/>
      <c r="MM50"/>
      <c r="MN50"/>
      <c r="MO50"/>
      <c r="MP50"/>
      <c r="MQ50"/>
      <c r="MR50"/>
      <c r="MS50"/>
      <c r="MT50"/>
      <c r="MU50"/>
      <c r="MV50"/>
      <c r="MW50"/>
      <c r="MX50"/>
      <c r="MY50"/>
      <c r="MZ50"/>
      <c r="NA50"/>
      <c r="NB50"/>
      <c r="NC50"/>
      <c r="ND50"/>
      <c r="NE50"/>
      <c r="NF50"/>
      <c r="NG50"/>
      <c r="NH50"/>
      <c r="NI50"/>
      <c r="NJ50"/>
      <c r="NK50"/>
      <c r="NL50"/>
      <c r="NM50"/>
      <c r="NN50"/>
      <c r="NO50"/>
      <c r="NP50"/>
      <c r="NQ50"/>
      <c r="NR50"/>
      <c r="NS50"/>
      <c r="NT50"/>
      <c r="NU50"/>
      <c r="NV50"/>
      <c r="NW50"/>
      <c r="NX50"/>
      <c r="NY50"/>
      <c r="NZ50"/>
      <c r="OA50"/>
      <c r="OB50"/>
      <c r="OC50"/>
      <c r="OD50"/>
      <c r="OE50"/>
      <c r="OF50"/>
      <c r="OG50"/>
      <c r="OH50"/>
      <c r="OI50"/>
      <c r="OJ50"/>
      <c r="OK50"/>
      <c r="OL50"/>
      <c r="OM50"/>
      <c r="ON50"/>
      <c r="OO50"/>
      <c r="OP50"/>
      <c r="OQ50"/>
      <c r="OR50"/>
      <c r="OS50"/>
      <c r="OT50"/>
      <c r="OU50"/>
      <c r="OV50"/>
      <c r="OW50"/>
      <c r="OX50"/>
      <c r="OY50"/>
      <c r="OZ50"/>
      <c r="PA50"/>
      <c r="PB50"/>
      <c r="PC50"/>
      <c r="PD50"/>
      <c r="PE50"/>
      <c r="PF50"/>
      <c r="PG50"/>
      <c r="PH50"/>
      <c r="PI50"/>
      <c r="PJ50"/>
      <c r="PK50"/>
      <c r="PL50"/>
      <c r="PM50"/>
      <c r="PN50"/>
      <c r="PO50"/>
      <c r="PP50"/>
      <c r="PQ50"/>
      <c r="PR50"/>
      <c r="PS50"/>
      <c r="PT50"/>
      <c r="PU50"/>
      <c r="PV50"/>
      <c r="PW50"/>
      <c r="PX50"/>
      <c r="PY50"/>
      <c r="PZ50"/>
      <c r="QA50"/>
      <c r="QB50"/>
      <c r="QC50"/>
      <c r="QD50"/>
      <c r="QE50"/>
      <c r="QF50"/>
      <c r="QG50"/>
      <c r="QH50"/>
      <c r="QI50"/>
      <c r="QJ50"/>
      <c r="QK50"/>
      <c r="QL50"/>
      <c r="QM50"/>
      <c r="QN50"/>
      <c r="QO50"/>
      <c r="QP50"/>
      <c r="QQ50"/>
      <c r="QR50"/>
      <c r="QS50"/>
      <c r="QT50"/>
      <c r="QU50"/>
      <c r="QV50"/>
      <c r="QW50"/>
      <c r="QX50"/>
      <c r="QY50"/>
      <c r="QZ50"/>
      <c r="RA50"/>
      <c r="RB50"/>
      <c r="RC50"/>
      <c r="RD50"/>
      <c r="RE50"/>
      <c r="RF50"/>
      <c r="RG50"/>
      <c r="RH50"/>
      <c r="RI50"/>
      <c r="RJ50"/>
      <c r="RK50"/>
      <c r="RL50"/>
      <c r="RM50"/>
      <c r="RN50"/>
      <c r="RO50"/>
      <c r="RP50"/>
      <c r="RQ50"/>
      <c r="RR50"/>
      <c r="RS50"/>
      <c r="RT50"/>
      <c r="RU50"/>
      <c r="RV50"/>
      <c r="RW50"/>
      <c r="RX50"/>
      <c r="RY50"/>
      <c r="RZ50"/>
      <c r="SA50"/>
      <c r="SB50"/>
      <c r="SC50"/>
      <c r="SD50"/>
      <c r="SE50"/>
      <c r="SF50"/>
      <c r="SG50"/>
      <c r="SH50"/>
      <c r="SI50"/>
      <c r="SJ50"/>
      <c r="SK50"/>
      <c r="SL50"/>
      <c r="SM50"/>
      <c r="SN50"/>
      <c r="SO50"/>
      <c r="SP50"/>
      <c r="SQ50"/>
      <c r="SR50"/>
      <c r="SS50"/>
      <c r="ST50"/>
      <c r="SU50"/>
      <c r="SV50"/>
      <c r="SW50"/>
      <c r="SX50"/>
      <c r="SY50"/>
      <c r="SZ50"/>
      <c r="TA50"/>
      <c r="TB50"/>
      <c r="TC50"/>
      <c r="TD50"/>
      <c r="TE50"/>
      <c r="TF50"/>
      <c r="TG50"/>
      <c r="TH50"/>
      <c r="TI50"/>
      <c r="TJ50"/>
      <c r="TK50"/>
      <c r="TL50"/>
      <c r="TM50"/>
      <c r="TN50"/>
      <c r="TO50"/>
      <c r="TP50"/>
      <c r="TQ50"/>
      <c r="TR50"/>
      <c r="TS50"/>
      <c r="TT50"/>
      <c r="TU50"/>
      <c r="TV50"/>
      <c r="TW50"/>
      <c r="TX50"/>
      <c r="TY50"/>
      <c r="TZ50"/>
      <c r="UA50"/>
      <c r="UB50"/>
      <c r="UC50"/>
      <c r="UD50"/>
      <c r="UE50"/>
      <c r="UF50"/>
      <c r="UG50"/>
      <c r="UH50"/>
      <c r="UI50"/>
      <c r="UJ50"/>
      <c r="UK50"/>
      <c r="UL50"/>
      <c r="UM50"/>
      <c r="UN50"/>
      <c r="UO50"/>
      <c r="UP50"/>
      <c r="UQ50"/>
      <c r="UR50"/>
      <c r="US50"/>
      <c r="UT50"/>
      <c r="UU50"/>
      <c r="UV50"/>
      <c r="UW50"/>
      <c r="UX50"/>
      <c r="UY50"/>
      <c r="UZ50"/>
      <c r="VA50"/>
      <c r="VB50"/>
      <c r="VC50"/>
      <c r="VD50"/>
      <c r="VE50"/>
      <c r="VF50"/>
      <c r="VG50"/>
      <c r="VH50"/>
      <c r="VI50"/>
      <c r="VJ50"/>
      <c r="VK50"/>
      <c r="VL50"/>
      <c r="VM50"/>
      <c r="VN50"/>
      <c r="VO50"/>
      <c r="VP50"/>
      <c r="VQ50"/>
      <c r="VR50"/>
      <c r="VS50"/>
      <c r="VT50"/>
      <c r="VU50"/>
      <c r="VV50"/>
      <c r="VW50"/>
      <c r="VX50"/>
      <c r="VY50"/>
      <c r="VZ50"/>
      <c r="WA50"/>
      <c r="WB50"/>
      <c r="WC50"/>
      <c r="WD50"/>
      <c r="WE50"/>
      <c r="WF50"/>
      <c r="WG50"/>
      <c r="WH50"/>
      <c r="WI50"/>
      <c r="WJ50"/>
      <c r="WK50"/>
      <c r="WL50"/>
      <c r="WM50"/>
      <c r="WN50"/>
      <c r="WO50"/>
      <c r="WP50"/>
      <c r="WQ50"/>
      <c r="WR50"/>
      <c r="WS50"/>
      <c r="WT50"/>
      <c r="WU50"/>
      <c r="WV50"/>
      <c r="WW50"/>
      <c r="WX50"/>
      <c r="WY50"/>
      <c r="WZ50"/>
      <c r="XA50"/>
      <c r="XB50"/>
      <c r="XC50"/>
      <c r="XD50"/>
      <c r="XE50"/>
      <c r="XF50"/>
      <c r="XG50"/>
      <c r="XH50"/>
      <c r="XI50"/>
      <c r="XJ50"/>
      <c r="XK50"/>
      <c r="XL50"/>
      <c r="XM50"/>
      <c r="XN50"/>
      <c r="XO50"/>
      <c r="XP50"/>
      <c r="XQ50"/>
      <c r="XR50"/>
      <c r="XS50"/>
      <c r="XT50"/>
      <c r="XU50"/>
      <c r="XV50"/>
      <c r="XW50"/>
      <c r="XX50"/>
      <c r="XY50"/>
      <c r="XZ50"/>
      <c r="YA50"/>
      <c r="YB50"/>
      <c r="YC50"/>
      <c r="YD50"/>
      <c r="YE50"/>
      <c r="YF50"/>
      <c r="YG50"/>
      <c r="YH50"/>
      <c r="YI50"/>
      <c r="YJ50"/>
      <c r="YK50"/>
      <c r="YL50"/>
      <c r="YM50"/>
      <c r="YN50"/>
      <c r="YO50"/>
      <c r="YP50"/>
      <c r="YQ50"/>
      <c r="YR50"/>
      <c r="YS50"/>
      <c r="YT50"/>
      <c r="YU50"/>
      <c r="YV50"/>
      <c r="YW50"/>
      <c r="YX50"/>
      <c r="YY50"/>
      <c r="YZ50"/>
      <c r="ZA50"/>
      <c r="ZB50"/>
      <c r="ZC50"/>
      <c r="ZD50"/>
      <c r="ZE50"/>
      <c r="ZF50"/>
      <c r="ZG50"/>
      <c r="ZH50"/>
      <c r="ZI50"/>
      <c r="ZJ50"/>
      <c r="ZK50"/>
      <c r="ZL50"/>
      <c r="ZM50"/>
      <c r="ZN50"/>
      <c r="ZO50"/>
      <c r="ZP50"/>
      <c r="ZQ50"/>
      <c r="ZR50"/>
      <c r="ZS50"/>
      <c r="ZT50"/>
      <c r="ZU50"/>
      <c r="ZV50"/>
      <c r="ZW50"/>
      <c r="ZX50"/>
      <c r="ZY50"/>
      <c r="ZZ50"/>
      <c r="AAA50"/>
      <c r="AAB50"/>
      <c r="AAC50"/>
      <c r="AAD50"/>
      <c r="AAE50"/>
      <c r="AAF50"/>
      <c r="AAG50"/>
      <c r="AAH50"/>
      <c r="AAI50"/>
      <c r="AAJ50"/>
      <c r="AAK50"/>
      <c r="AAL50"/>
      <c r="AAM50"/>
      <c r="AAN50"/>
      <c r="AAO50"/>
      <c r="AAP50"/>
      <c r="AAQ50"/>
      <c r="AAR50"/>
      <c r="AAS50"/>
      <c r="AAT50"/>
      <c r="AAU50"/>
      <c r="AAV50"/>
      <c r="AAW50"/>
      <c r="AAX50"/>
      <c r="AAY50"/>
      <c r="AAZ50"/>
      <c r="ABA50"/>
      <c r="ABB50"/>
      <c r="ABC50"/>
      <c r="ABD50"/>
      <c r="ABE50"/>
      <c r="ABF50"/>
      <c r="ABG50"/>
      <c r="ABH50"/>
      <c r="ABI50"/>
      <c r="ABJ50"/>
      <c r="ABK50"/>
      <c r="ABL50"/>
      <c r="ABM50"/>
      <c r="ABN50"/>
      <c r="ABO50"/>
      <c r="ABP50"/>
      <c r="ABQ50"/>
      <c r="ABR50"/>
      <c r="ABS50"/>
      <c r="ABT50"/>
      <c r="ABU50"/>
      <c r="ABV50"/>
      <c r="ABW50"/>
      <c r="ABX50"/>
      <c r="ABY50"/>
      <c r="ABZ50"/>
      <c r="ACA50"/>
      <c r="ACB50"/>
      <c r="ACC50"/>
      <c r="ACD50"/>
      <c r="ACE50"/>
      <c r="ACF50"/>
      <c r="ACG50"/>
      <c r="ACH50"/>
      <c r="ACI50"/>
      <c r="ACJ50"/>
      <c r="ACK50"/>
      <c r="ACL50"/>
      <c r="ACM50"/>
      <c r="ACN50"/>
      <c r="ACO50"/>
      <c r="ACP50"/>
      <c r="ACQ50"/>
      <c r="ACR50"/>
      <c r="ACS50"/>
      <c r="ACT50"/>
      <c r="ACU50"/>
      <c r="ACV50"/>
      <c r="ACW50"/>
      <c r="ACX50"/>
      <c r="ACY50"/>
      <c r="ACZ50"/>
      <c r="ADA50"/>
      <c r="ADB50"/>
      <c r="ADC50"/>
      <c r="ADD50"/>
      <c r="ADE50"/>
      <c r="ADF50"/>
      <c r="ADG50"/>
      <c r="ADH50"/>
      <c r="ADI50"/>
      <c r="ADJ50"/>
      <c r="ADK50"/>
      <c r="ADL50"/>
      <c r="ADM50"/>
      <c r="ADN50"/>
      <c r="ADO50"/>
      <c r="ADP50"/>
      <c r="ADQ50"/>
      <c r="ADR50"/>
      <c r="ADS50"/>
      <c r="ADT50"/>
      <c r="ADU50"/>
      <c r="ADV50"/>
      <c r="ADW50"/>
      <c r="ADX50"/>
      <c r="ADY50"/>
      <c r="ADZ50"/>
      <c r="AEA50"/>
      <c r="AEB50"/>
      <c r="AEC50"/>
      <c r="AED50"/>
      <c r="AEE50"/>
      <c r="AEF50"/>
      <c r="AEG50"/>
      <c r="AEH50"/>
      <c r="AEI50"/>
      <c r="AEJ50"/>
      <c r="AEK50"/>
      <c r="AEL50"/>
      <c r="AEM50"/>
      <c r="AEN50"/>
      <c r="AEO50"/>
      <c r="AEP50"/>
      <c r="AEQ50"/>
      <c r="AER50"/>
      <c r="AES50"/>
      <c r="AET50"/>
      <c r="AEU50"/>
      <c r="AEV50"/>
      <c r="AEW50"/>
      <c r="AEX50"/>
      <c r="AEY50"/>
      <c r="AEZ50"/>
      <c r="AFA50"/>
      <c r="AFB50"/>
      <c r="AFC50"/>
      <c r="AFD50"/>
      <c r="AFE50"/>
      <c r="AFF50"/>
      <c r="AFG50"/>
      <c r="AFH50"/>
      <c r="AFI50"/>
      <c r="AFJ50"/>
      <c r="AFK50"/>
      <c r="AFL50"/>
      <c r="AFM50"/>
      <c r="AFN50"/>
      <c r="AFO50"/>
      <c r="AFP50"/>
      <c r="AFQ50"/>
      <c r="AFR50"/>
      <c r="AFS50"/>
      <c r="AFT50"/>
      <c r="AFU50"/>
      <c r="AFV50"/>
      <c r="AFW50"/>
      <c r="AFX50"/>
      <c r="AFY50"/>
      <c r="AFZ50"/>
      <c r="AGA50"/>
      <c r="AGB50"/>
      <c r="AGC50"/>
      <c r="AGD50"/>
      <c r="AGE50"/>
      <c r="AGF50"/>
      <c r="AGG50"/>
      <c r="AGH50"/>
      <c r="AGI50"/>
      <c r="AGJ50"/>
      <c r="AGK50"/>
      <c r="AGL50"/>
      <c r="AGM50"/>
      <c r="AGN50"/>
      <c r="AGO50"/>
      <c r="AGP50"/>
      <c r="AGQ50"/>
      <c r="AGR50"/>
      <c r="AGS50"/>
      <c r="AGT50"/>
      <c r="AGU50"/>
      <c r="AGV50"/>
      <c r="AGW50"/>
      <c r="AGX50"/>
      <c r="AGY50"/>
      <c r="AGZ50"/>
      <c r="AHA50"/>
      <c r="AHB50"/>
      <c r="AHC50"/>
      <c r="AHD50"/>
      <c r="AHE50"/>
      <c r="AHF50"/>
      <c r="AHG50"/>
      <c r="AHH50"/>
      <c r="AHI50"/>
      <c r="AHJ50"/>
      <c r="AHK50"/>
      <c r="AHL50"/>
      <c r="AHM50"/>
      <c r="AHN50"/>
      <c r="AHO50"/>
      <c r="AHP50"/>
      <c r="AHQ50"/>
      <c r="AHR50"/>
      <c r="AHS50"/>
      <c r="AHT50"/>
      <c r="AHU50"/>
      <c r="AHV50"/>
      <c r="AHW50"/>
      <c r="AHX50"/>
      <c r="AHY50"/>
      <c r="AHZ50"/>
      <c r="AIA50"/>
      <c r="AIB50"/>
      <c r="AIC50"/>
      <c r="AID50"/>
      <c r="AIE50"/>
      <c r="AIF50"/>
      <c r="AIG50"/>
      <c r="AIH50"/>
      <c r="AII50"/>
      <c r="AIJ50"/>
      <c r="AIK50"/>
      <c r="AIL50"/>
      <c r="AIM50"/>
      <c r="AIN50"/>
      <c r="AIO50"/>
      <c r="AIP50"/>
      <c r="AIQ50"/>
      <c r="AIR50"/>
      <c r="AIS50"/>
      <c r="AIT50"/>
      <c r="AIU50"/>
      <c r="AIV50"/>
      <c r="AIW50"/>
      <c r="AIX50"/>
      <c r="AIY50"/>
      <c r="AIZ50"/>
      <c r="AJA50"/>
      <c r="AJB50"/>
      <c r="AJC50"/>
      <c r="AJD50"/>
      <c r="AJE50"/>
      <c r="AJF50"/>
      <c r="AJG50"/>
      <c r="AJH50"/>
      <c r="AJI50"/>
      <c r="AJJ50"/>
      <c r="AJK50"/>
      <c r="AJL50"/>
      <c r="AJM50"/>
      <c r="AJN50"/>
      <c r="AJO50"/>
      <c r="AJP50"/>
      <c r="AJQ50"/>
      <c r="AJR50"/>
      <c r="AJS50"/>
      <c r="AJT50"/>
      <c r="AJU50"/>
      <c r="AJV50"/>
      <c r="AJW50"/>
      <c r="AJX50"/>
      <c r="AJY50"/>
      <c r="AJZ50"/>
      <c r="AKA50"/>
      <c r="AKB50"/>
      <c r="AKC50"/>
      <c r="AKD50"/>
      <c r="AKE50"/>
      <c r="AKF50"/>
      <c r="AKG50"/>
      <c r="AKH50"/>
      <c r="AKI50"/>
      <c r="AKJ50"/>
      <c r="AKK50"/>
      <c r="AKL50"/>
      <c r="AKM50"/>
      <c r="AKN50"/>
      <c r="AKO50"/>
      <c r="AKP50"/>
      <c r="AKQ50"/>
      <c r="AKR50"/>
      <c r="AKS50"/>
      <c r="AKT50"/>
      <c r="AKU50"/>
      <c r="AKV50"/>
      <c r="AKW50"/>
      <c r="AKX50"/>
      <c r="AKY50"/>
      <c r="AKZ50"/>
      <c r="ALA50"/>
      <c r="ALB50"/>
      <c r="ALC50"/>
      <c r="ALD50"/>
      <c r="ALE50"/>
      <c r="ALF50"/>
      <c r="ALG50"/>
      <c r="ALH50"/>
      <c r="ALI50"/>
      <c r="ALJ50"/>
      <c r="ALK50"/>
      <c r="ALL50"/>
      <c r="ALM50"/>
      <c r="ALN50"/>
      <c r="ALO50"/>
      <c r="ALP50"/>
      <c r="ALQ50"/>
      <c r="ALR50"/>
      <c r="ALS50"/>
      <c r="ALT50"/>
      <c r="ALU50"/>
      <c r="ALV50"/>
      <c r="ALW50"/>
      <c r="ALX50"/>
      <c r="ALY50"/>
      <c r="ALZ50"/>
      <c r="AMA50"/>
      <c r="AMB50"/>
      <c r="AMC50"/>
      <c r="AMD50"/>
      <c r="AME50"/>
      <c r="AMF50"/>
      <c r="AMG50"/>
      <c r="AMH50"/>
      <c r="AMI50"/>
      <c r="AMJ50"/>
    </row>
    <row r="51" spans="1:1024" ht="20.25" customHeight="1">
      <c r="A51"/>
      <c r="B51" s="234"/>
      <c r="C51" s="230"/>
      <c r="D51" s="230"/>
      <c r="E51" s="230"/>
      <c r="F51" s="76" t="str">
        <f>C50</f>
        <v>機能訓練指導員</v>
      </c>
      <c r="G51" s="235"/>
      <c r="H51" s="236"/>
      <c r="I51" s="236"/>
      <c r="J51" s="236"/>
      <c r="K51" s="236"/>
      <c r="L51" s="237"/>
      <c r="M51" s="237"/>
      <c r="N51" s="237"/>
      <c r="O51" s="237"/>
      <c r="P51" s="239" t="s">
        <v>62</v>
      </c>
      <c r="Q51" s="239"/>
      <c r="R51" s="239"/>
      <c r="S51" s="81">
        <f>IF(S49="","",VLOOKUP(S49,'【記載例】シフト記号表（勤務時間帯）'!$C$5:$U$36,19,0))</f>
        <v>3</v>
      </c>
      <c r="T51" s="82" t="str">
        <f>IF(T49="","",VLOOKUP(T49,'【記載例】シフト記号表（勤務時間帯）'!$C$5:$U$36,19,0))</f>
        <v>-</v>
      </c>
      <c r="U51" s="82">
        <f>IF(U49="","",VLOOKUP(U49,'【記載例】シフト記号表（勤務時間帯）'!$C$5:$U$36,19,0))</f>
        <v>3</v>
      </c>
      <c r="V51" s="82">
        <f>IF(V49="","",VLOOKUP(V49,'【記載例】シフト記号表（勤務時間帯）'!$C$5:$U$36,19,0))</f>
        <v>3</v>
      </c>
      <c r="W51" s="82" t="str">
        <f>IF(W49="","",VLOOKUP(W49,'【記載例】シフト記号表（勤務時間帯）'!$C$5:$U$36,19,0))</f>
        <v>-</v>
      </c>
      <c r="X51" s="82">
        <f>IF(X49="","",VLOOKUP(X49,'【記載例】シフト記号表（勤務時間帯）'!$C$5:$U$36,19,0))</f>
        <v>3</v>
      </c>
      <c r="Y51" s="83" t="str">
        <f>IF(Y49="","",VLOOKUP(Y49,'【記載例】シフト記号表（勤務時間帯）'!$C$5:$U$36,19,0))</f>
        <v/>
      </c>
      <c r="Z51" s="81">
        <f>IF(Z49="","",VLOOKUP(Z49,'【記載例】シフト記号表（勤務時間帯）'!$C$5:$U$36,19,0))</f>
        <v>3</v>
      </c>
      <c r="AA51" s="82" t="str">
        <f>IF(AA49="","",VLOOKUP(AA49,'【記載例】シフト記号表（勤務時間帯）'!$C$5:$U$36,19,0))</f>
        <v>-</v>
      </c>
      <c r="AB51" s="82">
        <f>IF(AB49="","",VLOOKUP(AB49,'【記載例】シフト記号表（勤務時間帯）'!$C$5:$U$36,19,0))</f>
        <v>3</v>
      </c>
      <c r="AC51" s="82">
        <f>IF(AC49="","",VLOOKUP(AC49,'【記載例】シフト記号表（勤務時間帯）'!$C$5:$U$36,19,0))</f>
        <v>3</v>
      </c>
      <c r="AD51" s="82" t="str">
        <f>IF(AD49="","",VLOOKUP(AD49,'【記載例】シフト記号表（勤務時間帯）'!$C$5:$U$36,19,0))</f>
        <v>-</v>
      </c>
      <c r="AE51" s="82">
        <f>IF(AE49="","",VLOOKUP(AE49,'【記載例】シフト記号表（勤務時間帯）'!$C$5:$U$36,19,0))</f>
        <v>3</v>
      </c>
      <c r="AF51" s="83" t="str">
        <f>IF(AF49="","",VLOOKUP(AF49,'【記載例】シフト記号表（勤務時間帯）'!$C$5:$U$36,19,0))</f>
        <v/>
      </c>
      <c r="AG51" s="81">
        <f>IF(AG49="","",VLOOKUP(AG49,'【記載例】シフト記号表（勤務時間帯）'!$C$5:$U$36,19,0))</f>
        <v>3</v>
      </c>
      <c r="AH51" s="82" t="str">
        <f>IF(AH49="","",VLOOKUP(AH49,'【記載例】シフト記号表（勤務時間帯）'!$C$5:$U$36,19,0))</f>
        <v>-</v>
      </c>
      <c r="AI51" s="82">
        <f>IF(AI49="","",VLOOKUP(AI49,'【記載例】シフト記号表（勤務時間帯）'!$C$5:$U$36,19,0))</f>
        <v>3</v>
      </c>
      <c r="AJ51" s="82">
        <f>IF(AJ49="","",VLOOKUP(AJ49,'【記載例】シフト記号表（勤務時間帯）'!$C$5:$U$36,19,0))</f>
        <v>3</v>
      </c>
      <c r="AK51" s="82" t="str">
        <f>IF(AK49="","",VLOOKUP(AK49,'【記載例】シフト記号表（勤務時間帯）'!$C$5:$U$36,19,0))</f>
        <v>-</v>
      </c>
      <c r="AL51" s="82">
        <f>IF(AL49="","",VLOOKUP(AL49,'【記載例】シフト記号表（勤務時間帯）'!$C$5:$U$36,19,0))</f>
        <v>3</v>
      </c>
      <c r="AM51" s="83" t="str">
        <f>IF(AM49="","",VLOOKUP(AM49,'【記載例】シフト記号表（勤務時間帯）'!$C$5:$U$36,19,0))</f>
        <v/>
      </c>
      <c r="AN51" s="81">
        <f>IF(AN49="","",VLOOKUP(AN49,'【記載例】シフト記号表（勤務時間帯）'!$C$5:$U$36,19,0))</f>
        <v>3</v>
      </c>
      <c r="AO51" s="82" t="str">
        <f>IF(AO49="","",VLOOKUP(AO49,'【記載例】シフト記号表（勤務時間帯）'!$C$5:$U$36,19,0))</f>
        <v>-</v>
      </c>
      <c r="AP51" s="82">
        <f>IF(AP49="","",VLOOKUP(AP49,'【記載例】シフト記号表（勤務時間帯）'!$C$5:$U$36,19,0))</f>
        <v>3</v>
      </c>
      <c r="AQ51" s="82">
        <f>IF(AQ49="","",VLOOKUP(AQ49,'【記載例】シフト記号表（勤務時間帯）'!$C$5:$U$36,19,0))</f>
        <v>3</v>
      </c>
      <c r="AR51" s="82" t="str">
        <f>IF(AR49="","",VLOOKUP(AR49,'【記載例】シフト記号表（勤務時間帯）'!$C$5:$U$36,19,0))</f>
        <v>-</v>
      </c>
      <c r="AS51" s="82">
        <f>IF(AS49="","",VLOOKUP(AS49,'【記載例】シフト記号表（勤務時間帯）'!$C$5:$U$36,19,0))</f>
        <v>3</v>
      </c>
      <c r="AT51" s="83" t="str">
        <f>IF(AT49="","",VLOOKUP(AT49,'【記載例】シフト記号表（勤務時間帯）'!$C$5:$U$36,19,0))</f>
        <v/>
      </c>
      <c r="AU51" s="81" t="str">
        <f>IF(AU49="","",VLOOKUP(AU49,'【記載例】シフト記号表（勤務時間帯）'!$C$5:$U$36,19,0))</f>
        <v/>
      </c>
      <c r="AV51" s="82" t="str">
        <f>IF(AV49="","",VLOOKUP(AV49,'【記載例】シフト記号表（勤務時間帯）'!$C$5:$U$36,19,0))</f>
        <v/>
      </c>
      <c r="AW51" s="83" t="str">
        <f>IF(AW49="","",VLOOKUP(AW49,'【記載例】シフト記号表（勤務時間帯）'!$C$5:$U$36,19,0))</f>
        <v/>
      </c>
      <c r="AX51" s="240">
        <f>IF($BB$3="計画",SUM(S51:AT51),IF($BB$3="実績",SUM(S51:AW51),""))</f>
        <v>48</v>
      </c>
      <c r="AY51" s="240"/>
      <c r="AZ51" s="241">
        <f>IF($BB$3="計画",AX51/4,IF($BB$3="実績",))</f>
        <v>12</v>
      </c>
      <c r="BA51" s="241"/>
      <c r="BB51" s="242"/>
      <c r="BC51" s="242"/>
      <c r="BD51" s="242"/>
      <c r="BE51" s="242"/>
      <c r="BF51" s="242"/>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c r="JD51"/>
      <c r="JE51"/>
      <c r="JF51"/>
      <c r="JG51"/>
      <c r="JH51"/>
      <c r="JI51"/>
      <c r="JJ51"/>
      <c r="JK51"/>
      <c r="JL51"/>
      <c r="JM51"/>
      <c r="JN51"/>
      <c r="JO51"/>
      <c r="JP51"/>
      <c r="JQ51"/>
      <c r="JR51"/>
      <c r="JS51"/>
      <c r="JT51"/>
      <c r="JU51"/>
      <c r="JV51"/>
      <c r="JW51"/>
      <c r="JX51"/>
      <c r="JY51"/>
      <c r="JZ51"/>
      <c r="KA51"/>
      <c r="KB51"/>
      <c r="KC51"/>
      <c r="KD51"/>
      <c r="KE51"/>
      <c r="KF51"/>
      <c r="KG51"/>
      <c r="KH51"/>
      <c r="KI51"/>
      <c r="KJ51"/>
      <c r="KK51"/>
      <c r="KL51"/>
      <c r="KM51"/>
      <c r="KN51"/>
      <c r="KO51"/>
      <c r="KP51"/>
      <c r="KQ51"/>
      <c r="KR51"/>
      <c r="KS51"/>
      <c r="KT51"/>
      <c r="KU51"/>
      <c r="KV51"/>
      <c r="KW51"/>
      <c r="KX51"/>
      <c r="KY51"/>
      <c r="KZ51"/>
      <c r="LA51"/>
      <c r="LB51"/>
      <c r="LC51"/>
      <c r="LD51"/>
      <c r="LE51"/>
      <c r="LF51"/>
      <c r="LG51"/>
      <c r="LH51"/>
      <c r="LI51"/>
      <c r="LJ51"/>
      <c r="LK51"/>
      <c r="LL51"/>
      <c r="LM51"/>
      <c r="LN51"/>
      <c r="LO51"/>
      <c r="LP51"/>
      <c r="LQ51"/>
      <c r="LR51"/>
      <c r="LS51"/>
      <c r="LT51"/>
      <c r="LU51"/>
      <c r="LV51"/>
      <c r="LW51"/>
      <c r="LX51"/>
      <c r="LY51"/>
      <c r="LZ51"/>
      <c r="MA51"/>
      <c r="MB51"/>
      <c r="MC51"/>
      <c r="MD51"/>
      <c r="ME51"/>
      <c r="MF51"/>
      <c r="MG51"/>
      <c r="MH51"/>
      <c r="MI51"/>
      <c r="MJ51"/>
      <c r="MK51"/>
      <c r="ML51"/>
      <c r="MM51"/>
      <c r="MN51"/>
      <c r="MO51"/>
      <c r="MP51"/>
      <c r="MQ51"/>
      <c r="MR51"/>
      <c r="MS51"/>
      <c r="MT51"/>
      <c r="MU51"/>
      <c r="MV51"/>
      <c r="MW51"/>
      <c r="MX51"/>
      <c r="MY51"/>
      <c r="MZ51"/>
      <c r="NA51"/>
      <c r="NB51"/>
      <c r="NC51"/>
      <c r="ND51"/>
      <c r="NE51"/>
      <c r="NF51"/>
      <c r="NG51"/>
      <c r="NH51"/>
      <c r="NI51"/>
      <c r="NJ51"/>
      <c r="NK51"/>
      <c r="NL51"/>
      <c r="NM51"/>
      <c r="NN51"/>
      <c r="NO51"/>
      <c r="NP51"/>
      <c r="NQ51"/>
      <c r="NR51"/>
      <c r="NS51"/>
      <c r="NT51"/>
      <c r="NU51"/>
      <c r="NV51"/>
      <c r="NW51"/>
      <c r="NX51"/>
      <c r="NY51"/>
      <c r="NZ51"/>
      <c r="OA51"/>
      <c r="OB51"/>
      <c r="OC51"/>
      <c r="OD51"/>
      <c r="OE51"/>
      <c r="OF51"/>
      <c r="OG51"/>
      <c r="OH51"/>
      <c r="OI51"/>
      <c r="OJ51"/>
      <c r="OK51"/>
      <c r="OL51"/>
      <c r="OM51"/>
      <c r="ON51"/>
      <c r="OO51"/>
      <c r="OP51"/>
      <c r="OQ51"/>
      <c r="OR51"/>
      <c r="OS51"/>
      <c r="OT51"/>
      <c r="OU51"/>
      <c r="OV51"/>
      <c r="OW51"/>
      <c r="OX51"/>
      <c r="OY51"/>
      <c r="OZ51"/>
      <c r="PA51"/>
      <c r="PB51"/>
      <c r="PC51"/>
      <c r="PD51"/>
      <c r="PE51"/>
      <c r="PF51"/>
      <c r="PG51"/>
      <c r="PH51"/>
      <c r="PI51"/>
      <c r="PJ51"/>
      <c r="PK51"/>
      <c r="PL51"/>
      <c r="PM51"/>
      <c r="PN51"/>
      <c r="PO51"/>
      <c r="PP51"/>
      <c r="PQ51"/>
      <c r="PR51"/>
      <c r="PS51"/>
      <c r="PT51"/>
      <c r="PU51"/>
      <c r="PV51"/>
      <c r="PW51"/>
      <c r="PX51"/>
      <c r="PY51"/>
      <c r="PZ51"/>
      <c r="QA51"/>
      <c r="QB51"/>
      <c r="QC51"/>
      <c r="QD51"/>
      <c r="QE51"/>
      <c r="QF51"/>
      <c r="QG51"/>
      <c r="QH51"/>
      <c r="QI51"/>
      <c r="QJ51"/>
      <c r="QK51"/>
      <c r="QL51"/>
      <c r="QM51"/>
      <c r="QN51"/>
      <c r="QO51"/>
      <c r="QP51"/>
      <c r="QQ51"/>
      <c r="QR51"/>
      <c r="QS51"/>
      <c r="QT51"/>
      <c r="QU51"/>
      <c r="QV51"/>
      <c r="QW51"/>
      <c r="QX51"/>
      <c r="QY51"/>
      <c r="QZ51"/>
      <c r="RA51"/>
      <c r="RB51"/>
      <c r="RC51"/>
      <c r="RD51"/>
      <c r="RE51"/>
      <c r="RF51"/>
      <c r="RG51"/>
      <c r="RH51"/>
      <c r="RI51"/>
      <c r="RJ51"/>
      <c r="RK51"/>
      <c r="RL51"/>
      <c r="RM51"/>
      <c r="RN51"/>
      <c r="RO51"/>
      <c r="RP51"/>
      <c r="RQ51"/>
      <c r="RR51"/>
      <c r="RS51"/>
      <c r="RT51"/>
      <c r="RU51"/>
      <c r="RV51"/>
      <c r="RW51"/>
      <c r="RX51"/>
      <c r="RY51"/>
      <c r="RZ51"/>
      <c r="SA51"/>
      <c r="SB51"/>
      <c r="SC51"/>
      <c r="SD51"/>
      <c r="SE51"/>
      <c r="SF51"/>
      <c r="SG51"/>
      <c r="SH51"/>
      <c r="SI51"/>
      <c r="SJ51"/>
      <c r="SK51"/>
      <c r="SL51"/>
      <c r="SM51"/>
      <c r="SN51"/>
      <c r="SO51"/>
      <c r="SP51"/>
      <c r="SQ51"/>
      <c r="SR51"/>
      <c r="SS51"/>
      <c r="ST51"/>
      <c r="SU51"/>
      <c r="SV51"/>
      <c r="SW51"/>
      <c r="SX51"/>
      <c r="SY51"/>
      <c r="SZ51"/>
      <c r="TA51"/>
      <c r="TB51"/>
      <c r="TC51"/>
      <c r="TD51"/>
      <c r="TE51"/>
      <c r="TF51"/>
      <c r="TG51"/>
      <c r="TH51"/>
      <c r="TI51"/>
      <c r="TJ51"/>
      <c r="TK51"/>
      <c r="TL51"/>
      <c r="TM51"/>
      <c r="TN51"/>
      <c r="TO51"/>
      <c r="TP51"/>
      <c r="TQ51"/>
      <c r="TR51"/>
      <c r="TS51"/>
      <c r="TT51"/>
      <c r="TU51"/>
      <c r="TV51"/>
      <c r="TW51"/>
      <c r="TX51"/>
      <c r="TY51"/>
      <c r="TZ51"/>
      <c r="UA51"/>
      <c r="UB51"/>
      <c r="UC51"/>
      <c r="UD51"/>
      <c r="UE51"/>
      <c r="UF51"/>
      <c r="UG51"/>
      <c r="UH51"/>
      <c r="UI51"/>
      <c r="UJ51"/>
      <c r="UK51"/>
      <c r="UL51"/>
      <c r="UM51"/>
      <c r="UN51"/>
      <c r="UO51"/>
      <c r="UP51"/>
      <c r="UQ51"/>
      <c r="UR51"/>
      <c r="US51"/>
      <c r="UT51"/>
      <c r="UU51"/>
      <c r="UV51"/>
      <c r="UW51"/>
      <c r="UX51"/>
      <c r="UY51"/>
      <c r="UZ51"/>
      <c r="VA51"/>
      <c r="VB51"/>
      <c r="VC51"/>
      <c r="VD51"/>
      <c r="VE51"/>
      <c r="VF51"/>
      <c r="VG51"/>
      <c r="VH51"/>
      <c r="VI51"/>
      <c r="VJ51"/>
      <c r="VK51"/>
      <c r="VL51"/>
      <c r="VM51"/>
      <c r="VN51"/>
      <c r="VO51"/>
      <c r="VP51"/>
      <c r="VQ51"/>
      <c r="VR51"/>
      <c r="VS51"/>
      <c r="VT51"/>
      <c r="VU51"/>
      <c r="VV51"/>
      <c r="VW51"/>
      <c r="VX51"/>
      <c r="VY51"/>
      <c r="VZ51"/>
      <c r="WA51"/>
      <c r="WB51"/>
      <c r="WC51"/>
      <c r="WD51"/>
      <c r="WE51"/>
      <c r="WF51"/>
      <c r="WG51"/>
      <c r="WH51"/>
      <c r="WI51"/>
      <c r="WJ51"/>
      <c r="WK51"/>
      <c r="WL51"/>
      <c r="WM51"/>
      <c r="WN51"/>
      <c r="WO51"/>
      <c r="WP51"/>
      <c r="WQ51"/>
      <c r="WR51"/>
      <c r="WS51"/>
      <c r="WT51"/>
      <c r="WU51"/>
      <c r="WV51"/>
      <c r="WW51"/>
      <c r="WX51"/>
      <c r="WY51"/>
      <c r="WZ51"/>
      <c r="XA51"/>
      <c r="XB51"/>
      <c r="XC51"/>
      <c r="XD51"/>
      <c r="XE51"/>
      <c r="XF51"/>
      <c r="XG51"/>
      <c r="XH51"/>
      <c r="XI51"/>
      <c r="XJ51"/>
      <c r="XK51"/>
      <c r="XL51"/>
      <c r="XM51"/>
      <c r="XN51"/>
      <c r="XO51"/>
      <c r="XP51"/>
      <c r="XQ51"/>
      <c r="XR51"/>
      <c r="XS51"/>
      <c r="XT51"/>
      <c r="XU51"/>
      <c r="XV51"/>
      <c r="XW51"/>
      <c r="XX51"/>
      <c r="XY51"/>
      <c r="XZ51"/>
      <c r="YA51"/>
      <c r="YB51"/>
      <c r="YC51"/>
      <c r="YD51"/>
      <c r="YE51"/>
      <c r="YF51"/>
      <c r="YG51"/>
      <c r="YH51"/>
      <c r="YI51"/>
      <c r="YJ51"/>
      <c r="YK51"/>
      <c r="YL51"/>
      <c r="YM51"/>
      <c r="YN51"/>
      <c r="YO51"/>
      <c r="YP51"/>
      <c r="YQ51"/>
      <c r="YR51"/>
      <c r="YS51"/>
      <c r="YT51"/>
      <c r="YU51"/>
      <c r="YV51"/>
      <c r="YW51"/>
      <c r="YX51"/>
      <c r="YY51"/>
      <c r="YZ51"/>
      <c r="ZA51"/>
      <c r="ZB51"/>
      <c r="ZC51"/>
      <c r="ZD51"/>
      <c r="ZE51"/>
      <c r="ZF51"/>
      <c r="ZG51"/>
      <c r="ZH51"/>
      <c r="ZI51"/>
      <c r="ZJ51"/>
      <c r="ZK51"/>
      <c r="ZL51"/>
      <c r="ZM51"/>
      <c r="ZN51"/>
      <c r="ZO51"/>
      <c r="ZP51"/>
      <c r="ZQ51"/>
      <c r="ZR51"/>
      <c r="ZS51"/>
      <c r="ZT51"/>
      <c r="ZU51"/>
      <c r="ZV51"/>
      <c r="ZW51"/>
      <c r="ZX51"/>
      <c r="ZY51"/>
      <c r="ZZ51"/>
      <c r="AAA51"/>
      <c r="AAB51"/>
      <c r="AAC51"/>
      <c r="AAD51"/>
      <c r="AAE51"/>
      <c r="AAF51"/>
      <c r="AAG51"/>
      <c r="AAH51"/>
      <c r="AAI51"/>
      <c r="AAJ51"/>
      <c r="AAK51"/>
      <c r="AAL51"/>
      <c r="AAM51"/>
      <c r="AAN51"/>
      <c r="AAO51"/>
      <c r="AAP51"/>
      <c r="AAQ51"/>
      <c r="AAR51"/>
      <c r="AAS51"/>
      <c r="AAT51"/>
      <c r="AAU51"/>
      <c r="AAV51"/>
      <c r="AAW51"/>
      <c r="AAX51"/>
      <c r="AAY51"/>
      <c r="AAZ51"/>
      <c r="ABA51"/>
      <c r="ABB51"/>
      <c r="ABC51"/>
      <c r="ABD51"/>
      <c r="ABE51"/>
      <c r="ABF51"/>
      <c r="ABG51"/>
      <c r="ABH51"/>
      <c r="ABI51"/>
      <c r="ABJ51"/>
      <c r="ABK51"/>
      <c r="ABL51"/>
      <c r="ABM51"/>
      <c r="ABN51"/>
      <c r="ABO51"/>
      <c r="ABP51"/>
      <c r="ABQ51"/>
      <c r="ABR51"/>
      <c r="ABS51"/>
      <c r="ABT51"/>
      <c r="ABU51"/>
      <c r="ABV51"/>
      <c r="ABW51"/>
      <c r="ABX51"/>
      <c r="ABY51"/>
      <c r="ABZ51"/>
      <c r="ACA51"/>
      <c r="ACB51"/>
      <c r="ACC51"/>
      <c r="ACD51"/>
      <c r="ACE51"/>
      <c r="ACF51"/>
      <c r="ACG51"/>
      <c r="ACH51"/>
      <c r="ACI51"/>
      <c r="ACJ51"/>
      <c r="ACK51"/>
      <c r="ACL51"/>
      <c r="ACM51"/>
      <c r="ACN51"/>
      <c r="ACO51"/>
      <c r="ACP51"/>
      <c r="ACQ51"/>
      <c r="ACR51"/>
      <c r="ACS51"/>
      <c r="ACT51"/>
      <c r="ACU51"/>
      <c r="ACV51"/>
      <c r="ACW51"/>
      <c r="ACX51"/>
      <c r="ACY51"/>
      <c r="ACZ51"/>
      <c r="ADA51"/>
      <c r="ADB51"/>
      <c r="ADC51"/>
      <c r="ADD51"/>
      <c r="ADE51"/>
      <c r="ADF51"/>
      <c r="ADG51"/>
      <c r="ADH51"/>
      <c r="ADI51"/>
      <c r="ADJ51"/>
      <c r="ADK51"/>
      <c r="ADL51"/>
      <c r="ADM51"/>
      <c r="ADN51"/>
      <c r="ADO51"/>
      <c r="ADP51"/>
      <c r="ADQ51"/>
      <c r="ADR51"/>
      <c r="ADS51"/>
      <c r="ADT51"/>
      <c r="ADU51"/>
      <c r="ADV51"/>
      <c r="ADW51"/>
      <c r="ADX51"/>
      <c r="ADY51"/>
      <c r="ADZ51"/>
      <c r="AEA51"/>
      <c r="AEB51"/>
      <c r="AEC51"/>
      <c r="AED51"/>
      <c r="AEE51"/>
      <c r="AEF51"/>
      <c r="AEG51"/>
      <c r="AEH51"/>
      <c r="AEI51"/>
      <c r="AEJ51"/>
      <c r="AEK51"/>
      <c r="AEL51"/>
      <c r="AEM51"/>
      <c r="AEN51"/>
      <c r="AEO51"/>
      <c r="AEP51"/>
      <c r="AEQ51"/>
      <c r="AER51"/>
      <c r="AES51"/>
      <c r="AET51"/>
      <c r="AEU51"/>
      <c r="AEV51"/>
      <c r="AEW51"/>
      <c r="AEX51"/>
      <c r="AEY51"/>
      <c r="AEZ51"/>
      <c r="AFA51"/>
      <c r="AFB51"/>
      <c r="AFC51"/>
      <c r="AFD51"/>
      <c r="AFE51"/>
      <c r="AFF51"/>
      <c r="AFG51"/>
      <c r="AFH51"/>
      <c r="AFI51"/>
      <c r="AFJ51"/>
      <c r="AFK51"/>
      <c r="AFL51"/>
      <c r="AFM51"/>
      <c r="AFN51"/>
      <c r="AFO51"/>
      <c r="AFP51"/>
      <c r="AFQ51"/>
      <c r="AFR51"/>
      <c r="AFS51"/>
      <c r="AFT51"/>
      <c r="AFU51"/>
      <c r="AFV51"/>
      <c r="AFW51"/>
      <c r="AFX51"/>
      <c r="AFY51"/>
      <c r="AFZ51"/>
      <c r="AGA51"/>
      <c r="AGB51"/>
      <c r="AGC51"/>
      <c r="AGD51"/>
      <c r="AGE51"/>
      <c r="AGF51"/>
      <c r="AGG51"/>
      <c r="AGH51"/>
      <c r="AGI51"/>
      <c r="AGJ51"/>
      <c r="AGK51"/>
      <c r="AGL51"/>
      <c r="AGM51"/>
      <c r="AGN51"/>
      <c r="AGO51"/>
      <c r="AGP51"/>
      <c r="AGQ51"/>
      <c r="AGR51"/>
      <c r="AGS51"/>
      <c r="AGT51"/>
      <c r="AGU51"/>
      <c r="AGV51"/>
      <c r="AGW51"/>
      <c r="AGX51"/>
      <c r="AGY51"/>
      <c r="AGZ51"/>
      <c r="AHA51"/>
      <c r="AHB51"/>
      <c r="AHC51"/>
      <c r="AHD51"/>
      <c r="AHE51"/>
      <c r="AHF51"/>
      <c r="AHG51"/>
      <c r="AHH51"/>
      <c r="AHI51"/>
      <c r="AHJ51"/>
      <c r="AHK51"/>
      <c r="AHL51"/>
      <c r="AHM51"/>
      <c r="AHN51"/>
      <c r="AHO51"/>
      <c r="AHP51"/>
      <c r="AHQ51"/>
      <c r="AHR51"/>
      <c r="AHS51"/>
      <c r="AHT51"/>
      <c r="AHU51"/>
      <c r="AHV51"/>
      <c r="AHW51"/>
      <c r="AHX51"/>
      <c r="AHY51"/>
      <c r="AHZ51"/>
      <c r="AIA51"/>
      <c r="AIB51"/>
      <c r="AIC51"/>
      <c r="AID51"/>
      <c r="AIE51"/>
      <c r="AIF51"/>
      <c r="AIG51"/>
      <c r="AIH51"/>
      <c r="AII51"/>
      <c r="AIJ51"/>
      <c r="AIK51"/>
      <c r="AIL51"/>
      <c r="AIM51"/>
      <c r="AIN51"/>
      <c r="AIO51"/>
      <c r="AIP51"/>
      <c r="AIQ51"/>
      <c r="AIR51"/>
      <c r="AIS51"/>
      <c r="AIT51"/>
      <c r="AIU51"/>
      <c r="AIV51"/>
      <c r="AIW51"/>
      <c r="AIX51"/>
      <c r="AIY51"/>
      <c r="AIZ51"/>
      <c r="AJA51"/>
      <c r="AJB51"/>
      <c r="AJC51"/>
      <c r="AJD51"/>
      <c r="AJE51"/>
      <c r="AJF51"/>
      <c r="AJG51"/>
      <c r="AJH51"/>
      <c r="AJI51"/>
      <c r="AJJ51"/>
      <c r="AJK51"/>
      <c r="AJL51"/>
      <c r="AJM51"/>
      <c r="AJN51"/>
      <c r="AJO51"/>
      <c r="AJP51"/>
      <c r="AJQ51"/>
      <c r="AJR51"/>
      <c r="AJS51"/>
      <c r="AJT51"/>
      <c r="AJU51"/>
      <c r="AJV51"/>
      <c r="AJW51"/>
      <c r="AJX51"/>
      <c r="AJY51"/>
      <c r="AJZ51"/>
      <c r="AKA51"/>
      <c r="AKB51"/>
      <c r="AKC51"/>
      <c r="AKD51"/>
      <c r="AKE51"/>
      <c r="AKF51"/>
      <c r="AKG51"/>
      <c r="AKH51"/>
      <c r="AKI51"/>
      <c r="AKJ51"/>
      <c r="AKK51"/>
      <c r="AKL51"/>
      <c r="AKM51"/>
      <c r="AKN51"/>
      <c r="AKO51"/>
      <c r="AKP51"/>
      <c r="AKQ51"/>
      <c r="AKR51"/>
      <c r="AKS51"/>
      <c r="AKT51"/>
      <c r="AKU51"/>
      <c r="AKV51"/>
      <c r="AKW51"/>
      <c r="AKX51"/>
      <c r="AKY51"/>
      <c r="AKZ51"/>
      <c r="ALA51"/>
      <c r="ALB51"/>
      <c r="ALC51"/>
      <c r="ALD51"/>
      <c r="ALE51"/>
      <c r="ALF51"/>
      <c r="ALG51"/>
      <c r="ALH51"/>
      <c r="ALI51"/>
      <c r="ALJ51"/>
      <c r="ALK51"/>
      <c r="ALL51"/>
      <c r="ALM51"/>
      <c r="ALN51"/>
      <c r="ALO51"/>
      <c r="ALP51"/>
      <c r="ALQ51"/>
      <c r="ALR51"/>
      <c r="ALS51"/>
      <c r="ALT51"/>
      <c r="ALU51"/>
      <c r="ALV51"/>
      <c r="ALW51"/>
      <c r="ALX51"/>
      <c r="ALY51"/>
      <c r="ALZ51"/>
      <c r="AMA51"/>
      <c r="AMB51"/>
      <c r="AMC51"/>
      <c r="AMD51"/>
      <c r="AME51"/>
      <c r="AMF51"/>
      <c r="AMG51"/>
      <c r="AMH51"/>
      <c r="AMI51"/>
      <c r="AMJ51"/>
    </row>
    <row r="52" spans="1:1024" ht="20.25" customHeight="1">
      <c r="A52"/>
      <c r="B52" s="234">
        <f>B49+1</f>
        <v>11</v>
      </c>
      <c r="C52" s="218"/>
      <c r="D52" s="218"/>
      <c r="E52" s="218"/>
      <c r="F52" s="84"/>
      <c r="G52" s="235" t="s">
        <v>75</v>
      </c>
      <c r="H52" s="236" t="s">
        <v>70</v>
      </c>
      <c r="I52" s="236"/>
      <c r="J52" s="236"/>
      <c r="K52" s="236"/>
      <c r="L52" s="237" t="s">
        <v>77</v>
      </c>
      <c r="M52" s="237"/>
      <c r="N52" s="237"/>
      <c r="O52" s="237"/>
      <c r="P52" s="222" t="s">
        <v>57</v>
      </c>
      <c r="Q52" s="222"/>
      <c r="R52" s="222"/>
      <c r="S52" s="85" t="s">
        <v>59</v>
      </c>
      <c r="T52" s="86" t="s">
        <v>83</v>
      </c>
      <c r="U52" s="89" t="s">
        <v>59</v>
      </c>
      <c r="V52" s="89" t="s">
        <v>59</v>
      </c>
      <c r="W52" s="86" t="s">
        <v>83</v>
      </c>
      <c r="X52" s="89" t="s">
        <v>59</v>
      </c>
      <c r="Y52" s="90" t="s">
        <v>83</v>
      </c>
      <c r="Z52" s="85" t="s">
        <v>59</v>
      </c>
      <c r="AA52" s="86" t="s">
        <v>83</v>
      </c>
      <c r="AB52" s="89" t="s">
        <v>59</v>
      </c>
      <c r="AC52" s="89" t="s">
        <v>59</v>
      </c>
      <c r="AD52" s="86" t="s">
        <v>83</v>
      </c>
      <c r="AE52" s="89" t="s">
        <v>59</v>
      </c>
      <c r="AF52" s="90" t="s">
        <v>83</v>
      </c>
      <c r="AG52" s="85" t="s">
        <v>59</v>
      </c>
      <c r="AH52" s="86" t="s">
        <v>83</v>
      </c>
      <c r="AI52" s="89" t="s">
        <v>59</v>
      </c>
      <c r="AJ52" s="89" t="s">
        <v>59</v>
      </c>
      <c r="AK52" s="86" t="s">
        <v>83</v>
      </c>
      <c r="AL52" s="89" t="s">
        <v>59</v>
      </c>
      <c r="AM52" s="90" t="s">
        <v>83</v>
      </c>
      <c r="AN52" s="85" t="s">
        <v>59</v>
      </c>
      <c r="AO52" s="86" t="s">
        <v>83</v>
      </c>
      <c r="AP52" s="89" t="s">
        <v>59</v>
      </c>
      <c r="AQ52" s="89" t="s">
        <v>59</v>
      </c>
      <c r="AR52" s="86" t="s">
        <v>83</v>
      </c>
      <c r="AS52" s="89" t="s">
        <v>59</v>
      </c>
      <c r="AT52" s="90" t="s">
        <v>83</v>
      </c>
      <c r="AU52" s="85"/>
      <c r="AV52" s="86"/>
      <c r="AW52" s="87"/>
      <c r="AX52" s="223"/>
      <c r="AY52" s="223"/>
      <c r="AZ52" s="224"/>
      <c r="BA52" s="224"/>
      <c r="BB52" s="242" t="s">
        <v>74</v>
      </c>
      <c r="BC52" s="242"/>
      <c r="BD52" s="242"/>
      <c r="BE52" s="242"/>
      <c r="BF52" s="24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c r="JA52"/>
      <c r="JB52"/>
      <c r="JC52"/>
      <c r="JD52"/>
      <c r="JE52"/>
      <c r="JF52"/>
      <c r="JG52"/>
      <c r="JH52"/>
      <c r="JI52"/>
      <c r="JJ52"/>
      <c r="JK52"/>
      <c r="JL52"/>
      <c r="JM52"/>
      <c r="JN52"/>
      <c r="JO52"/>
      <c r="JP52"/>
      <c r="JQ52"/>
      <c r="JR52"/>
      <c r="JS52"/>
      <c r="JT52"/>
      <c r="JU52"/>
      <c r="JV52"/>
      <c r="JW52"/>
      <c r="JX52"/>
      <c r="JY52"/>
      <c r="JZ52"/>
      <c r="KA52"/>
      <c r="KB52"/>
      <c r="KC52"/>
      <c r="KD52"/>
      <c r="KE52"/>
      <c r="KF52"/>
      <c r="KG52"/>
      <c r="KH52"/>
      <c r="KI52"/>
      <c r="KJ52"/>
      <c r="KK52"/>
      <c r="KL52"/>
      <c r="KM52"/>
      <c r="KN52"/>
      <c r="KO52"/>
      <c r="KP52"/>
      <c r="KQ52"/>
      <c r="KR52"/>
      <c r="KS52"/>
      <c r="KT52"/>
      <c r="KU52"/>
      <c r="KV52"/>
      <c r="KW52"/>
      <c r="KX52"/>
      <c r="KY52"/>
      <c r="KZ52"/>
      <c r="LA52"/>
      <c r="LB52"/>
      <c r="LC52"/>
      <c r="LD52"/>
      <c r="LE52"/>
      <c r="LF52"/>
      <c r="LG52"/>
      <c r="LH52"/>
      <c r="LI52"/>
      <c r="LJ52"/>
      <c r="LK52"/>
      <c r="LL52"/>
      <c r="LM52"/>
      <c r="LN52"/>
      <c r="LO52"/>
      <c r="LP52"/>
      <c r="LQ52"/>
      <c r="LR52"/>
      <c r="LS52"/>
      <c r="LT52"/>
      <c r="LU52"/>
      <c r="LV52"/>
      <c r="LW52"/>
      <c r="LX52"/>
      <c r="LY52"/>
      <c r="LZ52"/>
      <c r="MA52"/>
      <c r="MB52"/>
      <c r="MC52"/>
      <c r="MD52"/>
      <c r="ME52"/>
      <c r="MF52"/>
      <c r="MG52"/>
      <c r="MH52"/>
      <c r="MI52"/>
      <c r="MJ52"/>
      <c r="MK52"/>
      <c r="ML52"/>
      <c r="MM52"/>
      <c r="MN52"/>
      <c r="MO52"/>
      <c r="MP52"/>
      <c r="MQ52"/>
      <c r="MR52"/>
      <c r="MS52"/>
      <c r="MT52"/>
      <c r="MU52"/>
      <c r="MV52"/>
      <c r="MW52"/>
      <c r="MX52"/>
      <c r="MY52"/>
      <c r="MZ52"/>
      <c r="NA52"/>
      <c r="NB52"/>
      <c r="NC52"/>
      <c r="ND52"/>
      <c r="NE52"/>
      <c r="NF52"/>
      <c r="NG52"/>
      <c r="NH52"/>
      <c r="NI52"/>
      <c r="NJ52"/>
      <c r="NK52"/>
      <c r="NL52"/>
      <c r="NM52"/>
      <c r="NN52"/>
      <c r="NO52"/>
      <c r="NP52"/>
      <c r="NQ52"/>
      <c r="NR52"/>
      <c r="NS52"/>
      <c r="NT52"/>
      <c r="NU52"/>
      <c r="NV52"/>
      <c r="NW52"/>
      <c r="NX52"/>
      <c r="NY52"/>
      <c r="NZ52"/>
      <c r="OA52"/>
      <c r="OB52"/>
      <c r="OC52"/>
      <c r="OD52"/>
      <c r="OE52"/>
      <c r="OF52"/>
      <c r="OG52"/>
      <c r="OH52"/>
      <c r="OI52"/>
      <c r="OJ52"/>
      <c r="OK52"/>
      <c r="OL52"/>
      <c r="OM52"/>
      <c r="ON52"/>
      <c r="OO52"/>
      <c r="OP52"/>
      <c r="OQ52"/>
      <c r="OR52"/>
      <c r="OS52"/>
      <c r="OT52"/>
      <c r="OU52"/>
      <c r="OV52"/>
      <c r="OW52"/>
      <c r="OX52"/>
      <c r="OY52"/>
      <c r="OZ52"/>
      <c r="PA52"/>
      <c r="PB52"/>
      <c r="PC52"/>
      <c r="PD52"/>
      <c r="PE52"/>
      <c r="PF52"/>
      <c r="PG52"/>
      <c r="PH52"/>
      <c r="PI52"/>
      <c r="PJ52"/>
      <c r="PK52"/>
      <c r="PL52"/>
      <c r="PM52"/>
      <c r="PN52"/>
      <c r="PO52"/>
      <c r="PP52"/>
      <c r="PQ52"/>
      <c r="PR52"/>
      <c r="PS52"/>
      <c r="PT52"/>
      <c r="PU52"/>
      <c r="PV52"/>
      <c r="PW52"/>
      <c r="PX52"/>
      <c r="PY52"/>
      <c r="PZ52"/>
      <c r="QA52"/>
      <c r="QB52"/>
      <c r="QC52"/>
      <c r="QD52"/>
      <c r="QE52"/>
      <c r="QF52"/>
      <c r="QG52"/>
      <c r="QH52"/>
      <c r="QI52"/>
      <c r="QJ52"/>
      <c r="QK52"/>
      <c r="QL52"/>
      <c r="QM52"/>
      <c r="QN52"/>
      <c r="QO52"/>
      <c r="QP52"/>
      <c r="QQ52"/>
      <c r="QR52"/>
      <c r="QS52"/>
      <c r="QT52"/>
      <c r="QU52"/>
      <c r="QV52"/>
      <c r="QW52"/>
      <c r="QX52"/>
      <c r="QY52"/>
      <c r="QZ52"/>
      <c r="RA52"/>
      <c r="RB52"/>
      <c r="RC52"/>
      <c r="RD52"/>
      <c r="RE52"/>
      <c r="RF52"/>
      <c r="RG52"/>
      <c r="RH52"/>
      <c r="RI52"/>
      <c r="RJ52"/>
      <c r="RK52"/>
      <c r="RL52"/>
      <c r="RM52"/>
      <c r="RN52"/>
      <c r="RO52"/>
      <c r="RP52"/>
      <c r="RQ52"/>
      <c r="RR52"/>
      <c r="RS52"/>
      <c r="RT52"/>
      <c r="RU52"/>
      <c r="RV52"/>
      <c r="RW52"/>
      <c r="RX52"/>
      <c r="RY52"/>
      <c r="RZ52"/>
      <c r="SA52"/>
      <c r="SB52"/>
      <c r="SC52"/>
      <c r="SD52"/>
      <c r="SE52"/>
      <c r="SF52"/>
      <c r="SG52"/>
      <c r="SH52"/>
      <c r="SI52"/>
      <c r="SJ52"/>
      <c r="SK52"/>
      <c r="SL52"/>
      <c r="SM52"/>
      <c r="SN52"/>
      <c r="SO52"/>
      <c r="SP52"/>
      <c r="SQ52"/>
      <c r="SR52"/>
      <c r="SS52"/>
      <c r="ST52"/>
      <c r="SU52"/>
      <c r="SV52"/>
      <c r="SW52"/>
      <c r="SX52"/>
      <c r="SY52"/>
      <c r="SZ52"/>
      <c r="TA52"/>
      <c r="TB52"/>
      <c r="TC52"/>
      <c r="TD52"/>
      <c r="TE52"/>
      <c r="TF52"/>
      <c r="TG52"/>
      <c r="TH52"/>
      <c r="TI52"/>
      <c r="TJ52"/>
      <c r="TK52"/>
      <c r="TL52"/>
      <c r="TM52"/>
      <c r="TN52"/>
      <c r="TO52"/>
      <c r="TP52"/>
      <c r="TQ52"/>
      <c r="TR52"/>
      <c r="TS52"/>
      <c r="TT52"/>
      <c r="TU52"/>
      <c r="TV52"/>
      <c r="TW52"/>
      <c r="TX52"/>
      <c r="TY52"/>
      <c r="TZ52"/>
      <c r="UA52"/>
      <c r="UB52"/>
      <c r="UC52"/>
      <c r="UD52"/>
      <c r="UE52"/>
      <c r="UF52"/>
      <c r="UG52"/>
      <c r="UH52"/>
      <c r="UI52"/>
      <c r="UJ52"/>
      <c r="UK52"/>
      <c r="UL52"/>
      <c r="UM52"/>
      <c r="UN52"/>
      <c r="UO52"/>
      <c r="UP52"/>
      <c r="UQ52"/>
      <c r="UR52"/>
      <c r="US52"/>
      <c r="UT52"/>
      <c r="UU52"/>
      <c r="UV52"/>
      <c r="UW52"/>
      <c r="UX52"/>
      <c r="UY52"/>
      <c r="UZ52"/>
      <c r="VA52"/>
      <c r="VB52"/>
      <c r="VC52"/>
      <c r="VD52"/>
      <c r="VE52"/>
      <c r="VF52"/>
      <c r="VG52"/>
      <c r="VH52"/>
      <c r="VI52"/>
      <c r="VJ52"/>
      <c r="VK52"/>
      <c r="VL52"/>
      <c r="VM52"/>
      <c r="VN52"/>
      <c r="VO52"/>
      <c r="VP52"/>
      <c r="VQ52"/>
      <c r="VR52"/>
      <c r="VS52"/>
      <c r="VT52"/>
      <c r="VU52"/>
      <c r="VV52"/>
      <c r="VW52"/>
      <c r="VX52"/>
      <c r="VY52"/>
      <c r="VZ52"/>
      <c r="WA52"/>
      <c r="WB52"/>
      <c r="WC52"/>
      <c r="WD52"/>
      <c r="WE52"/>
      <c r="WF52"/>
      <c r="WG52"/>
      <c r="WH52"/>
      <c r="WI52"/>
      <c r="WJ52"/>
      <c r="WK52"/>
      <c r="WL52"/>
      <c r="WM52"/>
      <c r="WN52"/>
      <c r="WO52"/>
      <c r="WP52"/>
      <c r="WQ52"/>
      <c r="WR52"/>
      <c r="WS52"/>
      <c r="WT52"/>
      <c r="WU52"/>
      <c r="WV52"/>
      <c r="WW52"/>
      <c r="WX52"/>
      <c r="WY52"/>
      <c r="WZ52"/>
      <c r="XA52"/>
      <c r="XB52"/>
      <c r="XC52"/>
      <c r="XD52"/>
      <c r="XE52"/>
      <c r="XF52"/>
      <c r="XG52"/>
      <c r="XH52"/>
      <c r="XI52"/>
      <c r="XJ52"/>
      <c r="XK52"/>
      <c r="XL52"/>
      <c r="XM52"/>
      <c r="XN52"/>
      <c r="XO52"/>
      <c r="XP52"/>
      <c r="XQ52"/>
      <c r="XR52"/>
      <c r="XS52"/>
      <c r="XT52"/>
      <c r="XU52"/>
      <c r="XV52"/>
      <c r="XW52"/>
      <c r="XX52"/>
      <c r="XY52"/>
      <c r="XZ52"/>
      <c r="YA52"/>
      <c r="YB52"/>
      <c r="YC52"/>
      <c r="YD52"/>
      <c r="YE52"/>
      <c r="YF52"/>
      <c r="YG52"/>
      <c r="YH52"/>
      <c r="YI52"/>
      <c r="YJ52"/>
      <c r="YK52"/>
      <c r="YL52"/>
      <c r="YM52"/>
      <c r="YN52"/>
      <c r="YO52"/>
      <c r="YP52"/>
      <c r="YQ52"/>
      <c r="YR52"/>
      <c r="YS52"/>
      <c r="YT52"/>
      <c r="YU52"/>
      <c r="YV52"/>
      <c r="YW52"/>
      <c r="YX52"/>
      <c r="YY52"/>
      <c r="YZ52"/>
      <c r="ZA52"/>
      <c r="ZB52"/>
      <c r="ZC52"/>
      <c r="ZD52"/>
      <c r="ZE52"/>
      <c r="ZF52"/>
      <c r="ZG52"/>
      <c r="ZH52"/>
      <c r="ZI52"/>
      <c r="ZJ52"/>
      <c r="ZK52"/>
      <c r="ZL52"/>
      <c r="ZM52"/>
      <c r="ZN52"/>
      <c r="ZO52"/>
      <c r="ZP52"/>
      <c r="ZQ52"/>
      <c r="ZR52"/>
      <c r="ZS52"/>
      <c r="ZT52"/>
      <c r="ZU52"/>
      <c r="ZV52"/>
      <c r="ZW52"/>
      <c r="ZX52"/>
      <c r="ZY52"/>
      <c r="ZZ52"/>
      <c r="AAA52"/>
      <c r="AAB52"/>
      <c r="AAC52"/>
      <c r="AAD52"/>
      <c r="AAE52"/>
      <c r="AAF52"/>
      <c r="AAG52"/>
      <c r="AAH52"/>
      <c r="AAI52"/>
      <c r="AAJ52"/>
      <c r="AAK52"/>
      <c r="AAL52"/>
      <c r="AAM52"/>
      <c r="AAN52"/>
      <c r="AAO52"/>
      <c r="AAP52"/>
      <c r="AAQ52"/>
      <c r="AAR52"/>
      <c r="AAS52"/>
      <c r="AAT52"/>
      <c r="AAU52"/>
      <c r="AAV52"/>
      <c r="AAW52"/>
      <c r="AAX52"/>
      <c r="AAY52"/>
      <c r="AAZ52"/>
      <c r="ABA52"/>
      <c r="ABB52"/>
      <c r="ABC52"/>
      <c r="ABD52"/>
      <c r="ABE52"/>
      <c r="ABF52"/>
      <c r="ABG52"/>
      <c r="ABH52"/>
      <c r="ABI52"/>
      <c r="ABJ52"/>
      <c r="ABK52"/>
      <c r="ABL52"/>
      <c r="ABM52"/>
      <c r="ABN52"/>
      <c r="ABO52"/>
      <c r="ABP52"/>
      <c r="ABQ52"/>
      <c r="ABR52"/>
      <c r="ABS52"/>
      <c r="ABT52"/>
      <c r="ABU52"/>
      <c r="ABV52"/>
      <c r="ABW52"/>
      <c r="ABX52"/>
      <c r="ABY52"/>
      <c r="ABZ52"/>
      <c r="ACA52"/>
      <c r="ACB52"/>
      <c r="ACC52"/>
      <c r="ACD52"/>
      <c r="ACE52"/>
      <c r="ACF52"/>
      <c r="ACG52"/>
      <c r="ACH52"/>
      <c r="ACI52"/>
      <c r="ACJ52"/>
      <c r="ACK52"/>
      <c r="ACL52"/>
      <c r="ACM52"/>
      <c r="ACN52"/>
      <c r="ACO52"/>
      <c r="ACP52"/>
      <c r="ACQ52"/>
      <c r="ACR52"/>
      <c r="ACS52"/>
      <c r="ACT52"/>
      <c r="ACU52"/>
      <c r="ACV52"/>
      <c r="ACW52"/>
      <c r="ACX52"/>
      <c r="ACY52"/>
      <c r="ACZ52"/>
      <c r="ADA52"/>
      <c r="ADB52"/>
      <c r="ADC52"/>
      <c r="ADD52"/>
      <c r="ADE52"/>
      <c r="ADF52"/>
      <c r="ADG52"/>
      <c r="ADH52"/>
      <c r="ADI52"/>
      <c r="ADJ52"/>
      <c r="ADK52"/>
      <c r="ADL52"/>
      <c r="ADM52"/>
      <c r="ADN52"/>
      <c r="ADO52"/>
      <c r="ADP52"/>
      <c r="ADQ52"/>
      <c r="ADR52"/>
      <c r="ADS52"/>
      <c r="ADT52"/>
      <c r="ADU52"/>
      <c r="ADV52"/>
      <c r="ADW52"/>
      <c r="ADX52"/>
      <c r="ADY52"/>
      <c r="ADZ52"/>
      <c r="AEA52"/>
      <c r="AEB52"/>
      <c r="AEC52"/>
      <c r="AED52"/>
      <c r="AEE52"/>
      <c r="AEF52"/>
      <c r="AEG52"/>
      <c r="AEH52"/>
      <c r="AEI52"/>
      <c r="AEJ52"/>
      <c r="AEK52"/>
      <c r="AEL52"/>
      <c r="AEM52"/>
      <c r="AEN52"/>
      <c r="AEO52"/>
      <c r="AEP52"/>
      <c r="AEQ52"/>
      <c r="AER52"/>
      <c r="AES52"/>
      <c r="AET52"/>
      <c r="AEU52"/>
      <c r="AEV52"/>
      <c r="AEW52"/>
      <c r="AEX52"/>
      <c r="AEY52"/>
      <c r="AEZ52"/>
      <c r="AFA52"/>
      <c r="AFB52"/>
      <c r="AFC52"/>
      <c r="AFD52"/>
      <c r="AFE52"/>
      <c r="AFF52"/>
      <c r="AFG52"/>
      <c r="AFH52"/>
      <c r="AFI52"/>
      <c r="AFJ52"/>
      <c r="AFK52"/>
      <c r="AFL52"/>
      <c r="AFM52"/>
      <c r="AFN52"/>
      <c r="AFO52"/>
      <c r="AFP52"/>
      <c r="AFQ52"/>
      <c r="AFR52"/>
      <c r="AFS52"/>
      <c r="AFT52"/>
      <c r="AFU52"/>
      <c r="AFV52"/>
      <c r="AFW52"/>
      <c r="AFX52"/>
      <c r="AFY52"/>
      <c r="AFZ52"/>
      <c r="AGA52"/>
      <c r="AGB52"/>
      <c r="AGC52"/>
      <c r="AGD52"/>
      <c r="AGE52"/>
      <c r="AGF52"/>
      <c r="AGG52"/>
      <c r="AGH52"/>
      <c r="AGI52"/>
      <c r="AGJ52"/>
      <c r="AGK52"/>
      <c r="AGL52"/>
      <c r="AGM52"/>
      <c r="AGN52"/>
      <c r="AGO52"/>
      <c r="AGP52"/>
      <c r="AGQ52"/>
      <c r="AGR52"/>
      <c r="AGS52"/>
      <c r="AGT52"/>
      <c r="AGU52"/>
      <c r="AGV52"/>
      <c r="AGW52"/>
      <c r="AGX52"/>
      <c r="AGY52"/>
      <c r="AGZ52"/>
      <c r="AHA52"/>
      <c r="AHB52"/>
      <c r="AHC52"/>
      <c r="AHD52"/>
      <c r="AHE52"/>
      <c r="AHF52"/>
      <c r="AHG52"/>
      <c r="AHH52"/>
      <c r="AHI52"/>
      <c r="AHJ52"/>
      <c r="AHK52"/>
      <c r="AHL52"/>
      <c r="AHM52"/>
      <c r="AHN52"/>
      <c r="AHO52"/>
      <c r="AHP52"/>
      <c r="AHQ52"/>
      <c r="AHR52"/>
      <c r="AHS52"/>
      <c r="AHT52"/>
      <c r="AHU52"/>
      <c r="AHV52"/>
      <c r="AHW52"/>
      <c r="AHX52"/>
      <c r="AHY52"/>
      <c r="AHZ52"/>
      <c r="AIA52"/>
      <c r="AIB52"/>
      <c r="AIC52"/>
      <c r="AID52"/>
      <c r="AIE52"/>
      <c r="AIF52"/>
      <c r="AIG52"/>
      <c r="AIH52"/>
      <c r="AII52"/>
      <c r="AIJ52"/>
      <c r="AIK52"/>
      <c r="AIL52"/>
      <c r="AIM52"/>
      <c r="AIN52"/>
      <c r="AIO52"/>
      <c r="AIP52"/>
      <c r="AIQ52"/>
      <c r="AIR52"/>
      <c r="AIS52"/>
      <c r="AIT52"/>
      <c r="AIU52"/>
      <c r="AIV52"/>
      <c r="AIW52"/>
      <c r="AIX52"/>
      <c r="AIY52"/>
      <c r="AIZ52"/>
      <c r="AJA52"/>
      <c r="AJB52"/>
      <c r="AJC52"/>
      <c r="AJD52"/>
      <c r="AJE52"/>
      <c r="AJF52"/>
      <c r="AJG52"/>
      <c r="AJH52"/>
      <c r="AJI52"/>
      <c r="AJJ52"/>
      <c r="AJK52"/>
      <c r="AJL52"/>
      <c r="AJM52"/>
      <c r="AJN52"/>
      <c r="AJO52"/>
      <c r="AJP52"/>
      <c r="AJQ52"/>
      <c r="AJR52"/>
      <c r="AJS52"/>
      <c r="AJT52"/>
      <c r="AJU52"/>
      <c r="AJV52"/>
      <c r="AJW52"/>
      <c r="AJX52"/>
      <c r="AJY52"/>
      <c r="AJZ52"/>
      <c r="AKA52"/>
      <c r="AKB52"/>
      <c r="AKC52"/>
      <c r="AKD52"/>
      <c r="AKE52"/>
      <c r="AKF52"/>
      <c r="AKG52"/>
      <c r="AKH52"/>
      <c r="AKI52"/>
      <c r="AKJ52"/>
      <c r="AKK52"/>
      <c r="AKL52"/>
      <c r="AKM52"/>
      <c r="AKN52"/>
      <c r="AKO52"/>
      <c r="AKP52"/>
      <c r="AKQ52"/>
      <c r="AKR52"/>
      <c r="AKS52"/>
      <c r="AKT52"/>
      <c r="AKU52"/>
      <c r="AKV52"/>
      <c r="AKW52"/>
      <c r="AKX52"/>
      <c r="AKY52"/>
      <c r="AKZ52"/>
      <c r="ALA52"/>
      <c r="ALB52"/>
      <c r="ALC52"/>
      <c r="ALD52"/>
      <c r="ALE52"/>
      <c r="ALF52"/>
      <c r="ALG52"/>
      <c r="ALH52"/>
      <c r="ALI52"/>
      <c r="ALJ52"/>
      <c r="ALK52"/>
      <c r="ALL52"/>
      <c r="ALM52"/>
      <c r="ALN52"/>
      <c r="ALO52"/>
      <c r="ALP52"/>
      <c r="ALQ52"/>
      <c r="ALR52"/>
      <c r="ALS52"/>
      <c r="ALT52"/>
      <c r="ALU52"/>
      <c r="ALV52"/>
      <c r="ALW52"/>
      <c r="ALX52"/>
      <c r="ALY52"/>
      <c r="ALZ52"/>
      <c r="AMA52"/>
      <c r="AMB52"/>
      <c r="AMC52"/>
      <c r="AMD52"/>
      <c r="AME52"/>
      <c r="AMF52"/>
      <c r="AMG52"/>
      <c r="AMH52"/>
      <c r="AMI52"/>
      <c r="AMJ52"/>
    </row>
    <row r="53" spans="1:1024" ht="20.25" customHeight="1">
      <c r="A53"/>
      <c r="B53" s="234"/>
      <c r="C53" s="226" t="s">
        <v>78</v>
      </c>
      <c r="D53" s="226"/>
      <c r="E53" s="226"/>
      <c r="F53" s="76"/>
      <c r="G53" s="235"/>
      <c r="H53" s="236"/>
      <c r="I53" s="236"/>
      <c r="J53" s="236"/>
      <c r="K53" s="236"/>
      <c r="L53" s="237"/>
      <c r="M53" s="237"/>
      <c r="N53" s="237"/>
      <c r="O53" s="237"/>
      <c r="P53" s="227" t="s">
        <v>61</v>
      </c>
      <c r="Q53" s="227"/>
      <c r="R53" s="227"/>
      <c r="S53" s="77" t="str">
        <f>IF(S52="","",VLOOKUP(S52,'【記載例】シフト記号表（勤務時間帯）'!$C$5:$K$36,9,0))</f>
        <v>-</v>
      </c>
      <c r="T53" s="78">
        <f>IF(T52="","",VLOOKUP(T52,'【記載例】シフト記号表（勤務時間帯）'!$C$5:$K$36,9,0))</f>
        <v>4</v>
      </c>
      <c r="U53" s="78" t="str">
        <f>IF(U52="","",VLOOKUP(U52,'【記載例】シフト記号表（勤務時間帯）'!$C$5:$K$36,9,0))</f>
        <v>-</v>
      </c>
      <c r="V53" s="78" t="str">
        <f>IF(V52="","",VLOOKUP(V52,'【記載例】シフト記号表（勤務時間帯）'!$C$5:$K$36,9,0))</f>
        <v>-</v>
      </c>
      <c r="W53" s="78">
        <f>IF(W52="","",VLOOKUP(W52,'【記載例】シフト記号表（勤務時間帯）'!$C$5:$K$36,9,0))</f>
        <v>4</v>
      </c>
      <c r="X53" s="78" t="str">
        <f>IF(X52="","",VLOOKUP(X52,'【記載例】シフト記号表（勤務時間帯）'!$C$5:$K$36,9,0))</f>
        <v>-</v>
      </c>
      <c r="Y53" s="79">
        <f>IF(Y52="","",VLOOKUP(Y52,'【記載例】シフト記号表（勤務時間帯）'!$C$5:$K$36,9,0))</f>
        <v>4</v>
      </c>
      <c r="Z53" s="77" t="str">
        <f>IF(Z52="","",VLOOKUP(Z52,'【記載例】シフト記号表（勤務時間帯）'!$C$5:$K$36,9,0))</f>
        <v>-</v>
      </c>
      <c r="AA53" s="78">
        <f>IF(AA52="","",VLOOKUP(AA52,'【記載例】シフト記号表（勤務時間帯）'!$C$5:$K$36,9,0))</f>
        <v>4</v>
      </c>
      <c r="AB53" s="78" t="str">
        <f>IF(AB52="","",VLOOKUP(AB52,'【記載例】シフト記号表（勤務時間帯）'!$C$5:$K$36,9,0))</f>
        <v>-</v>
      </c>
      <c r="AC53" s="78" t="str">
        <f>IF(AC52="","",VLOOKUP(AC52,'【記載例】シフト記号表（勤務時間帯）'!$C$5:$K$36,9,0))</f>
        <v>-</v>
      </c>
      <c r="AD53" s="78">
        <f>IF(AD52="","",VLOOKUP(AD52,'【記載例】シフト記号表（勤務時間帯）'!$C$5:$K$36,9,0))</f>
        <v>4</v>
      </c>
      <c r="AE53" s="78" t="str">
        <f>IF(AE52="","",VLOOKUP(AE52,'【記載例】シフト記号表（勤務時間帯）'!$C$5:$K$36,9,0))</f>
        <v>-</v>
      </c>
      <c r="AF53" s="79">
        <f>IF(AF52="","",VLOOKUP(AF52,'【記載例】シフト記号表（勤務時間帯）'!$C$5:$K$36,9,0))</f>
        <v>4</v>
      </c>
      <c r="AG53" s="77" t="str">
        <f>IF(AG52="","",VLOOKUP(AG52,'【記載例】シフト記号表（勤務時間帯）'!$C$5:$K$36,9,0))</f>
        <v>-</v>
      </c>
      <c r="AH53" s="78">
        <f>IF(AH52="","",VLOOKUP(AH52,'【記載例】シフト記号表（勤務時間帯）'!$C$5:$K$36,9,0))</f>
        <v>4</v>
      </c>
      <c r="AI53" s="78" t="str">
        <f>IF(AI52="","",VLOOKUP(AI52,'【記載例】シフト記号表（勤務時間帯）'!$C$5:$K$36,9,0))</f>
        <v>-</v>
      </c>
      <c r="AJ53" s="78" t="str">
        <f>IF(AJ52="","",VLOOKUP(AJ52,'【記載例】シフト記号表（勤務時間帯）'!$C$5:$K$36,9,0))</f>
        <v>-</v>
      </c>
      <c r="AK53" s="78">
        <f>IF(AK52="","",VLOOKUP(AK52,'【記載例】シフト記号表（勤務時間帯）'!$C$5:$K$36,9,0))</f>
        <v>4</v>
      </c>
      <c r="AL53" s="78" t="str">
        <f>IF(AL52="","",VLOOKUP(AL52,'【記載例】シフト記号表（勤務時間帯）'!$C$5:$K$36,9,0))</f>
        <v>-</v>
      </c>
      <c r="AM53" s="79">
        <f>IF(AM52="","",VLOOKUP(AM52,'【記載例】シフト記号表（勤務時間帯）'!$C$5:$K$36,9,0))</f>
        <v>4</v>
      </c>
      <c r="AN53" s="77" t="str">
        <f>IF(AN52="","",VLOOKUP(AN52,'【記載例】シフト記号表（勤務時間帯）'!$C$5:$K$36,9,0))</f>
        <v>-</v>
      </c>
      <c r="AO53" s="78">
        <f>IF(AO52="","",VLOOKUP(AO52,'【記載例】シフト記号表（勤務時間帯）'!$C$5:$K$36,9,0))</f>
        <v>4</v>
      </c>
      <c r="AP53" s="78" t="str">
        <f>IF(AP52="","",VLOOKUP(AP52,'【記載例】シフト記号表（勤務時間帯）'!$C$5:$K$36,9,0))</f>
        <v>-</v>
      </c>
      <c r="AQ53" s="78" t="str">
        <f>IF(AQ52="","",VLOOKUP(AQ52,'【記載例】シフト記号表（勤務時間帯）'!$C$5:$K$36,9,0))</f>
        <v>-</v>
      </c>
      <c r="AR53" s="78">
        <f>IF(AR52="","",VLOOKUP(AR52,'【記載例】シフト記号表（勤務時間帯）'!$C$5:$K$36,9,0))</f>
        <v>4</v>
      </c>
      <c r="AS53" s="78" t="str">
        <f>IF(AS52="","",VLOOKUP(AS52,'【記載例】シフト記号表（勤務時間帯）'!$C$5:$K$36,9,0))</f>
        <v>-</v>
      </c>
      <c r="AT53" s="79">
        <f>IF(AT52="","",VLOOKUP(AT52,'【記載例】シフト記号表（勤務時間帯）'!$C$5:$K$36,9,0))</f>
        <v>4</v>
      </c>
      <c r="AU53" s="77" t="str">
        <f>IF(AU52="","",VLOOKUP(AU52,'【記載例】シフト記号表（勤務時間帯）'!$C$5:$K$36,9,0))</f>
        <v/>
      </c>
      <c r="AV53" s="78" t="str">
        <f>IF(AV52="","",VLOOKUP(AV52,'【記載例】シフト記号表（勤務時間帯）'!$C$5:$K$36,9,0))</f>
        <v/>
      </c>
      <c r="AW53" s="79" t="str">
        <f>IF(AW52="","",VLOOKUP(AW52,'【記載例】シフト記号表（勤務時間帯）'!$C$5:$K$36,9,0))</f>
        <v/>
      </c>
      <c r="AX53" s="228">
        <f>IF($BB$3="計画",SUM(S53:AT53),IF($BB$3="実績",SUM(S53:AW53),""))</f>
        <v>48</v>
      </c>
      <c r="AY53" s="228"/>
      <c r="AZ53" s="229">
        <f>IF($BB$3="計画",AX53/4,IF($BB$3="実績",))</f>
        <v>12</v>
      </c>
      <c r="BA53" s="229"/>
      <c r="BB53" s="242"/>
      <c r="BC53" s="242"/>
      <c r="BD53" s="242"/>
      <c r="BE53" s="242"/>
      <c r="BF53" s="242"/>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c r="JA53"/>
      <c r="JB53"/>
      <c r="JC53"/>
      <c r="JD53"/>
      <c r="JE53"/>
      <c r="JF53"/>
      <c r="JG53"/>
      <c r="JH53"/>
      <c r="JI53"/>
      <c r="JJ53"/>
      <c r="JK53"/>
      <c r="JL53"/>
      <c r="JM53"/>
      <c r="JN53"/>
      <c r="JO53"/>
      <c r="JP53"/>
      <c r="JQ53"/>
      <c r="JR53"/>
      <c r="JS53"/>
      <c r="JT53"/>
      <c r="JU53"/>
      <c r="JV53"/>
      <c r="JW53"/>
      <c r="JX53"/>
      <c r="JY53"/>
      <c r="JZ53"/>
      <c r="KA53"/>
      <c r="KB53"/>
      <c r="KC53"/>
      <c r="KD53"/>
      <c r="KE53"/>
      <c r="KF53"/>
      <c r="KG53"/>
      <c r="KH53"/>
      <c r="KI53"/>
      <c r="KJ53"/>
      <c r="KK53"/>
      <c r="KL53"/>
      <c r="KM53"/>
      <c r="KN53"/>
      <c r="KO53"/>
      <c r="KP53"/>
      <c r="KQ53"/>
      <c r="KR53"/>
      <c r="KS53"/>
      <c r="KT53"/>
      <c r="KU53"/>
      <c r="KV53"/>
      <c r="KW53"/>
      <c r="KX53"/>
      <c r="KY53"/>
      <c r="KZ53"/>
      <c r="LA53"/>
      <c r="LB53"/>
      <c r="LC53"/>
      <c r="LD53"/>
      <c r="LE53"/>
      <c r="LF53"/>
      <c r="LG53"/>
      <c r="LH53"/>
      <c r="LI53"/>
      <c r="LJ53"/>
      <c r="LK53"/>
      <c r="LL53"/>
      <c r="LM53"/>
      <c r="LN53"/>
      <c r="LO53"/>
      <c r="LP53"/>
      <c r="LQ53"/>
      <c r="LR53"/>
      <c r="LS53"/>
      <c r="LT53"/>
      <c r="LU53"/>
      <c r="LV53"/>
      <c r="LW53"/>
      <c r="LX53"/>
      <c r="LY53"/>
      <c r="LZ53"/>
      <c r="MA53"/>
      <c r="MB53"/>
      <c r="MC53"/>
      <c r="MD53"/>
      <c r="ME53"/>
      <c r="MF53"/>
      <c r="MG53"/>
      <c r="MH53"/>
      <c r="MI53"/>
      <c r="MJ53"/>
      <c r="MK53"/>
      <c r="ML53"/>
      <c r="MM53"/>
      <c r="MN53"/>
      <c r="MO53"/>
      <c r="MP53"/>
      <c r="MQ53"/>
      <c r="MR53"/>
      <c r="MS53"/>
      <c r="MT53"/>
      <c r="MU53"/>
      <c r="MV53"/>
      <c r="MW53"/>
      <c r="MX53"/>
      <c r="MY53"/>
      <c r="MZ53"/>
      <c r="NA53"/>
      <c r="NB53"/>
      <c r="NC53"/>
      <c r="ND53"/>
      <c r="NE53"/>
      <c r="NF53"/>
      <c r="NG53"/>
      <c r="NH53"/>
      <c r="NI53"/>
      <c r="NJ53"/>
      <c r="NK53"/>
      <c r="NL53"/>
      <c r="NM53"/>
      <c r="NN53"/>
      <c r="NO53"/>
      <c r="NP53"/>
      <c r="NQ53"/>
      <c r="NR53"/>
      <c r="NS53"/>
      <c r="NT53"/>
      <c r="NU53"/>
      <c r="NV53"/>
      <c r="NW53"/>
      <c r="NX53"/>
      <c r="NY53"/>
      <c r="NZ53"/>
      <c r="OA53"/>
      <c r="OB53"/>
      <c r="OC53"/>
      <c r="OD53"/>
      <c r="OE53"/>
      <c r="OF53"/>
      <c r="OG53"/>
      <c r="OH53"/>
      <c r="OI53"/>
      <c r="OJ53"/>
      <c r="OK53"/>
      <c r="OL53"/>
      <c r="OM53"/>
      <c r="ON53"/>
      <c r="OO53"/>
      <c r="OP53"/>
      <c r="OQ53"/>
      <c r="OR53"/>
      <c r="OS53"/>
      <c r="OT53"/>
      <c r="OU53"/>
      <c r="OV53"/>
      <c r="OW53"/>
      <c r="OX53"/>
      <c r="OY53"/>
      <c r="OZ53"/>
      <c r="PA53"/>
      <c r="PB53"/>
      <c r="PC53"/>
      <c r="PD53"/>
      <c r="PE53"/>
      <c r="PF53"/>
      <c r="PG53"/>
      <c r="PH53"/>
      <c r="PI53"/>
      <c r="PJ53"/>
      <c r="PK53"/>
      <c r="PL53"/>
      <c r="PM53"/>
      <c r="PN53"/>
      <c r="PO53"/>
      <c r="PP53"/>
      <c r="PQ53"/>
      <c r="PR53"/>
      <c r="PS53"/>
      <c r="PT53"/>
      <c r="PU53"/>
      <c r="PV53"/>
      <c r="PW53"/>
      <c r="PX53"/>
      <c r="PY53"/>
      <c r="PZ53"/>
      <c r="QA53"/>
      <c r="QB53"/>
      <c r="QC53"/>
      <c r="QD53"/>
      <c r="QE53"/>
      <c r="QF53"/>
      <c r="QG53"/>
      <c r="QH53"/>
      <c r="QI53"/>
      <c r="QJ53"/>
      <c r="QK53"/>
      <c r="QL53"/>
      <c r="QM53"/>
      <c r="QN53"/>
      <c r="QO53"/>
      <c r="QP53"/>
      <c r="QQ53"/>
      <c r="QR53"/>
      <c r="QS53"/>
      <c r="QT53"/>
      <c r="QU53"/>
      <c r="QV53"/>
      <c r="QW53"/>
      <c r="QX53"/>
      <c r="QY53"/>
      <c r="QZ53"/>
      <c r="RA53"/>
      <c r="RB53"/>
      <c r="RC53"/>
      <c r="RD53"/>
      <c r="RE53"/>
      <c r="RF53"/>
      <c r="RG53"/>
      <c r="RH53"/>
      <c r="RI53"/>
      <c r="RJ53"/>
      <c r="RK53"/>
      <c r="RL53"/>
      <c r="RM53"/>
      <c r="RN53"/>
      <c r="RO53"/>
      <c r="RP53"/>
      <c r="RQ53"/>
      <c r="RR53"/>
      <c r="RS53"/>
      <c r="RT53"/>
      <c r="RU53"/>
      <c r="RV53"/>
      <c r="RW53"/>
      <c r="RX53"/>
      <c r="RY53"/>
      <c r="RZ53"/>
      <c r="SA53"/>
      <c r="SB53"/>
      <c r="SC53"/>
      <c r="SD53"/>
      <c r="SE53"/>
      <c r="SF53"/>
      <c r="SG53"/>
      <c r="SH53"/>
      <c r="SI53"/>
      <c r="SJ53"/>
      <c r="SK53"/>
      <c r="SL53"/>
      <c r="SM53"/>
      <c r="SN53"/>
      <c r="SO53"/>
      <c r="SP53"/>
      <c r="SQ53"/>
      <c r="SR53"/>
      <c r="SS53"/>
      <c r="ST53"/>
      <c r="SU53"/>
      <c r="SV53"/>
      <c r="SW53"/>
      <c r="SX53"/>
      <c r="SY53"/>
      <c r="SZ53"/>
      <c r="TA53"/>
      <c r="TB53"/>
      <c r="TC53"/>
      <c r="TD53"/>
      <c r="TE53"/>
      <c r="TF53"/>
      <c r="TG53"/>
      <c r="TH53"/>
      <c r="TI53"/>
      <c r="TJ53"/>
      <c r="TK53"/>
      <c r="TL53"/>
      <c r="TM53"/>
      <c r="TN53"/>
      <c r="TO53"/>
      <c r="TP53"/>
      <c r="TQ53"/>
      <c r="TR53"/>
      <c r="TS53"/>
      <c r="TT53"/>
      <c r="TU53"/>
      <c r="TV53"/>
      <c r="TW53"/>
      <c r="TX53"/>
      <c r="TY53"/>
      <c r="TZ53"/>
      <c r="UA53"/>
      <c r="UB53"/>
      <c r="UC53"/>
      <c r="UD53"/>
      <c r="UE53"/>
      <c r="UF53"/>
      <c r="UG53"/>
      <c r="UH53"/>
      <c r="UI53"/>
      <c r="UJ53"/>
      <c r="UK53"/>
      <c r="UL53"/>
      <c r="UM53"/>
      <c r="UN53"/>
      <c r="UO53"/>
      <c r="UP53"/>
      <c r="UQ53"/>
      <c r="UR53"/>
      <c r="US53"/>
      <c r="UT53"/>
      <c r="UU53"/>
      <c r="UV53"/>
      <c r="UW53"/>
      <c r="UX53"/>
      <c r="UY53"/>
      <c r="UZ53"/>
      <c r="VA53"/>
      <c r="VB53"/>
      <c r="VC53"/>
      <c r="VD53"/>
      <c r="VE53"/>
      <c r="VF53"/>
      <c r="VG53"/>
      <c r="VH53"/>
      <c r="VI53"/>
      <c r="VJ53"/>
      <c r="VK53"/>
      <c r="VL53"/>
      <c r="VM53"/>
      <c r="VN53"/>
      <c r="VO53"/>
      <c r="VP53"/>
      <c r="VQ53"/>
      <c r="VR53"/>
      <c r="VS53"/>
      <c r="VT53"/>
      <c r="VU53"/>
      <c r="VV53"/>
      <c r="VW53"/>
      <c r="VX53"/>
      <c r="VY53"/>
      <c r="VZ53"/>
      <c r="WA53"/>
      <c r="WB53"/>
      <c r="WC53"/>
      <c r="WD53"/>
      <c r="WE53"/>
      <c r="WF53"/>
      <c r="WG53"/>
      <c r="WH53"/>
      <c r="WI53"/>
      <c r="WJ53"/>
      <c r="WK53"/>
      <c r="WL53"/>
      <c r="WM53"/>
      <c r="WN53"/>
      <c r="WO53"/>
      <c r="WP53"/>
      <c r="WQ53"/>
      <c r="WR53"/>
      <c r="WS53"/>
      <c r="WT53"/>
      <c r="WU53"/>
      <c r="WV53"/>
      <c r="WW53"/>
      <c r="WX53"/>
      <c r="WY53"/>
      <c r="WZ53"/>
      <c r="XA53"/>
      <c r="XB53"/>
      <c r="XC53"/>
      <c r="XD53"/>
      <c r="XE53"/>
      <c r="XF53"/>
      <c r="XG53"/>
      <c r="XH53"/>
      <c r="XI53"/>
      <c r="XJ53"/>
      <c r="XK53"/>
      <c r="XL53"/>
      <c r="XM53"/>
      <c r="XN53"/>
      <c r="XO53"/>
      <c r="XP53"/>
      <c r="XQ53"/>
      <c r="XR53"/>
      <c r="XS53"/>
      <c r="XT53"/>
      <c r="XU53"/>
      <c r="XV53"/>
      <c r="XW53"/>
      <c r="XX53"/>
      <c r="XY53"/>
      <c r="XZ53"/>
      <c r="YA53"/>
      <c r="YB53"/>
      <c r="YC53"/>
      <c r="YD53"/>
      <c r="YE53"/>
      <c r="YF53"/>
      <c r="YG53"/>
      <c r="YH53"/>
      <c r="YI53"/>
      <c r="YJ53"/>
      <c r="YK53"/>
      <c r="YL53"/>
      <c r="YM53"/>
      <c r="YN53"/>
      <c r="YO53"/>
      <c r="YP53"/>
      <c r="YQ53"/>
      <c r="YR53"/>
      <c r="YS53"/>
      <c r="YT53"/>
      <c r="YU53"/>
      <c r="YV53"/>
      <c r="YW53"/>
      <c r="YX53"/>
      <c r="YY53"/>
      <c r="YZ53"/>
      <c r="ZA53"/>
      <c r="ZB53"/>
      <c r="ZC53"/>
      <c r="ZD53"/>
      <c r="ZE53"/>
      <c r="ZF53"/>
      <c r="ZG53"/>
      <c r="ZH53"/>
      <c r="ZI53"/>
      <c r="ZJ53"/>
      <c r="ZK53"/>
      <c r="ZL53"/>
      <c r="ZM53"/>
      <c r="ZN53"/>
      <c r="ZO53"/>
      <c r="ZP53"/>
      <c r="ZQ53"/>
      <c r="ZR53"/>
      <c r="ZS53"/>
      <c r="ZT53"/>
      <c r="ZU53"/>
      <c r="ZV53"/>
      <c r="ZW53"/>
      <c r="ZX53"/>
      <c r="ZY53"/>
      <c r="ZZ53"/>
      <c r="AAA53"/>
      <c r="AAB53"/>
      <c r="AAC53"/>
      <c r="AAD53"/>
      <c r="AAE53"/>
      <c r="AAF53"/>
      <c r="AAG53"/>
      <c r="AAH53"/>
      <c r="AAI53"/>
      <c r="AAJ53"/>
      <c r="AAK53"/>
      <c r="AAL53"/>
      <c r="AAM53"/>
      <c r="AAN53"/>
      <c r="AAO53"/>
      <c r="AAP53"/>
      <c r="AAQ53"/>
      <c r="AAR53"/>
      <c r="AAS53"/>
      <c r="AAT53"/>
      <c r="AAU53"/>
      <c r="AAV53"/>
      <c r="AAW53"/>
      <c r="AAX53"/>
      <c r="AAY53"/>
      <c r="AAZ53"/>
      <c r="ABA53"/>
      <c r="ABB53"/>
      <c r="ABC53"/>
      <c r="ABD53"/>
      <c r="ABE53"/>
      <c r="ABF53"/>
      <c r="ABG53"/>
      <c r="ABH53"/>
      <c r="ABI53"/>
      <c r="ABJ53"/>
      <c r="ABK53"/>
      <c r="ABL53"/>
      <c r="ABM53"/>
      <c r="ABN53"/>
      <c r="ABO53"/>
      <c r="ABP53"/>
      <c r="ABQ53"/>
      <c r="ABR53"/>
      <c r="ABS53"/>
      <c r="ABT53"/>
      <c r="ABU53"/>
      <c r="ABV53"/>
      <c r="ABW53"/>
      <c r="ABX53"/>
      <c r="ABY53"/>
      <c r="ABZ53"/>
      <c r="ACA53"/>
      <c r="ACB53"/>
      <c r="ACC53"/>
      <c r="ACD53"/>
      <c r="ACE53"/>
      <c r="ACF53"/>
      <c r="ACG53"/>
      <c r="ACH53"/>
      <c r="ACI53"/>
      <c r="ACJ53"/>
      <c r="ACK53"/>
      <c r="ACL53"/>
      <c r="ACM53"/>
      <c r="ACN53"/>
      <c r="ACO53"/>
      <c r="ACP53"/>
      <c r="ACQ53"/>
      <c r="ACR53"/>
      <c r="ACS53"/>
      <c r="ACT53"/>
      <c r="ACU53"/>
      <c r="ACV53"/>
      <c r="ACW53"/>
      <c r="ACX53"/>
      <c r="ACY53"/>
      <c r="ACZ53"/>
      <c r="ADA53"/>
      <c r="ADB53"/>
      <c r="ADC53"/>
      <c r="ADD53"/>
      <c r="ADE53"/>
      <c r="ADF53"/>
      <c r="ADG53"/>
      <c r="ADH53"/>
      <c r="ADI53"/>
      <c r="ADJ53"/>
      <c r="ADK53"/>
      <c r="ADL53"/>
      <c r="ADM53"/>
      <c r="ADN53"/>
      <c r="ADO53"/>
      <c r="ADP53"/>
      <c r="ADQ53"/>
      <c r="ADR53"/>
      <c r="ADS53"/>
      <c r="ADT53"/>
      <c r="ADU53"/>
      <c r="ADV53"/>
      <c r="ADW53"/>
      <c r="ADX53"/>
      <c r="ADY53"/>
      <c r="ADZ53"/>
      <c r="AEA53"/>
      <c r="AEB53"/>
      <c r="AEC53"/>
      <c r="AED53"/>
      <c r="AEE53"/>
      <c r="AEF53"/>
      <c r="AEG53"/>
      <c r="AEH53"/>
      <c r="AEI53"/>
      <c r="AEJ53"/>
      <c r="AEK53"/>
      <c r="AEL53"/>
      <c r="AEM53"/>
      <c r="AEN53"/>
      <c r="AEO53"/>
      <c r="AEP53"/>
      <c r="AEQ53"/>
      <c r="AER53"/>
      <c r="AES53"/>
      <c r="AET53"/>
      <c r="AEU53"/>
      <c r="AEV53"/>
      <c r="AEW53"/>
      <c r="AEX53"/>
      <c r="AEY53"/>
      <c r="AEZ53"/>
      <c r="AFA53"/>
      <c r="AFB53"/>
      <c r="AFC53"/>
      <c r="AFD53"/>
      <c r="AFE53"/>
      <c r="AFF53"/>
      <c r="AFG53"/>
      <c r="AFH53"/>
      <c r="AFI53"/>
      <c r="AFJ53"/>
      <c r="AFK53"/>
      <c r="AFL53"/>
      <c r="AFM53"/>
      <c r="AFN53"/>
      <c r="AFO53"/>
      <c r="AFP53"/>
      <c r="AFQ53"/>
      <c r="AFR53"/>
      <c r="AFS53"/>
      <c r="AFT53"/>
      <c r="AFU53"/>
      <c r="AFV53"/>
      <c r="AFW53"/>
      <c r="AFX53"/>
      <c r="AFY53"/>
      <c r="AFZ53"/>
      <c r="AGA53"/>
      <c r="AGB53"/>
      <c r="AGC53"/>
      <c r="AGD53"/>
      <c r="AGE53"/>
      <c r="AGF53"/>
      <c r="AGG53"/>
      <c r="AGH53"/>
      <c r="AGI53"/>
      <c r="AGJ53"/>
      <c r="AGK53"/>
      <c r="AGL53"/>
      <c r="AGM53"/>
      <c r="AGN53"/>
      <c r="AGO53"/>
      <c r="AGP53"/>
      <c r="AGQ53"/>
      <c r="AGR53"/>
      <c r="AGS53"/>
      <c r="AGT53"/>
      <c r="AGU53"/>
      <c r="AGV53"/>
      <c r="AGW53"/>
      <c r="AGX53"/>
      <c r="AGY53"/>
      <c r="AGZ53"/>
      <c r="AHA53"/>
      <c r="AHB53"/>
      <c r="AHC53"/>
      <c r="AHD53"/>
      <c r="AHE53"/>
      <c r="AHF53"/>
      <c r="AHG53"/>
      <c r="AHH53"/>
      <c r="AHI53"/>
      <c r="AHJ53"/>
      <c r="AHK53"/>
      <c r="AHL53"/>
      <c r="AHM53"/>
      <c r="AHN53"/>
      <c r="AHO53"/>
      <c r="AHP53"/>
      <c r="AHQ53"/>
      <c r="AHR53"/>
      <c r="AHS53"/>
      <c r="AHT53"/>
      <c r="AHU53"/>
      <c r="AHV53"/>
      <c r="AHW53"/>
      <c r="AHX53"/>
      <c r="AHY53"/>
      <c r="AHZ53"/>
      <c r="AIA53"/>
      <c r="AIB53"/>
      <c r="AIC53"/>
      <c r="AID53"/>
      <c r="AIE53"/>
      <c r="AIF53"/>
      <c r="AIG53"/>
      <c r="AIH53"/>
      <c r="AII53"/>
      <c r="AIJ53"/>
      <c r="AIK53"/>
      <c r="AIL53"/>
      <c r="AIM53"/>
      <c r="AIN53"/>
      <c r="AIO53"/>
      <c r="AIP53"/>
      <c r="AIQ53"/>
      <c r="AIR53"/>
      <c r="AIS53"/>
      <c r="AIT53"/>
      <c r="AIU53"/>
      <c r="AIV53"/>
      <c r="AIW53"/>
      <c r="AIX53"/>
      <c r="AIY53"/>
      <c r="AIZ53"/>
      <c r="AJA53"/>
      <c r="AJB53"/>
      <c r="AJC53"/>
      <c r="AJD53"/>
      <c r="AJE53"/>
      <c r="AJF53"/>
      <c r="AJG53"/>
      <c r="AJH53"/>
      <c r="AJI53"/>
      <c r="AJJ53"/>
      <c r="AJK53"/>
      <c r="AJL53"/>
      <c r="AJM53"/>
      <c r="AJN53"/>
      <c r="AJO53"/>
      <c r="AJP53"/>
      <c r="AJQ53"/>
      <c r="AJR53"/>
      <c r="AJS53"/>
      <c r="AJT53"/>
      <c r="AJU53"/>
      <c r="AJV53"/>
      <c r="AJW53"/>
      <c r="AJX53"/>
      <c r="AJY53"/>
      <c r="AJZ53"/>
      <c r="AKA53"/>
      <c r="AKB53"/>
      <c r="AKC53"/>
      <c r="AKD53"/>
      <c r="AKE53"/>
      <c r="AKF53"/>
      <c r="AKG53"/>
      <c r="AKH53"/>
      <c r="AKI53"/>
      <c r="AKJ53"/>
      <c r="AKK53"/>
      <c r="AKL53"/>
      <c r="AKM53"/>
      <c r="AKN53"/>
      <c r="AKO53"/>
      <c r="AKP53"/>
      <c r="AKQ53"/>
      <c r="AKR53"/>
      <c r="AKS53"/>
      <c r="AKT53"/>
      <c r="AKU53"/>
      <c r="AKV53"/>
      <c r="AKW53"/>
      <c r="AKX53"/>
      <c r="AKY53"/>
      <c r="AKZ53"/>
      <c r="ALA53"/>
      <c r="ALB53"/>
      <c r="ALC53"/>
      <c r="ALD53"/>
      <c r="ALE53"/>
      <c r="ALF53"/>
      <c r="ALG53"/>
      <c r="ALH53"/>
      <c r="ALI53"/>
      <c r="ALJ53"/>
      <c r="ALK53"/>
      <c r="ALL53"/>
      <c r="ALM53"/>
      <c r="ALN53"/>
      <c r="ALO53"/>
      <c r="ALP53"/>
      <c r="ALQ53"/>
      <c r="ALR53"/>
      <c r="ALS53"/>
      <c r="ALT53"/>
      <c r="ALU53"/>
      <c r="ALV53"/>
      <c r="ALW53"/>
      <c r="ALX53"/>
      <c r="ALY53"/>
      <c r="ALZ53"/>
      <c r="AMA53"/>
      <c r="AMB53"/>
      <c r="AMC53"/>
      <c r="AMD53"/>
      <c r="AME53"/>
      <c r="AMF53"/>
      <c r="AMG53"/>
      <c r="AMH53"/>
      <c r="AMI53"/>
      <c r="AMJ53"/>
    </row>
    <row r="54" spans="1:1024" ht="20.25" customHeight="1">
      <c r="A54"/>
      <c r="B54" s="234"/>
      <c r="C54" s="230"/>
      <c r="D54" s="230"/>
      <c r="E54" s="230"/>
      <c r="F54" s="76" t="str">
        <f>C53</f>
        <v>機能訓練指導員</v>
      </c>
      <c r="G54" s="235"/>
      <c r="H54" s="236"/>
      <c r="I54" s="236"/>
      <c r="J54" s="236"/>
      <c r="K54" s="236"/>
      <c r="L54" s="237"/>
      <c r="M54" s="237"/>
      <c r="N54" s="237"/>
      <c r="O54" s="237"/>
      <c r="P54" s="239" t="s">
        <v>62</v>
      </c>
      <c r="Q54" s="239"/>
      <c r="R54" s="239"/>
      <c r="S54" s="81" t="str">
        <f>IF(S52="","",VLOOKUP(S52,'【記載例】シフト記号表（勤務時間帯）'!$C$5:$U$36,19,0))</f>
        <v>-</v>
      </c>
      <c r="T54" s="82">
        <f>IF(T52="","",VLOOKUP(T52,'【記載例】シフト記号表（勤務時間帯）'!$C$5:$U$36,19,0))</f>
        <v>3</v>
      </c>
      <c r="U54" s="82" t="str">
        <f>IF(U52="","",VLOOKUP(U52,'【記載例】シフト記号表（勤務時間帯）'!$C$5:$U$36,19,0))</f>
        <v>-</v>
      </c>
      <c r="V54" s="82" t="str">
        <f>IF(V52="","",VLOOKUP(V52,'【記載例】シフト記号表（勤務時間帯）'!$C$5:$U$36,19,0))</f>
        <v>-</v>
      </c>
      <c r="W54" s="82">
        <f>IF(W52="","",VLOOKUP(W52,'【記載例】シフト記号表（勤務時間帯）'!$C$5:$U$36,19,0))</f>
        <v>3</v>
      </c>
      <c r="X54" s="82" t="str">
        <f>IF(X52="","",VLOOKUP(X52,'【記載例】シフト記号表（勤務時間帯）'!$C$5:$U$36,19,0))</f>
        <v>-</v>
      </c>
      <c r="Y54" s="83">
        <f>IF(Y52="","",VLOOKUP(Y52,'【記載例】シフト記号表（勤務時間帯）'!$C$5:$U$36,19,0))</f>
        <v>3</v>
      </c>
      <c r="Z54" s="81" t="str">
        <f>IF(Z52="","",VLOOKUP(Z52,'【記載例】シフト記号表（勤務時間帯）'!$C$5:$U$36,19,0))</f>
        <v>-</v>
      </c>
      <c r="AA54" s="82">
        <f>IF(AA52="","",VLOOKUP(AA52,'【記載例】シフト記号表（勤務時間帯）'!$C$5:$U$36,19,0))</f>
        <v>3</v>
      </c>
      <c r="AB54" s="82" t="str">
        <f>IF(AB52="","",VLOOKUP(AB52,'【記載例】シフト記号表（勤務時間帯）'!$C$5:$U$36,19,0))</f>
        <v>-</v>
      </c>
      <c r="AC54" s="82" t="str">
        <f>IF(AC52="","",VLOOKUP(AC52,'【記載例】シフト記号表（勤務時間帯）'!$C$5:$U$36,19,0))</f>
        <v>-</v>
      </c>
      <c r="AD54" s="82">
        <f>IF(AD52="","",VLOOKUP(AD52,'【記載例】シフト記号表（勤務時間帯）'!$C$5:$U$36,19,0))</f>
        <v>3</v>
      </c>
      <c r="AE54" s="82" t="str">
        <f>IF(AE52="","",VLOOKUP(AE52,'【記載例】シフト記号表（勤務時間帯）'!$C$5:$U$36,19,0))</f>
        <v>-</v>
      </c>
      <c r="AF54" s="83">
        <f>IF(AF52="","",VLOOKUP(AF52,'【記載例】シフト記号表（勤務時間帯）'!$C$5:$U$36,19,0))</f>
        <v>3</v>
      </c>
      <c r="AG54" s="81" t="str">
        <f>IF(AG52="","",VLOOKUP(AG52,'【記載例】シフト記号表（勤務時間帯）'!$C$5:$U$36,19,0))</f>
        <v>-</v>
      </c>
      <c r="AH54" s="82">
        <f>IF(AH52="","",VLOOKUP(AH52,'【記載例】シフト記号表（勤務時間帯）'!$C$5:$U$36,19,0))</f>
        <v>3</v>
      </c>
      <c r="AI54" s="82" t="str">
        <f>IF(AI52="","",VLOOKUP(AI52,'【記載例】シフト記号表（勤務時間帯）'!$C$5:$U$36,19,0))</f>
        <v>-</v>
      </c>
      <c r="AJ54" s="82" t="str">
        <f>IF(AJ52="","",VLOOKUP(AJ52,'【記載例】シフト記号表（勤務時間帯）'!$C$5:$U$36,19,0))</f>
        <v>-</v>
      </c>
      <c r="AK54" s="82">
        <f>IF(AK52="","",VLOOKUP(AK52,'【記載例】シフト記号表（勤務時間帯）'!$C$5:$U$36,19,0))</f>
        <v>3</v>
      </c>
      <c r="AL54" s="82" t="str">
        <f>IF(AL52="","",VLOOKUP(AL52,'【記載例】シフト記号表（勤務時間帯）'!$C$5:$U$36,19,0))</f>
        <v>-</v>
      </c>
      <c r="AM54" s="83">
        <f>IF(AM52="","",VLOOKUP(AM52,'【記載例】シフト記号表（勤務時間帯）'!$C$5:$U$36,19,0))</f>
        <v>3</v>
      </c>
      <c r="AN54" s="81" t="str">
        <f>IF(AN52="","",VLOOKUP(AN52,'【記載例】シフト記号表（勤務時間帯）'!$C$5:$U$36,19,0))</f>
        <v>-</v>
      </c>
      <c r="AO54" s="82">
        <f>IF(AO52="","",VLOOKUP(AO52,'【記載例】シフト記号表（勤務時間帯）'!$C$5:$U$36,19,0))</f>
        <v>3</v>
      </c>
      <c r="AP54" s="82" t="str">
        <f>IF(AP52="","",VLOOKUP(AP52,'【記載例】シフト記号表（勤務時間帯）'!$C$5:$U$36,19,0))</f>
        <v>-</v>
      </c>
      <c r="AQ54" s="82" t="str">
        <f>IF(AQ52="","",VLOOKUP(AQ52,'【記載例】シフト記号表（勤務時間帯）'!$C$5:$U$36,19,0))</f>
        <v>-</v>
      </c>
      <c r="AR54" s="82">
        <f>IF(AR52="","",VLOOKUP(AR52,'【記載例】シフト記号表（勤務時間帯）'!$C$5:$U$36,19,0))</f>
        <v>3</v>
      </c>
      <c r="AS54" s="82" t="str">
        <f>IF(AS52="","",VLOOKUP(AS52,'【記載例】シフト記号表（勤務時間帯）'!$C$5:$U$36,19,0))</f>
        <v>-</v>
      </c>
      <c r="AT54" s="83">
        <f>IF(AT52="","",VLOOKUP(AT52,'【記載例】シフト記号表（勤務時間帯）'!$C$5:$U$36,19,0))</f>
        <v>3</v>
      </c>
      <c r="AU54" s="81" t="str">
        <f>IF(AU52="","",VLOOKUP(AU52,'【記載例】シフト記号表（勤務時間帯）'!$C$5:$U$36,19,0))</f>
        <v/>
      </c>
      <c r="AV54" s="82" t="str">
        <f>IF(AV52="","",VLOOKUP(AV52,'【記載例】シフト記号表（勤務時間帯）'!$C$5:$U$36,19,0))</f>
        <v/>
      </c>
      <c r="AW54" s="83" t="str">
        <f>IF(AW52="","",VLOOKUP(AW52,'【記載例】シフト記号表（勤務時間帯）'!$C$5:$U$36,19,0))</f>
        <v/>
      </c>
      <c r="AX54" s="240">
        <f>IF($BB$3="計画",SUM(S54:AT54),IF($BB$3="実績",SUM(S54:AW54),""))</f>
        <v>36</v>
      </c>
      <c r="AY54" s="240"/>
      <c r="AZ54" s="241">
        <f>IF($BB$3="計画",AX54/4,IF($BB$3="実績",))</f>
        <v>9</v>
      </c>
      <c r="BA54" s="241"/>
      <c r="BB54" s="242"/>
      <c r="BC54" s="242"/>
      <c r="BD54" s="242"/>
      <c r="BE54" s="242"/>
      <c r="BF54" s="242"/>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c r="JA54"/>
      <c r="JB54"/>
      <c r="JC54"/>
      <c r="JD54"/>
      <c r="JE54"/>
      <c r="JF54"/>
      <c r="JG54"/>
      <c r="JH54"/>
      <c r="JI54"/>
      <c r="JJ54"/>
      <c r="JK54"/>
      <c r="JL54"/>
      <c r="JM54"/>
      <c r="JN54"/>
      <c r="JO54"/>
      <c r="JP54"/>
      <c r="JQ54"/>
      <c r="JR54"/>
      <c r="JS54"/>
      <c r="JT54"/>
      <c r="JU54"/>
      <c r="JV54"/>
      <c r="JW54"/>
      <c r="JX54"/>
      <c r="JY54"/>
      <c r="JZ54"/>
      <c r="KA54"/>
      <c r="KB54"/>
      <c r="KC54"/>
      <c r="KD54"/>
      <c r="KE54"/>
      <c r="KF54"/>
      <c r="KG54"/>
      <c r="KH54"/>
      <c r="KI54"/>
      <c r="KJ54"/>
      <c r="KK54"/>
      <c r="KL54"/>
      <c r="KM54"/>
      <c r="KN54"/>
      <c r="KO54"/>
      <c r="KP54"/>
      <c r="KQ54"/>
      <c r="KR54"/>
      <c r="KS54"/>
      <c r="KT54"/>
      <c r="KU54"/>
      <c r="KV54"/>
      <c r="KW54"/>
      <c r="KX54"/>
      <c r="KY54"/>
      <c r="KZ54"/>
      <c r="LA54"/>
      <c r="LB54"/>
      <c r="LC54"/>
      <c r="LD54"/>
      <c r="LE54"/>
      <c r="LF54"/>
      <c r="LG54"/>
      <c r="LH54"/>
      <c r="LI54"/>
      <c r="LJ54"/>
      <c r="LK54"/>
      <c r="LL54"/>
      <c r="LM54"/>
      <c r="LN54"/>
      <c r="LO54"/>
      <c r="LP54"/>
      <c r="LQ54"/>
      <c r="LR54"/>
      <c r="LS54"/>
      <c r="LT54"/>
      <c r="LU54"/>
      <c r="LV54"/>
      <c r="LW54"/>
      <c r="LX54"/>
      <c r="LY54"/>
      <c r="LZ54"/>
      <c r="MA54"/>
      <c r="MB54"/>
      <c r="MC54"/>
      <c r="MD54"/>
      <c r="ME54"/>
      <c r="MF54"/>
      <c r="MG54"/>
      <c r="MH54"/>
      <c r="MI54"/>
      <c r="MJ54"/>
      <c r="MK54"/>
      <c r="ML54"/>
      <c r="MM54"/>
      <c r="MN54"/>
      <c r="MO54"/>
      <c r="MP54"/>
      <c r="MQ54"/>
      <c r="MR54"/>
      <c r="MS54"/>
      <c r="MT54"/>
      <c r="MU54"/>
      <c r="MV54"/>
      <c r="MW54"/>
      <c r="MX54"/>
      <c r="MY54"/>
      <c r="MZ54"/>
      <c r="NA54"/>
      <c r="NB54"/>
      <c r="NC54"/>
      <c r="ND54"/>
      <c r="NE54"/>
      <c r="NF54"/>
      <c r="NG54"/>
      <c r="NH54"/>
      <c r="NI54"/>
      <c r="NJ54"/>
      <c r="NK54"/>
      <c r="NL54"/>
      <c r="NM54"/>
      <c r="NN54"/>
      <c r="NO54"/>
      <c r="NP54"/>
      <c r="NQ54"/>
      <c r="NR54"/>
      <c r="NS54"/>
      <c r="NT54"/>
      <c r="NU54"/>
      <c r="NV54"/>
      <c r="NW54"/>
      <c r="NX54"/>
      <c r="NY54"/>
      <c r="NZ54"/>
      <c r="OA54"/>
      <c r="OB54"/>
      <c r="OC54"/>
      <c r="OD54"/>
      <c r="OE54"/>
      <c r="OF54"/>
      <c r="OG54"/>
      <c r="OH54"/>
      <c r="OI54"/>
      <c r="OJ54"/>
      <c r="OK54"/>
      <c r="OL54"/>
      <c r="OM54"/>
      <c r="ON54"/>
      <c r="OO54"/>
      <c r="OP54"/>
      <c r="OQ54"/>
      <c r="OR54"/>
      <c r="OS54"/>
      <c r="OT54"/>
      <c r="OU54"/>
      <c r="OV54"/>
      <c r="OW54"/>
      <c r="OX54"/>
      <c r="OY54"/>
      <c r="OZ54"/>
      <c r="PA54"/>
      <c r="PB54"/>
      <c r="PC54"/>
      <c r="PD54"/>
      <c r="PE54"/>
      <c r="PF54"/>
      <c r="PG54"/>
      <c r="PH54"/>
      <c r="PI54"/>
      <c r="PJ54"/>
      <c r="PK54"/>
      <c r="PL54"/>
      <c r="PM54"/>
      <c r="PN54"/>
      <c r="PO54"/>
      <c r="PP54"/>
      <c r="PQ54"/>
      <c r="PR54"/>
      <c r="PS54"/>
      <c r="PT54"/>
      <c r="PU54"/>
      <c r="PV54"/>
      <c r="PW54"/>
      <c r="PX54"/>
      <c r="PY54"/>
      <c r="PZ54"/>
      <c r="QA54"/>
      <c r="QB54"/>
      <c r="QC54"/>
      <c r="QD54"/>
      <c r="QE54"/>
      <c r="QF54"/>
      <c r="QG54"/>
      <c r="QH54"/>
      <c r="QI54"/>
      <c r="QJ54"/>
      <c r="QK54"/>
      <c r="QL54"/>
      <c r="QM54"/>
      <c r="QN54"/>
      <c r="QO54"/>
      <c r="QP54"/>
      <c r="QQ54"/>
      <c r="QR54"/>
      <c r="QS54"/>
      <c r="QT54"/>
      <c r="QU54"/>
      <c r="QV54"/>
      <c r="QW54"/>
      <c r="QX54"/>
      <c r="QY54"/>
      <c r="QZ54"/>
      <c r="RA54"/>
      <c r="RB54"/>
      <c r="RC54"/>
      <c r="RD54"/>
      <c r="RE54"/>
      <c r="RF54"/>
      <c r="RG54"/>
      <c r="RH54"/>
      <c r="RI54"/>
      <c r="RJ54"/>
      <c r="RK54"/>
      <c r="RL54"/>
      <c r="RM54"/>
      <c r="RN54"/>
      <c r="RO54"/>
      <c r="RP54"/>
      <c r="RQ54"/>
      <c r="RR54"/>
      <c r="RS54"/>
      <c r="RT54"/>
      <c r="RU54"/>
      <c r="RV54"/>
      <c r="RW54"/>
      <c r="RX54"/>
      <c r="RY54"/>
      <c r="RZ54"/>
      <c r="SA54"/>
      <c r="SB54"/>
      <c r="SC54"/>
      <c r="SD54"/>
      <c r="SE54"/>
      <c r="SF54"/>
      <c r="SG54"/>
      <c r="SH54"/>
      <c r="SI54"/>
      <c r="SJ54"/>
      <c r="SK54"/>
      <c r="SL54"/>
      <c r="SM54"/>
      <c r="SN54"/>
      <c r="SO54"/>
      <c r="SP54"/>
      <c r="SQ54"/>
      <c r="SR54"/>
      <c r="SS54"/>
      <c r="ST54"/>
      <c r="SU54"/>
      <c r="SV54"/>
      <c r="SW54"/>
      <c r="SX54"/>
      <c r="SY54"/>
      <c r="SZ54"/>
      <c r="TA54"/>
      <c r="TB54"/>
      <c r="TC54"/>
      <c r="TD54"/>
      <c r="TE54"/>
      <c r="TF54"/>
      <c r="TG54"/>
      <c r="TH54"/>
      <c r="TI54"/>
      <c r="TJ54"/>
      <c r="TK54"/>
      <c r="TL54"/>
      <c r="TM54"/>
      <c r="TN54"/>
      <c r="TO54"/>
      <c r="TP54"/>
      <c r="TQ54"/>
      <c r="TR54"/>
      <c r="TS54"/>
      <c r="TT54"/>
      <c r="TU54"/>
      <c r="TV54"/>
      <c r="TW54"/>
      <c r="TX54"/>
      <c r="TY54"/>
      <c r="TZ54"/>
      <c r="UA54"/>
      <c r="UB54"/>
      <c r="UC54"/>
      <c r="UD54"/>
      <c r="UE54"/>
      <c r="UF54"/>
      <c r="UG54"/>
      <c r="UH54"/>
      <c r="UI54"/>
      <c r="UJ54"/>
      <c r="UK54"/>
      <c r="UL54"/>
      <c r="UM54"/>
      <c r="UN54"/>
      <c r="UO54"/>
      <c r="UP54"/>
      <c r="UQ54"/>
      <c r="UR54"/>
      <c r="US54"/>
      <c r="UT54"/>
      <c r="UU54"/>
      <c r="UV54"/>
      <c r="UW54"/>
      <c r="UX54"/>
      <c r="UY54"/>
      <c r="UZ54"/>
      <c r="VA54"/>
      <c r="VB54"/>
      <c r="VC54"/>
      <c r="VD54"/>
      <c r="VE54"/>
      <c r="VF54"/>
      <c r="VG54"/>
      <c r="VH54"/>
      <c r="VI54"/>
      <c r="VJ54"/>
      <c r="VK54"/>
      <c r="VL54"/>
      <c r="VM54"/>
      <c r="VN54"/>
      <c r="VO54"/>
      <c r="VP54"/>
      <c r="VQ54"/>
      <c r="VR54"/>
      <c r="VS54"/>
      <c r="VT54"/>
      <c r="VU54"/>
      <c r="VV54"/>
      <c r="VW54"/>
      <c r="VX54"/>
      <c r="VY54"/>
      <c r="VZ54"/>
      <c r="WA54"/>
      <c r="WB54"/>
      <c r="WC54"/>
      <c r="WD54"/>
      <c r="WE54"/>
      <c r="WF54"/>
      <c r="WG54"/>
      <c r="WH54"/>
      <c r="WI54"/>
      <c r="WJ54"/>
      <c r="WK54"/>
      <c r="WL54"/>
      <c r="WM54"/>
      <c r="WN54"/>
      <c r="WO54"/>
      <c r="WP54"/>
      <c r="WQ54"/>
      <c r="WR54"/>
      <c r="WS54"/>
      <c r="WT54"/>
      <c r="WU54"/>
      <c r="WV54"/>
      <c r="WW54"/>
      <c r="WX54"/>
      <c r="WY54"/>
      <c r="WZ54"/>
      <c r="XA54"/>
      <c r="XB54"/>
      <c r="XC54"/>
      <c r="XD54"/>
      <c r="XE54"/>
      <c r="XF54"/>
      <c r="XG54"/>
      <c r="XH54"/>
      <c r="XI54"/>
      <c r="XJ54"/>
      <c r="XK54"/>
      <c r="XL54"/>
      <c r="XM54"/>
      <c r="XN54"/>
      <c r="XO54"/>
      <c r="XP54"/>
      <c r="XQ54"/>
      <c r="XR54"/>
      <c r="XS54"/>
      <c r="XT54"/>
      <c r="XU54"/>
      <c r="XV54"/>
      <c r="XW54"/>
      <c r="XX54"/>
      <c r="XY54"/>
      <c r="XZ54"/>
      <c r="YA54"/>
      <c r="YB54"/>
      <c r="YC54"/>
      <c r="YD54"/>
      <c r="YE54"/>
      <c r="YF54"/>
      <c r="YG54"/>
      <c r="YH54"/>
      <c r="YI54"/>
      <c r="YJ54"/>
      <c r="YK54"/>
      <c r="YL54"/>
      <c r="YM54"/>
      <c r="YN54"/>
      <c r="YO54"/>
      <c r="YP54"/>
      <c r="YQ54"/>
      <c r="YR54"/>
      <c r="YS54"/>
      <c r="YT54"/>
      <c r="YU54"/>
      <c r="YV54"/>
      <c r="YW54"/>
      <c r="YX54"/>
      <c r="YY54"/>
      <c r="YZ54"/>
      <c r="ZA54"/>
      <c r="ZB54"/>
      <c r="ZC54"/>
      <c r="ZD54"/>
      <c r="ZE54"/>
      <c r="ZF54"/>
      <c r="ZG54"/>
      <c r="ZH54"/>
      <c r="ZI54"/>
      <c r="ZJ54"/>
      <c r="ZK54"/>
      <c r="ZL54"/>
      <c r="ZM54"/>
      <c r="ZN54"/>
      <c r="ZO54"/>
      <c r="ZP54"/>
      <c r="ZQ54"/>
      <c r="ZR54"/>
      <c r="ZS54"/>
      <c r="ZT54"/>
      <c r="ZU54"/>
      <c r="ZV54"/>
      <c r="ZW54"/>
      <c r="ZX54"/>
      <c r="ZY54"/>
      <c r="ZZ54"/>
      <c r="AAA54"/>
      <c r="AAB54"/>
      <c r="AAC54"/>
      <c r="AAD54"/>
      <c r="AAE54"/>
      <c r="AAF54"/>
      <c r="AAG54"/>
      <c r="AAH54"/>
      <c r="AAI54"/>
      <c r="AAJ54"/>
      <c r="AAK54"/>
      <c r="AAL54"/>
      <c r="AAM54"/>
      <c r="AAN54"/>
      <c r="AAO54"/>
      <c r="AAP54"/>
      <c r="AAQ54"/>
      <c r="AAR54"/>
      <c r="AAS54"/>
      <c r="AAT54"/>
      <c r="AAU54"/>
      <c r="AAV54"/>
      <c r="AAW54"/>
      <c r="AAX54"/>
      <c r="AAY54"/>
      <c r="AAZ54"/>
      <c r="ABA54"/>
      <c r="ABB54"/>
      <c r="ABC54"/>
      <c r="ABD54"/>
      <c r="ABE54"/>
      <c r="ABF54"/>
      <c r="ABG54"/>
      <c r="ABH54"/>
      <c r="ABI54"/>
      <c r="ABJ54"/>
      <c r="ABK54"/>
      <c r="ABL54"/>
      <c r="ABM54"/>
      <c r="ABN54"/>
      <c r="ABO54"/>
      <c r="ABP54"/>
      <c r="ABQ54"/>
      <c r="ABR54"/>
      <c r="ABS54"/>
      <c r="ABT54"/>
      <c r="ABU54"/>
      <c r="ABV54"/>
      <c r="ABW54"/>
      <c r="ABX54"/>
      <c r="ABY54"/>
      <c r="ABZ54"/>
      <c r="ACA54"/>
      <c r="ACB54"/>
      <c r="ACC54"/>
      <c r="ACD54"/>
      <c r="ACE54"/>
      <c r="ACF54"/>
      <c r="ACG54"/>
      <c r="ACH54"/>
      <c r="ACI54"/>
      <c r="ACJ54"/>
      <c r="ACK54"/>
      <c r="ACL54"/>
      <c r="ACM54"/>
      <c r="ACN54"/>
      <c r="ACO54"/>
      <c r="ACP54"/>
      <c r="ACQ54"/>
      <c r="ACR54"/>
      <c r="ACS54"/>
      <c r="ACT54"/>
      <c r="ACU54"/>
      <c r="ACV54"/>
      <c r="ACW54"/>
      <c r="ACX54"/>
      <c r="ACY54"/>
      <c r="ACZ54"/>
      <c r="ADA54"/>
      <c r="ADB54"/>
      <c r="ADC54"/>
      <c r="ADD54"/>
      <c r="ADE54"/>
      <c r="ADF54"/>
      <c r="ADG54"/>
      <c r="ADH54"/>
      <c r="ADI54"/>
      <c r="ADJ54"/>
      <c r="ADK54"/>
      <c r="ADL54"/>
      <c r="ADM54"/>
      <c r="ADN54"/>
      <c r="ADO54"/>
      <c r="ADP54"/>
      <c r="ADQ54"/>
      <c r="ADR54"/>
      <c r="ADS54"/>
      <c r="ADT54"/>
      <c r="ADU54"/>
      <c r="ADV54"/>
      <c r="ADW54"/>
      <c r="ADX54"/>
      <c r="ADY54"/>
      <c r="ADZ54"/>
      <c r="AEA54"/>
      <c r="AEB54"/>
      <c r="AEC54"/>
      <c r="AED54"/>
      <c r="AEE54"/>
      <c r="AEF54"/>
      <c r="AEG54"/>
      <c r="AEH54"/>
      <c r="AEI54"/>
      <c r="AEJ54"/>
      <c r="AEK54"/>
      <c r="AEL54"/>
      <c r="AEM54"/>
      <c r="AEN54"/>
      <c r="AEO54"/>
      <c r="AEP54"/>
      <c r="AEQ54"/>
      <c r="AER54"/>
      <c r="AES54"/>
      <c r="AET54"/>
      <c r="AEU54"/>
      <c r="AEV54"/>
      <c r="AEW54"/>
      <c r="AEX54"/>
      <c r="AEY54"/>
      <c r="AEZ54"/>
      <c r="AFA54"/>
      <c r="AFB54"/>
      <c r="AFC54"/>
      <c r="AFD54"/>
      <c r="AFE54"/>
      <c r="AFF54"/>
      <c r="AFG54"/>
      <c r="AFH54"/>
      <c r="AFI54"/>
      <c r="AFJ54"/>
      <c r="AFK54"/>
      <c r="AFL54"/>
      <c r="AFM54"/>
      <c r="AFN54"/>
      <c r="AFO54"/>
      <c r="AFP54"/>
      <c r="AFQ54"/>
      <c r="AFR54"/>
      <c r="AFS54"/>
      <c r="AFT54"/>
      <c r="AFU54"/>
      <c r="AFV54"/>
      <c r="AFW54"/>
      <c r="AFX54"/>
      <c r="AFY54"/>
      <c r="AFZ54"/>
      <c r="AGA54"/>
      <c r="AGB54"/>
      <c r="AGC54"/>
      <c r="AGD54"/>
      <c r="AGE54"/>
      <c r="AGF54"/>
      <c r="AGG54"/>
      <c r="AGH54"/>
      <c r="AGI54"/>
      <c r="AGJ54"/>
      <c r="AGK54"/>
      <c r="AGL54"/>
      <c r="AGM54"/>
      <c r="AGN54"/>
      <c r="AGO54"/>
      <c r="AGP54"/>
      <c r="AGQ54"/>
      <c r="AGR54"/>
      <c r="AGS54"/>
      <c r="AGT54"/>
      <c r="AGU54"/>
      <c r="AGV54"/>
      <c r="AGW54"/>
      <c r="AGX54"/>
      <c r="AGY54"/>
      <c r="AGZ54"/>
      <c r="AHA54"/>
      <c r="AHB54"/>
      <c r="AHC54"/>
      <c r="AHD54"/>
      <c r="AHE54"/>
      <c r="AHF54"/>
      <c r="AHG54"/>
      <c r="AHH54"/>
      <c r="AHI54"/>
      <c r="AHJ54"/>
      <c r="AHK54"/>
      <c r="AHL54"/>
      <c r="AHM54"/>
      <c r="AHN54"/>
      <c r="AHO54"/>
      <c r="AHP54"/>
      <c r="AHQ54"/>
      <c r="AHR54"/>
      <c r="AHS54"/>
      <c r="AHT54"/>
      <c r="AHU54"/>
      <c r="AHV54"/>
      <c r="AHW54"/>
      <c r="AHX54"/>
      <c r="AHY54"/>
      <c r="AHZ54"/>
      <c r="AIA54"/>
      <c r="AIB54"/>
      <c r="AIC54"/>
      <c r="AID54"/>
      <c r="AIE54"/>
      <c r="AIF54"/>
      <c r="AIG54"/>
      <c r="AIH54"/>
      <c r="AII54"/>
      <c r="AIJ54"/>
      <c r="AIK54"/>
      <c r="AIL54"/>
      <c r="AIM54"/>
      <c r="AIN54"/>
      <c r="AIO54"/>
      <c r="AIP54"/>
      <c r="AIQ54"/>
      <c r="AIR54"/>
      <c r="AIS54"/>
      <c r="AIT54"/>
      <c r="AIU54"/>
      <c r="AIV54"/>
      <c r="AIW54"/>
      <c r="AIX54"/>
      <c r="AIY54"/>
      <c r="AIZ54"/>
      <c r="AJA54"/>
      <c r="AJB54"/>
      <c r="AJC54"/>
      <c r="AJD54"/>
      <c r="AJE54"/>
      <c r="AJF54"/>
      <c r="AJG54"/>
      <c r="AJH54"/>
      <c r="AJI54"/>
      <c r="AJJ54"/>
      <c r="AJK54"/>
      <c r="AJL54"/>
      <c r="AJM54"/>
      <c r="AJN54"/>
      <c r="AJO54"/>
      <c r="AJP54"/>
      <c r="AJQ54"/>
      <c r="AJR54"/>
      <c r="AJS54"/>
      <c r="AJT54"/>
      <c r="AJU54"/>
      <c r="AJV54"/>
      <c r="AJW54"/>
      <c r="AJX54"/>
      <c r="AJY54"/>
      <c r="AJZ54"/>
      <c r="AKA54"/>
      <c r="AKB54"/>
      <c r="AKC54"/>
      <c r="AKD54"/>
      <c r="AKE54"/>
      <c r="AKF54"/>
      <c r="AKG54"/>
      <c r="AKH54"/>
      <c r="AKI54"/>
      <c r="AKJ54"/>
      <c r="AKK54"/>
      <c r="AKL54"/>
      <c r="AKM54"/>
      <c r="AKN54"/>
      <c r="AKO54"/>
      <c r="AKP54"/>
      <c r="AKQ54"/>
      <c r="AKR54"/>
      <c r="AKS54"/>
      <c r="AKT54"/>
      <c r="AKU54"/>
      <c r="AKV54"/>
      <c r="AKW54"/>
      <c r="AKX54"/>
      <c r="AKY54"/>
      <c r="AKZ54"/>
      <c r="ALA54"/>
      <c r="ALB54"/>
      <c r="ALC54"/>
      <c r="ALD54"/>
      <c r="ALE54"/>
      <c r="ALF54"/>
      <c r="ALG54"/>
      <c r="ALH54"/>
      <c r="ALI54"/>
      <c r="ALJ54"/>
      <c r="ALK54"/>
      <c r="ALL54"/>
      <c r="ALM54"/>
      <c r="ALN54"/>
      <c r="ALO54"/>
      <c r="ALP54"/>
      <c r="ALQ54"/>
      <c r="ALR54"/>
      <c r="ALS54"/>
      <c r="ALT54"/>
      <c r="ALU54"/>
      <c r="ALV54"/>
      <c r="ALW54"/>
      <c r="ALX54"/>
      <c r="ALY54"/>
      <c r="ALZ54"/>
      <c r="AMA54"/>
      <c r="AMB54"/>
      <c r="AMC54"/>
      <c r="AMD54"/>
      <c r="AME54"/>
      <c r="AMF54"/>
      <c r="AMG54"/>
      <c r="AMH54"/>
      <c r="AMI54"/>
      <c r="AMJ54"/>
    </row>
    <row r="55" spans="1:1024" ht="20.25" customHeight="1">
      <c r="A55"/>
      <c r="B55" s="234">
        <f>B52+1</f>
        <v>12</v>
      </c>
      <c r="C55" s="218"/>
      <c r="D55" s="218"/>
      <c r="E55" s="218"/>
      <c r="F55" s="84"/>
      <c r="G55" s="235"/>
      <c r="H55" s="236"/>
      <c r="I55" s="236"/>
      <c r="J55" s="236"/>
      <c r="K55" s="236"/>
      <c r="L55" s="237"/>
      <c r="M55" s="237"/>
      <c r="N55" s="237"/>
      <c r="O55" s="237"/>
      <c r="P55" s="222" t="s">
        <v>57</v>
      </c>
      <c r="Q55" s="222"/>
      <c r="R55" s="222"/>
      <c r="S55" s="85"/>
      <c r="T55" s="86"/>
      <c r="U55" s="86"/>
      <c r="V55" s="86"/>
      <c r="W55" s="86"/>
      <c r="X55" s="86"/>
      <c r="Y55" s="87"/>
      <c r="Z55" s="85"/>
      <c r="AA55" s="86"/>
      <c r="AB55" s="86"/>
      <c r="AC55" s="86"/>
      <c r="AD55" s="86"/>
      <c r="AE55" s="86"/>
      <c r="AF55" s="87"/>
      <c r="AG55" s="85"/>
      <c r="AH55" s="86"/>
      <c r="AI55" s="86"/>
      <c r="AJ55" s="86"/>
      <c r="AK55" s="86"/>
      <c r="AL55" s="86"/>
      <c r="AM55" s="87"/>
      <c r="AN55" s="85"/>
      <c r="AO55" s="86"/>
      <c r="AP55" s="86"/>
      <c r="AQ55" s="86"/>
      <c r="AR55" s="86"/>
      <c r="AS55" s="86"/>
      <c r="AT55" s="87"/>
      <c r="AU55" s="85"/>
      <c r="AV55" s="86"/>
      <c r="AW55" s="87"/>
      <c r="AX55" s="223"/>
      <c r="AY55" s="223"/>
      <c r="AZ55" s="224"/>
      <c r="BA55" s="224"/>
      <c r="BB55" s="238"/>
      <c r="BC55" s="238"/>
      <c r="BD55" s="238"/>
      <c r="BE55" s="238"/>
      <c r="BF55" s="238"/>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c r="JB55"/>
      <c r="JC55"/>
      <c r="JD55"/>
      <c r="JE55"/>
      <c r="JF55"/>
      <c r="JG55"/>
      <c r="JH55"/>
      <c r="JI55"/>
      <c r="JJ55"/>
      <c r="JK55"/>
      <c r="JL55"/>
      <c r="JM55"/>
      <c r="JN55"/>
      <c r="JO55"/>
      <c r="JP55"/>
      <c r="JQ55"/>
      <c r="JR55"/>
      <c r="JS55"/>
      <c r="JT55"/>
      <c r="JU55"/>
      <c r="JV55"/>
      <c r="JW55"/>
      <c r="JX55"/>
      <c r="JY55"/>
      <c r="JZ55"/>
      <c r="KA55"/>
      <c r="KB55"/>
      <c r="KC55"/>
      <c r="KD55"/>
      <c r="KE55"/>
      <c r="KF55"/>
      <c r="KG55"/>
      <c r="KH55"/>
      <c r="KI55"/>
      <c r="KJ55"/>
      <c r="KK55"/>
      <c r="KL55"/>
      <c r="KM55"/>
      <c r="KN55"/>
      <c r="KO55"/>
      <c r="KP55"/>
      <c r="KQ55"/>
      <c r="KR55"/>
      <c r="KS55"/>
      <c r="KT55"/>
      <c r="KU55"/>
      <c r="KV55"/>
      <c r="KW55"/>
      <c r="KX55"/>
      <c r="KY55"/>
      <c r="KZ55"/>
      <c r="LA55"/>
      <c r="LB55"/>
      <c r="LC55"/>
      <c r="LD55"/>
      <c r="LE55"/>
      <c r="LF55"/>
      <c r="LG55"/>
      <c r="LH55"/>
      <c r="LI55"/>
      <c r="LJ55"/>
      <c r="LK55"/>
      <c r="LL55"/>
      <c r="LM55"/>
      <c r="LN55"/>
      <c r="LO55"/>
      <c r="LP55"/>
      <c r="LQ55"/>
      <c r="LR55"/>
      <c r="LS55"/>
      <c r="LT55"/>
      <c r="LU55"/>
      <c r="LV55"/>
      <c r="LW55"/>
      <c r="LX55"/>
      <c r="LY55"/>
      <c r="LZ55"/>
      <c r="MA55"/>
      <c r="MB55"/>
      <c r="MC55"/>
      <c r="MD55"/>
      <c r="ME55"/>
      <c r="MF55"/>
      <c r="MG55"/>
      <c r="MH55"/>
      <c r="MI55"/>
      <c r="MJ55"/>
      <c r="MK55"/>
      <c r="ML55"/>
      <c r="MM55"/>
      <c r="MN55"/>
      <c r="MO55"/>
      <c r="MP55"/>
      <c r="MQ55"/>
      <c r="MR55"/>
      <c r="MS55"/>
      <c r="MT55"/>
      <c r="MU55"/>
      <c r="MV55"/>
      <c r="MW55"/>
      <c r="MX55"/>
      <c r="MY55"/>
      <c r="MZ55"/>
      <c r="NA55"/>
      <c r="NB55"/>
      <c r="NC55"/>
      <c r="ND55"/>
      <c r="NE55"/>
      <c r="NF55"/>
      <c r="NG55"/>
      <c r="NH55"/>
      <c r="NI55"/>
      <c r="NJ55"/>
      <c r="NK55"/>
      <c r="NL55"/>
      <c r="NM55"/>
      <c r="NN55"/>
      <c r="NO55"/>
      <c r="NP55"/>
      <c r="NQ55"/>
      <c r="NR55"/>
      <c r="NS55"/>
      <c r="NT55"/>
      <c r="NU55"/>
      <c r="NV55"/>
      <c r="NW55"/>
      <c r="NX55"/>
      <c r="NY55"/>
      <c r="NZ55"/>
      <c r="OA55"/>
      <c r="OB55"/>
      <c r="OC55"/>
      <c r="OD55"/>
      <c r="OE55"/>
      <c r="OF55"/>
      <c r="OG55"/>
      <c r="OH55"/>
      <c r="OI55"/>
      <c r="OJ55"/>
      <c r="OK55"/>
      <c r="OL55"/>
      <c r="OM55"/>
      <c r="ON55"/>
      <c r="OO55"/>
      <c r="OP55"/>
      <c r="OQ55"/>
      <c r="OR55"/>
      <c r="OS55"/>
      <c r="OT55"/>
      <c r="OU55"/>
      <c r="OV55"/>
      <c r="OW55"/>
      <c r="OX55"/>
      <c r="OY55"/>
      <c r="OZ55"/>
      <c r="PA55"/>
      <c r="PB55"/>
      <c r="PC55"/>
      <c r="PD55"/>
      <c r="PE55"/>
      <c r="PF55"/>
      <c r="PG55"/>
      <c r="PH55"/>
      <c r="PI55"/>
      <c r="PJ55"/>
      <c r="PK55"/>
      <c r="PL55"/>
      <c r="PM55"/>
      <c r="PN55"/>
      <c r="PO55"/>
      <c r="PP55"/>
      <c r="PQ55"/>
      <c r="PR55"/>
      <c r="PS55"/>
      <c r="PT55"/>
      <c r="PU55"/>
      <c r="PV55"/>
      <c r="PW55"/>
      <c r="PX55"/>
      <c r="PY55"/>
      <c r="PZ55"/>
      <c r="QA55"/>
      <c r="QB55"/>
      <c r="QC55"/>
      <c r="QD55"/>
      <c r="QE55"/>
      <c r="QF55"/>
      <c r="QG55"/>
      <c r="QH55"/>
      <c r="QI55"/>
      <c r="QJ55"/>
      <c r="QK55"/>
      <c r="QL55"/>
      <c r="QM55"/>
      <c r="QN55"/>
      <c r="QO55"/>
      <c r="QP55"/>
      <c r="QQ55"/>
      <c r="QR55"/>
      <c r="QS55"/>
      <c r="QT55"/>
      <c r="QU55"/>
      <c r="QV55"/>
      <c r="QW55"/>
      <c r="QX55"/>
      <c r="QY55"/>
      <c r="QZ55"/>
      <c r="RA55"/>
      <c r="RB55"/>
      <c r="RC55"/>
      <c r="RD55"/>
      <c r="RE55"/>
      <c r="RF55"/>
      <c r="RG55"/>
      <c r="RH55"/>
      <c r="RI55"/>
      <c r="RJ55"/>
      <c r="RK55"/>
      <c r="RL55"/>
      <c r="RM55"/>
      <c r="RN55"/>
      <c r="RO55"/>
      <c r="RP55"/>
      <c r="RQ55"/>
      <c r="RR55"/>
      <c r="RS55"/>
      <c r="RT55"/>
      <c r="RU55"/>
      <c r="RV55"/>
      <c r="RW55"/>
      <c r="RX55"/>
      <c r="RY55"/>
      <c r="RZ55"/>
      <c r="SA55"/>
      <c r="SB55"/>
      <c r="SC55"/>
      <c r="SD55"/>
      <c r="SE55"/>
      <c r="SF55"/>
      <c r="SG55"/>
      <c r="SH55"/>
      <c r="SI55"/>
      <c r="SJ55"/>
      <c r="SK55"/>
      <c r="SL55"/>
      <c r="SM55"/>
      <c r="SN55"/>
      <c r="SO55"/>
      <c r="SP55"/>
      <c r="SQ55"/>
      <c r="SR55"/>
      <c r="SS55"/>
      <c r="ST55"/>
      <c r="SU55"/>
      <c r="SV55"/>
      <c r="SW55"/>
      <c r="SX55"/>
      <c r="SY55"/>
      <c r="SZ55"/>
      <c r="TA55"/>
      <c r="TB55"/>
      <c r="TC55"/>
      <c r="TD55"/>
      <c r="TE55"/>
      <c r="TF55"/>
      <c r="TG55"/>
      <c r="TH55"/>
      <c r="TI55"/>
      <c r="TJ55"/>
      <c r="TK55"/>
      <c r="TL55"/>
      <c r="TM55"/>
      <c r="TN55"/>
      <c r="TO55"/>
      <c r="TP55"/>
      <c r="TQ55"/>
      <c r="TR55"/>
      <c r="TS55"/>
      <c r="TT55"/>
      <c r="TU55"/>
      <c r="TV55"/>
      <c r="TW55"/>
      <c r="TX55"/>
      <c r="TY55"/>
      <c r="TZ55"/>
      <c r="UA55"/>
      <c r="UB55"/>
      <c r="UC55"/>
      <c r="UD55"/>
      <c r="UE55"/>
      <c r="UF55"/>
      <c r="UG55"/>
      <c r="UH55"/>
      <c r="UI55"/>
      <c r="UJ55"/>
      <c r="UK55"/>
      <c r="UL55"/>
      <c r="UM55"/>
      <c r="UN55"/>
      <c r="UO55"/>
      <c r="UP55"/>
      <c r="UQ55"/>
      <c r="UR55"/>
      <c r="US55"/>
      <c r="UT55"/>
      <c r="UU55"/>
      <c r="UV55"/>
      <c r="UW55"/>
      <c r="UX55"/>
      <c r="UY55"/>
      <c r="UZ55"/>
      <c r="VA55"/>
      <c r="VB55"/>
      <c r="VC55"/>
      <c r="VD55"/>
      <c r="VE55"/>
      <c r="VF55"/>
      <c r="VG55"/>
      <c r="VH55"/>
      <c r="VI55"/>
      <c r="VJ55"/>
      <c r="VK55"/>
      <c r="VL55"/>
      <c r="VM55"/>
      <c r="VN55"/>
      <c r="VO55"/>
      <c r="VP55"/>
      <c r="VQ55"/>
      <c r="VR55"/>
      <c r="VS55"/>
      <c r="VT55"/>
      <c r="VU55"/>
      <c r="VV55"/>
      <c r="VW55"/>
      <c r="VX55"/>
      <c r="VY55"/>
      <c r="VZ55"/>
      <c r="WA55"/>
      <c r="WB55"/>
      <c r="WC55"/>
      <c r="WD55"/>
      <c r="WE55"/>
      <c r="WF55"/>
      <c r="WG55"/>
      <c r="WH55"/>
      <c r="WI55"/>
      <c r="WJ55"/>
      <c r="WK55"/>
      <c r="WL55"/>
      <c r="WM55"/>
      <c r="WN55"/>
      <c r="WO55"/>
      <c r="WP55"/>
      <c r="WQ55"/>
      <c r="WR55"/>
      <c r="WS55"/>
      <c r="WT55"/>
      <c r="WU55"/>
      <c r="WV55"/>
      <c r="WW55"/>
      <c r="WX55"/>
      <c r="WY55"/>
      <c r="WZ55"/>
      <c r="XA55"/>
      <c r="XB55"/>
      <c r="XC55"/>
      <c r="XD55"/>
      <c r="XE55"/>
      <c r="XF55"/>
      <c r="XG55"/>
      <c r="XH55"/>
      <c r="XI55"/>
      <c r="XJ55"/>
      <c r="XK55"/>
      <c r="XL55"/>
      <c r="XM55"/>
      <c r="XN55"/>
      <c r="XO55"/>
      <c r="XP55"/>
      <c r="XQ55"/>
      <c r="XR55"/>
      <c r="XS55"/>
      <c r="XT55"/>
      <c r="XU55"/>
      <c r="XV55"/>
      <c r="XW55"/>
      <c r="XX55"/>
      <c r="XY55"/>
      <c r="XZ55"/>
      <c r="YA55"/>
      <c r="YB55"/>
      <c r="YC55"/>
      <c r="YD55"/>
      <c r="YE55"/>
      <c r="YF55"/>
      <c r="YG55"/>
      <c r="YH55"/>
      <c r="YI55"/>
      <c r="YJ55"/>
      <c r="YK55"/>
      <c r="YL55"/>
      <c r="YM55"/>
      <c r="YN55"/>
      <c r="YO55"/>
      <c r="YP55"/>
      <c r="YQ55"/>
      <c r="YR55"/>
      <c r="YS55"/>
      <c r="YT55"/>
      <c r="YU55"/>
      <c r="YV55"/>
      <c r="YW55"/>
      <c r="YX55"/>
      <c r="YY55"/>
      <c r="YZ55"/>
      <c r="ZA55"/>
      <c r="ZB55"/>
      <c r="ZC55"/>
      <c r="ZD55"/>
      <c r="ZE55"/>
      <c r="ZF55"/>
      <c r="ZG55"/>
      <c r="ZH55"/>
      <c r="ZI55"/>
      <c r="ZJ55"/>
      <c r="ZK55"/>
      <c r="ZL55"/>
      <c r="ZM55"/>
      <c r="ZN55"/>
      <c r="ZO55"/>
      <c r="ZP55"/>
      <c r="ZQ55"/>
      <c r="ZR55"/>
      <c r="ZS55"/>
      <c r="ZT55"/>
      <c r="ZU55"/>
      <c r="ZV55"/>
      <c r="ZW55"/>
      <c r="ZX55"/>
      <c r="ZY55"/>
      <c r="ZZ55"/>
      <c r="AAA55"/>
      <c r="AAB55"/>
      <c r="AAC55"/>
      <c r="AAD55"/>
      <c r="AAE55"/>
      <c r="AAF55"/>
      <c r="AAG55"/>
      <c r="AAH55"/>
      <c r="AAI55"/>
      <c r="AAJ55"/>
      <c r="AAK55"/>
      <c r="AAL55"/>
      <c r="AAM55"/>
      <c r="AAN55"/>
      <c r="AAO55"/>
      <c r="AAP55"/>
      <c r="AAQ55"/>
      <c r="AAR55"/>
      <c r="AAS55"/>
      <c r="AAT55"/>
      <c r="AAU55"/>
      <c r="AAV55"/>
      <c r="AAW55"/>
      <c r="AAX55"/>
      <c r="AAY55"/>
      <c r="AAZ55"/>
      <c r="ABA55"/>
      <c r="ABB55"/>
      <c r="ABC55"/>
      <c r="ABD55"/>
      <c r="ABE55"/>
      <c r="ABF55"/>
      <c r="ABG55"/>
      <c r="ABH55"/>
      <c r="ABI55"/>
      <c r="ABJ55"/>
      <c r="ABK55"/>
      <c r="ABL55"/>
      <c r="ABM55"/>
      <c r="ABN55"/>
      <c r="ABO55"/>
      <c r="ABP55"/>
      <c r="ABQ55"/>
      <c r="ABR55"/>
      <c r="ABS55"/>
      <c r="ABT55"/>
      <c r="ABU55"/>
      <c r="ABV55"/>
      <c r="ABW55"/>
      <c r="ABX55"/>
      <c r="ABY55"/>
      <c r="ABZ55"/>
      <c r="ACA55"/>
      <c r="ACB55"/>
      <c r="ACC55"/>
      <c r="ACD55"/>
      <c r="ACE55"/>
      <c r="ACF55"/>
      <c r="ACG55"/>
      <c r="ACH55"/>
      <c r="ACI55"/>
      <c r="ACJ55"/>
      <c r="ACK55"/>
      <c r="ACL55"/>
      <c r="ACM55"/>
      <c r="ACN55"/>
      <c r="ACO55"/>
      <c r="ACP55"/>
      <c r="ACQ55"/>
      <c r="ACR55"/>
      <c r="ACS55"/>
      <c r="ACT55"/>
      <c r="ACU55"/>
      <c r="ACV55"/>
      <c r="ACW55"/>
      <c r="ACX55"/>
      <c r="ACY55"/>
      <c r="ACZ55"/>
      <c r="ADA55"/>
      <c r="ADB55"/>
      <c r="ADC55"/>
      <c r="ADD55"/>
      <c r="ADE55"/>
      <c r="ADF55"/>
      <c r="ADG55"/>
      <c r="ADH55"/>
      <c r="ADI55"/>
      <c r="ADJ55"/>
      <c r="ADK55"/>
      <c r="ADL55"/>
      <c r="ADM55"/>
      <c r="ADN55"/>
      <c r="ADO55"/>
      <c r="ADP55"/>
      <c r="ADQ55"/>
      <c r="ADR55"/>
      <c r="ADS55"/>
      <c r="ADT55"/>
      <c r="ADU55"/>
      <c r="ADV55"/>
      <c r="ADW55"/>
      <c r="ADX55"/>
      <c r="ADY55"/>
      <c r="ADZ55"/>
      <c r="AEA55"/>
      <c r="AEB55"/>
      <c r="AEC55"/>
      <c r="AED55"/>
      <c r="AEE55"/>
      <c r="AEF55"/>
      <c r="AEG55"/>
      <c r="AEH55"/>
      <c r="AEI55"/>
      <c r="AEJ55"/>
      <c r="AEK55"/>
      <c r="AEL55"/>
      <c r="AEM55"/>
      <c r="AEN55"/>
      <c r="AEO55"/>
      <c r="AEP55"/>
      <c r="AEQ55"/>
      <c r="AER55"/>
      <c r="AES55"/>
      <c r="AET55"/>
      <c r="AEU55"/>
      <c r="AEV55"/>
      <c r="AEW55"/>
      <c r="AEX55"/>
      <c r="AEY55"/>
      <c r="AEZ55"/>
      <c r="AFA55"/>
      <c r="AFB55"/>
      <c r="AFC55"/>
      <c r="AFD55"/>
      <c r="AFE55"/>
      <c r="AFF55"/>
      <c r="AFG55"/>
      <c r="AFH55"/>
      <c r="AFI55"/>
      <c r="AFJ55"/>
      <c r="AFK55"/>
      <c r="AFL55"/>
      <c r="AFM55"/>
      <c r="AFN55"/>
      <c r="AFO55"/>
      <c r="AFP55"/>
      <c r="AFQ55"/>
      <c r="AFR55"/>
      <c r="AFS55"/>
      <c r="AFT55"/>
      <c r="AFU55"/>
      <c r="AFV55"/>
      <c r="AFW55"/>
      <c r="AFX55"/>
      <c r="AFY55"/>
      <c r="AFZ55"/>
      <c r="AGA55"/>
      <c r="AGB55"/>
      <c r="AGC55"/>
      <c r="AGD55"/>
      <c r="AGE55"/>
      <c r="AGF55"/>
      <c r="AGG55"/>
      <c r="AGH55"/>
      <c r="AGI55"/>
      <c r="AGJ55"/>
      <c r="AGK55"/>
      <c r="AGL55"/>
      <c r="AGM55"/>
      <c r="AGN55"/>
      <c r="AGO55"/>
      <c r="AGP55"/>
      <c r="AGQ55"/>
      <c r="AGR55"/>
      <c r="AGS55"/>
      <c r="AGT55"/>
      <c r="AGU55"/>
      <c r="AGV55"/>
      <c r="AGW55"/>
      <c r="AGX55"/>
      <c r="AGY55"/>
      <c r="AGZ55"/>
      <c r="AHA55"/>
      <c r="AHB55"/>
      <c r="AHC55"/>
      <c r="AHD55"/>
      <c r="AHE55"/>
      <c r="AHF55"/>
      <c r="AHG55"/>
      <c r="AHH55"/>
      <c r="AHI55"/>
      <c r="AHJ55"/>
      <c r="AHK55"/>
      <c r="AHL55"/>
      <c r="AHM55"/>
      <c r="AHN55"/>
      <c r="AHO55"/>
      <c r="AHP55"/>
      <c r="AHQ55"/>
      <c r="AHR55"/>
      <c r="AHS55"/>
      <c r="AHT55"/>
      <c r="AHU55"/>
      <c r="AHV55"/>
      <c r="AHW55"/>
      <c r="AHX55"/>
      <c r="AHY55"/>
      <c r="AHZ55"/>
      <c r="AIA55"/>
      <c r="AIB55"/>
      <c r="AIC55"/>
      <c r="AID55"/>
      <c r="AIE55"/>
      <c r="AIF55"/>
      <c r="AIG55"/>
      <c r="AIH55"/>
      <c r="AII55"/>
      <c r="AIJ55"/>
      <c r="AIK55"/>
      <c r="AIL55"/>
      <c r="AIM55"/>
      <c r="AIN55"/>
      <c r="AIO55"/>
      <c r="AIP55"/>
      <c r="AIQ55"/>
      <c r="AIR55"/>
      <c r="AIS55"/>
      <c r="AIT55"/>
      <c r="AIU55"/>
      <c r="AIV55"/>
      <c r="AIW55"/>
      <c r="AIX55"/>
      <c r="AIY55"/>
      <c r="AIZ55"/>
      <c r="AJA55"/>
      <c r="AJB55"/>
      <c r="AJC55"/>
      <c r="AJD55"/>
      <c r="AJE55"/>
      <c r="AJF55"/>
      <c r="AJG55"/>
      <c r="AJH55"/>
      <c r="AJI55"/>
      <c r="AJJ55"/>
      <c r="AJK55"/>
      <c r="AJL55"/>
      <c r="AJM55"/>
      <c r="AJN55"/>
      <c r="AJO55"/>
      <c r="AJP55"/>
      <c r="AJQ55"/>
      <c r="AJR55"/>
      <c r="AJS55"/>
      <c r="AJT55"/>
      <c r="AJU55"/>
      <c r="AJV55"/>
      <c r="AJW55"/>
      <c r="AJX55"/>
      <c r="AJY55"/>
      <c r="AJZ55"/>
      <c r="AKA55"/>
      <c r="AKB55"/>
      <c r="AKC55"/>
      <c r="AKD55"/>
      <c r="AKE55"/>
      <c r="AKF55"/>
      <c r="AKG55"/>
      <c r="AKH55"/>
      <c r="AKI55"/>
      <c r="AKJ55"/>
      <c r="AKK55"/>
      <c r="AKL55"/>
      <c r="AKM55"/>
      <c r="AKN55"/>
      <c r="AKO55"/>
      <c r="AKP55"/>
      <c r="AKQ55"/>
      <c r="AKR55"/>
      <c r="AKS55"/>
      <c r="AKT55"/>
      <c r="AKU55"/>
      <c r="AKV55"/>
      <c r="AKW55"/>
      <c r="AKX55"/>
      <c r="AKY55"/>
      <c r="AKZ55"/>
      <c r="ALA55"/>
      <c r="ALB55"/>
      <c r="ALC55"/>
      <c r="ALD55"/>
      <c r="ALE55"/>
      <c r="ALF55"/>
      <c r="ALG55"/>
      <c r="ALH55"/>
      <c r="ALI55"/>
      <c r="ALJ55"/>
      <c r="ALK55"/>
      <c r="ALL55"/>
      <c r="ALM55"/>
      <c r="ALN55"/>
      <c r="ALO55"/>
      <c r="ALP55"/>
      <c r="ALQ55"/>
      <c r="ALR55"/>
      <c r="ALS55"/>
      <c r="ALT55"/>
      <c r="ALU55"/>
      <c r="ALV55"/>
      <c r="ALW55"/>
      <c r="ALX55"/>
      <c r="ALY55"/>
      <c r="ALZ55"/>
      <c r="AMA55"/>
      <c r="AMB55"/>
      <c r="AMC55"/>
      <c r="AMD55"/>
      <c r="AME55"/>
      <c r="AMF55"/>
      <c r="AMG55"/>
      <c r="AMH55"/>
      <c r="AMI55"/>
      <c r="AMJ55"/>
    </row>
    <row r="56" spans="1:1024" ht="20.25" customHeight="1">
      <c r="A56"/>
      <c r="B56" s="234"/>
      <c r="C56" s="226"/>
      <c r="D56" s="226"/>
      <c r="E56" s="226"/>
      <c r="F56" s="76"/>
      <c r="G56" s="235"/>
      <c r="H56" s="236"/>
      <c r="I56" s="236"/>
      <c r="J56" s="236"/>
      <c r="K56" s="236"/>
      <c r="L56" s="237"/>
      <c r="M56" s="237"/>
      <c r="N56" s="237"/>
      <c r="O56" s="237"/>
      <c r="P56" s="227" t="s">
        <v>61</v>
      </c>
      <c r="Q56" s="227"/>
      <c r="R56" s="227"/>
      <c r="S56" s="77" t="str">
        <f>IF(S55="","",VLOOKUP(S55,'【記載例】シフト記号表（勤務時間帯）'!$C$5:$K$36,9,0))</f>
        <v/>
      </c>
      <c r="T56" s="78" t="str">
        <f>IF(T55="","",VLOOKUP(T55,'【記載例】シフト記号表（勤務時間帯）'!$C$5:$K$36,9,0))</f>
        <v/>
      </c>
      <c r="U56" s="78" t="str">
        <f>IF(U55="","",VLOOKUP(U55,'【記載例】シフト記号表（勤務時間帯）'!$C$5:$K$36,9,0))</f>
        <v/>
      </c>
      <c r="V56" s="78" t="str">
        <f>IF(V55="","",VLOOKUP(V55,'【記載例】シフト記号表（勤務時間帯）'!$C$5:$K$36,9,0))</f>
        <v/>
      </c>
      <c r="W56" s="78" t="str">
        <f>IF(W55="","",VLOOKUP(W55,'【記載例】シフト記号表（勤務時間帯）'!$C$5:$K$36,9,0))</f>
        <v/>
      </c>
      <c r="X56" s="78" t="str">
        <f>IF(X55="","",VLOOKUP(X55,'【記載例】シフト記号表（勤務時間帯）'!$C$5:$K$36,9,0))</f>
        <v/>
      </c>
      <c r="Y56" s="79" t="str">
        <f>IF(Y55="","",VLOOKUP(Y55,'【記載例】シフト記号表（勤務時間帯）'!$C$5:$K$36,9,0))</f>
        <v/>
      </c>
      <c r="Z56" s="77" t="str">
        <f>IF(Z55="","",VLOOKUP(Z55,'【記載例】シフト記号表（勤務時間帯）'!$C$5:$K$36,9,0))</f>
        <v/>
      </c>
      <c r="AA56" s="78" t="str">
        <f>IF(AA55="","",VLOOKUP(AA55,'【記載例】シフト記号表（勤務時間帯）'!$C$5:$K$36,9,0))</f>
        <v/>
      </c>
      <c r="AB56" s="78" t="str">
        <f>IF(AB55="","",VLOOKUP(AB55,'【記載例】シフト記号表（勤務時間帯）'!$C$5:$K$36,9,0))</f>
        <v/>
      </c>
      <c r="AC56" s="78" t="str">
        <f>IF(AC55="","",VLOOKUP(AC55,'【記載例】シフト記号表（勤務時間帯）'!$C$5:$K$36,9,0))</f>
        <v/>
      </c>
      <c r="AD56" s="78" t="str">
        <f>IF(AD55="","",VLOOKUP(AD55,'【記載例】シフト記号表（勤務時間帯）'!$C$5:$K$36,9,0))</f>
        <v/>
      </c>
      <c r="AE56" s="78" t="str">
        <f>IF(AE55="","",VLOOKUP(AE55,'【記載例】シフト記号表（勤務時間帯）'!$C$5:$K$36,9,0))</f>
        <v/>
      </c>
      <c r="AF56" s="79" t="str">
        <f>IF(AF55="","",VLOOKUP(AF55,'【記載例】シフト記号表（勤務時間帯）'!$C$5:$K$36,9,0))</f>
        <v/>
      </c>
      <c r="AG56" s="77" t="str">
        <f>IF(AG55="","",VLOOKUP(AG55,'【記載例】シフト記号表（勤務時間帯）'!$C$5:$K$36,9,0))</f>
        <v/>
      </c>
      <c r="AH56" s="78" t="str">
        <f>IF(AH55="","",VLOOKUP(AH55,'【記載例】シフト記号表（勤務時間帯）'!$C$5:$K$36,9,0))</f>
        <v/>
      </c>
      <c r="AI56" s="78" t="str">
        <f>IF(AI55="","",VLOOKUP(AI55,'【記載例】シフト記号表（勤務時間帯）'!$C$5:$K$36,9,0))</f>
        <v/>
      </c>
      <c r="AJ56" s="78" t="str">
        <f>IF(AJ55="","",VLOOKUP(AJ55,'【記載例】シフト記号表（勤務時間帯）'!$C$5:$K$36,9,0))</f>
        <v/>
      </c>
      <c r="AK56" s="78" t="str">
        <f>IF(AK55="","",VLOOKUP(AK55,'【記載例】シフト記号表（勤務時間帯）'!$C$5:$K$36,9,0))</f>
        <v/>
      </c>
      <c r="AL56" s="78" t="str">
        <f>IF(AL55="","",VLOOKUP(AL55,'【記載例】シフト記号表（勤務時間帯）'!$C$5:$K$36,9,0))</f>
        <v/>
      </c>
      <c r="AM56" s="79" t="str">
        <f>IF(AM55="","",VLOOKUP(AM55,'【記載例】シフト記号表（勤務時間帯）'!$C$5:$K$36,9,0))</f>
        <v/>
      </c>
      <c r="AN56" s="77" t="str">
        <f>IF(AN55="","",VLOOKUP(AN55,'【記載例】シフト記号表（勤務時間帯）'!$C$5:$K$36,9,0))</f>
        <v/>
      </c>
      <c r="AO56" s="78" t="str">
        <f>IF(AO55="","",VLOOKUP(AO55,'【記載例】シフト記号表（勤務時間帯）'!$C$5:$K$36,9,0))</f>
        <v/>
      </c>
      <c r="AP56" s="78" t="str">
        <f>IF(AP55="","",VLOOKUP(AP55,'【記載例】シフト記号表（勤務時間帯）'!$C$5:$K$36,9,0))</f>
        <v/>
      </c>
      <c r="AQ56" s="78" t="str">
        <f>IF(AQ55="","",VLOOKUP(AQ55,'【記載例】シフト記号表（勤務時間帯）'!$C$5:$K$36,9,0))</f>
        <v/>
      </c>
      <c r="AR56" s="78" t="str">
        <f>IF(AR55="","",VLOOKUP(AR55,'【記載例】シフト記号表（勤務時間帯）'!$C$5:$K$36,9,0))</f>
        <v/>
      </c>
      <c r="AS56" s="78" t="str">
        <f>IF(AS55="","",VLOOKUP(AS55,'【記載例】シフト記号表（勤務時間帯）'!$C$5:$K$36,9,0))</f>
        <v/>
      </c>
      <c r="AT56" s="79" t="str">
        <f>IF(AT55="","",VLOOKUP(AT55,'【記載例】シフト記号表（勤務時間帯）'!$C$5:$K$36,9,0))</f>
        <v/>
      </c>
      <c r="AU56" s="77" t="str">
        <f>IF(AU55="","",VLOOKUP(AU55,'【記載例】シフト記号表（勤務時間帯）'!$C$5:$K$36,9,0))</f>
        <v/>
      </c>
      <c r="AV56" s="78" t="str">
        <f>IF(AV55="","",VLOOKUP(AV55,'【記載例】シフト記号表（勤務時間帯）'!$C$5:$K$36,9,0))</f>
        <v/>
      </c>
      <c r="AW56" s="79" t="str">
        <f>IF(AW55="","",VLOOKUP(AW55,'【記載例】シフト記号表（勤務時間帯）'!$C$5:$K$36,9,0))</f>
        <v/>
      </c>
      <c r="AX56" s="228">
        <f>IF($BB$3="計画",SUM(S56:AT56),IF($BB$3="実績",SUM(S56:AW56),""))</f>
        <v>0</v>
      </c>
      <c r="AY56" s="228"/>
      <c r="AZ56" s="229">
        <f>IF($BB$3="計画",AX56/4,IF($BB$3="実績",))</f>
        <v>0</v>
      </c>
      <c r="BA56" s="229"/>
      <c r="BB56" s="238"/>
      <c r="BC56" s="238"/>
      <c r="BD56" s="238"/>
      <c r="BE56" s="238"/>
      <c r="BF56" s="238"/>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c r="IY56"/>
      <c r="IZ56"/>
      <c r="JA56"/>
      <c r="JB56"/>
      <c r="JC56"/>
      <c r="JD56"/>
      <c r="JE56"/>
      <c r="JF56"/>
      <c r="JG56"/>
      <c r="JH56"/>
      <c r="JI56"/>
      <c r="JJ56"/>
      <c r="JK56"/>
      <c r="JL56"/>
      <c r="JM56"/>
      <c r="JN56"/>
      <c r="JO56"/>
      <c r="JP56"/>
      <c r="JQ56"/>
      <c r="JR56"/>
      <c r="JS56"/>
      <c r="JT56"/>
      <c r="JU56"/>
      <c r="JV56"/>
      <c r="JW56"/>
      <c r="JX56"/>
      <c r="JY56"/>
      <c r="JZ56"/>
      <c r="KA56"/>
      <c r="KB56"/>
      <c r="KC56"/>
      <c r="KD56"/>
      <c r="KE56"/>
      <c r="KF56"/>
      <c r="KG56"/>
      <c r="KH56"/>
      <c r="KI56"/>
      <c r="KJ56"/>
      <c r="KK56"/>
      <c r="KL56"/>
      <c r="KM56"/>
      <c r="KN56"/>
      <c r="KO56"/>
      <c r="KP56"/>
      <c r="KQ56"/>
      <c r="KR56"/>
      <c r="KS56"/>
      <c r="KT56"/>
      <c r="KU56"/>
      <c r="KV56"/>
      <c r="KW56"/>
      <c r="KX56"/>
      <c r="KY56"/>
      <c r="KZ56"/>
      <c r="LA56"/>
      <c r="LB56"/>
      <c r="LC56"/>
      <c r="LD56"/>
      <c r="LE56"/>
      <c r="LF56"/>
      <c r="LG56"/>
      <c r="LH56"/>
      <c r="LI56"/>
      <c r="LJ56"/>
      <c r="LK56"/>
      <c r="LL56"/>
      <c r="LM56"/>
      <c r="LN56"/>
      <c r="LO56"/>
      <c r="LP56"/>
      <c r="LQ56"/>
      <c r="LR56"/>
      <c r="LS56"/>
      <c r="LT56"/>
      <c r="LU56"/>
      <c r="LV56"/>
      <c r="LW56"/>
      <c r="LX56"/>
      <c r="LY56"/>
      <c r="LZ56"/>
      <c r="MA56"/>
      <c r="MB56"/>
      <c r="MC56"/>
      <c r="MD56"/>
      <c r="ME56"/>
      <c r="MF56"/>
      <c r="MG56"/>
      <c r="MH56"/>
      <c r="MI56"/>
      <c r="MJ56"/>
      <c r="MK56"/>
      <c r="ML56"/>
      <c r="MM56"/>
      <c r="MN56"/>
      <c r="MO56"/>
      <c r="MP56"/>
      <c r="MQ56"/>
      <c r="MR56"/>
      <c r="MS56"/>
      <c r="MT56"/>
      <c r="MU56"/>
      <c r="MV56"/>
      <c r="MW56"/>
      <c r="MX56"/>
      <c r="MY56"/>
      <c r="MZ56"/>
      <c r="NA56"/>
      <c r="NB56"/>
      <c r="NC56"/>
      <c r="ND56"/>
      <c r="NE56"/>
      <c r="NF56"/>
      <c r="NG56"/>
      <c r="NH56"/>
      <c r="NI56"/>
      <c r="NJ56"/>
      <c r="NK56"/>
      <c r="NL56"/>
      <c r="NM56"/>
      <c r="NN56"/>
      <c r="NO56"/>
      <c r="NP56"/>
      <c r="NQ56"/>
      <c r="NR56"/>
      <c r="NS56"/>
      <c r="NT56"/>
      <c r="NU56"/>
      <c r="NV56"/>
      <c r="NW56"/>
      <c r="NX56"/>
      <c r="NY56"/>
      <c r="NZ56"/>
      <c r="OA56"/>
      <c r="OB56"/>
      <c r="OC56"/>
      <c r="OD56"/>
      <c r="OE56"/>
      <c r="OF56"/>
      <c r="OG56"/>
      <c r="OH56"/>
      <c r="OI56"/>
      <c r="OJ56"/>
      <c r="OK56"/>
      <c r="OL56"/>
      <c r="OM56"/>
      <c r="ON56"/>
      <c r="OO56"/>
      <c r="OP56"/>
      <c r="OQ56"/>
      <c r="OR56"/>
      <c r="OS56"/>
      <c r="OT56"/>
      <c r="OU56"/>
      <c r="OV56"/>
      <c r="OW56"/>
      <c r="OX56"/>
      <c r="OY56"/>
      <c r="OZ56"/>
      <c r="PA56"/>
      <c r="PB56"/>
      <c r="PC56"/>
      <c r="PD56"/>
      <c r="PE56"/>
      <c r="PF56"/>
      <c r="PG56"/>
      <c r="PH56"/>
      <c r="PI56"/>
      <c r="PJ56"/>
      <c r="PK56"/>
      <c r="PL56"/>
      <c r="PM56"/>
      <c r="PN56"/>
      <c r="PO56"/>
      <c r="PP56"/>
      <c r="PQ56"/>
      <c r="PR56"/>
      <c r="PS56"/>
      <c r="PT56"/>
      <c r="PU56"/>
      <c r="PV56"/>
      <c r="PW56"/>
      <c r="PX56"/>
      <c r="PY56"/>
      <c r="PZ56"/>
      <c r="QA56"/>
      <c r="QB56"/>
      <c r="QC56"/>
      <c r="QD56"/>
      <c r="QE56"/>
      <c r="QF56"/>
      <c r="QG56"/>
      <c r="QH56"/>
      <c r="QI56"/>
      <c r="QJ56"/>
      <c r="QK56"/>
      <c r="QL56"/>
      <c r="QM56"/>
      <c r="QN56"/>
      <c r="QO56"/>
      <c r="QP56"/>
      <c r="QQ56"/>
      <c r="QR56"/>
      <c r="QS56"/>
      <c r="QT56"/>
      <c r="QU56"/>
      <c r="QV56"/>
      <c r="QW56"/>
      <c r="QX56"/>
      <c r="QY56"/>
      <c r="QZ56"/>
      <c r="RA56"/>
      <c r="RB56"/>
      <c r="RC56"/>
      <c r="RD56"/>
      <c r="RE56"/>
      <c r="RF56"/>
      <c r="RG56"/>
      <c r="RH56"/>
      <c r="RI56"/>
      <c r="RJ56"/>
      <c r="RK56"/>
      <c r="RL56"/>
      <c r="RM56"/>
      <c r="RN56"/>
      <c r="RO56"/>
      <c r="RP56"/>
      <c r="RQ56"/>
      <c r="RR56"/>
      <c r="RS56"/>
      <c r="RT56"/>
      <c r="RU56"/>
      <c r="RV56"/>
      <c r="RW56"/>
      <c r="RX56"/>
      <c r="RY56"/>
      <c r="RZ56"/>
      <c r="SA56"/>
      <c r="SB56"/>
      <c r="SC56"/>
      <c r="SD56"/>
      <c r="SE56"/>
      <c r="SF56"/>
      <c r="SG56"/>
      <c r="SH56"/>
      <c r="SI56"/>
      <c r="SJ56"/>
      <c r="SK56"/>
      <c r="SL56"/>
      <c r="SM56"/>
      <c r="SN56"/>
      <c r="SO56"/>
      <c r="SP56"/>
      <c r="SQ56"/>
      <c r="SR56"/>
      <c r="SS56"/>
      <c r="ST56"/>
      <c r="SU56"/>
      <c r="SV56"/>
      <c r="SW56"/>
      <c r="SX56"/>
      <c r="SY56"/>
      <c r="SZ56"/>
      <c r="TA56"/>
      <c r="TB56"/>
      <c r="TC56"/>
      <c r="TD56"/>
      <c r="TE56"/>
      <c r="TF56"/>
      <c r="TG56"/>
      <c r="TH56"/>
      <c r="TI56"/>
      <c r="TJ56"/>
      <c r="TK56"/>
      <c r="TL56"/>
      <c r="TM56"/>
      <c r="TN56"/>
      <c r="TO56"/>
      <c r="TP56"/>
      <c r="TQ56"/>
      <c r="TR56"/>
      <c r="TS56"/>
      <c r="TT56"/>
      <c r="TU56"/>
      <c r="TV56"/>
      <c r="TW56"/>
      <c r="TX56"/>
      <c r="TY56"/>
      <c r="TZ56"/>
      <c r="UA56"/>
      <c r="UB56"/>
      <c r="UC56"/>
      <c r="UD56"/>
      <c r="UE56"/>
      <c r="UF56"/>
      <c r="UG56"/>
      <c r="UH56"/>
      <c r="UI56"/>
      <c r="UJ56"/>
      <c r="UK56"/>
      <c r="UL56"/>
      <c r="UM56"/>
      <c r="UN56"/>
      <c r="UO56"/>
      <c r="UP56"/>
      <c r="UQ56"/>
      <c r="UR56"/>
      <c r="US56"/>
      <c r="UT56"/>
      <c r="UU56"/>
      <c r="UV56"/>
      <c r="UW56"/>
      <c r="UX56"/>
      <c r="UY56"/>
      <c r="UZ56"/>
      <c r="VA56"/>
      <c r="VB56"/>
      <c r="VC56"/>
      <c r="VD56"/>
      <c r="VE56"/>
      <c r="VF56"/>
      <c r="VG56"/>
      <c r="VH56"/>
      <c r="VI56"/>
      <c r="VJ56"/>
      <c r="VK56"/>
      <c r="VL56"/>
      <c r="VM56"/>
      <c r="VN56"/>
      <c r="VO56"/>
      <c r="VP56"/>
      <c r="VQ56"/>
      <c r="VR56"/>
      <c r="VS56"/>
      <c r="VT56"/>
      <c r="VU56"/>
      <c r="VV56"/>
      <c r="VW56"/>
      <c r="VX56"/>
      <c r="VY56"/>
      <c r="VZ56"/>
      <c r="WA56"/>
      <c r="WB56"/>
      <c r="WC56"/>
      <c r="WD56"/>
      <c r="WE56"/>
      <c r="WF56"/>
      <c r="WG56"/>
      <c r="WH56"/>
      <c r="WI56"/>
      <c r="WJ56"/>
      <c r="WK56"/>
      <c r="WL56"/>
      <c r="WM56"/>
      <c r="WN56"/>
      <c r="WO56"/>
      <c r="WP56"/>
      <c r="WQ56"/>
      <c r="WR56"/>
      <c r="WS56"/>
      <c r="WT56"/>
      <c r="WU56"/>
      <c r="WV56"/>
      <c r="WW56"/>
      <c r="WX56"/>
      <c r="WY56"/>
      <c r="WZ56"/>
      <c r="XA56"/>
      <c r="XB56"/>
      <c r="XC56"/>
      <c r="XD56"/>
      <c r="XE56"/>
      <c r="XF56"/>
      <c r="XG56"/>
      <c r="XH56"/>
      <c r="XI56"/>
      <c r="XJ56"/>
      <c r="XK56"/>
      <c r="XL56"/>
      <c r="XM56"/>
      <c r="XN56"/>
      <c r="XO56"/>
      <c r="XP56"/>
      <c r="XQ56"/>
      <c r="XR56"/>
      <c r="XS56"/>
      <c r="XT56"/>
      <c r="XU56"/>
      <c r="XV56"/>
      <c r="XW56"/>
      <c r="XX56"/>
      <c r="XY56"/>
      <c r="XZ56"/>
      <c r="YA56"/>
      <c r="YB56"/>
      <c r="YC56"/>
      <c r="YD56"/>
      <c r="YE56"/>
      <c r="YF56"/>
      <c r="YG56"/>
      <c r="YH56"/>
      <c r="YI56"/>
      <c r="YJ56"/>
      <c r="YK56"/>
      <c r="YL56"/>
      <c r="YM56"/>
      <c r="YN56"/>
      <c r="YO56"/>
      <c r="YP56"/>
      <c r="YQ56"/>
      <c r="YR56"/>
      <c r="YS56"/>
      <c r="YT56"/>
      <c r="YU56"/>
      <c r="YV56"/>
      <c r="YW56"/>
      <c r="YX56"/>
      <c r="YY56"/>
      <c r="YZ56"/>
      <c r="ZA56"/>
      <c r="ZB56"/>
      <c r="ZC56"/>
      <c r="ZD56"/>
      <c r="ZE56"/>
      <c r="ZF56"/>
      <c r="ZG56"/>
      <c r="ZH56"/>
      <c r="ZI56"/>
      <c r="ZJ56"/>
      <c r="ZK56"/>
      <c r="ZL56"/>
      <c r="ZM56"/>
      <c r="ZN56"/>
      <c r="ZO56"/>
      <c r="ZP56"/>
      <c r="ZQ56"/>
      <c r="ZR56"/>
      <c r="ZS56"/>
      <c r="ZT56"/>
      <c r="ZU56"/>
      <c r="ZV56"/>
      <c r="ZW56"/>
      <c r="ZX56"/>
      <c r="ZY56"/>
      <c r="ZZ56"/>
      <c r="AAA56"/>
      <c r="AAB56"/>
      <c r="AAC56"/>
      <c r="AAD56"/>
      <c r="AAE56"/>
      <c r="AAF56"/>
      <c r="AAG56"/>
      <c r="AAH56"/>
      <c r="AAI56"/>
      <c r="AAJ56"/>
      <c r="AAK56"/>
      <c r="AAL56"/>
      <c r="AAM56"/>
      <c r="AAN56"/>
      <c r="AAO56"/>
      <c r="AAP56"/>
      <c r="AAQ56"/>
      <c r="AAR56"/>
      <c r="AAS56"/>
      <c r="AAT56"/>
      <c r="AAU56"/>
      <c r="AAV56"/>
      <c r="AAW56"/>
      <c r="AAX56"/>
      <c r="AAY56"/>
      <c r="AAZ56"/>
      <c r="ABA56"/>
      <c r="ABB56"/>
      <c r="ABC56"/>
      <c r="ABD56"/>
      <c r="ABE56"/>
      <c r="ABF56"/>
      <c r="ABG56"/>
      <c r="ABH56"/>
      <c r="ABI56"/>
      <c r="ABJ56"/>
      <c r="ABK56"/>
      <c r="ABL56"/>
      <c r="ABM56"/>
      <c r="ABN56"/>
      <c r="ABO56"/>
      <c r="ABP56"/>
      <c r="ABQ56"/>
      <c r="ABR56"/>
      <c r="ABS56"/>
      <c r="ABT56"/>
      <c r="ABU56"/>
      <c r="ABV56"/>
      <c r="ABW56"/>
      <c r="ABX56"/>
      <c r="ABY56"/>
      <c r="ABZ56"/>
      <c r="ACA56"/>
      <c r="ACB56"/>
      <c r="ACC56"/>
      <c r="ACD56"/>
      <c r="ACE56"/>
      <c r="ACF56"/>
      <c r="ACG56"/>
      <c r="ACH56"/>
      <c r="ACI56"/>
      <c r="ACJ56"/>
      <c r="ACK56"/>
      <c r="ACL56"/>
      <c r="ACM56"/>
      <c r="ACN56"/>
      <c r="ACO56"/>
      <c r="ACP56"/>
      <c r="ACQ56"/>
      <c r="ACR56"/>
      <c r="ACS56"/>
      <c r="ACT56"/>
      <c r="ACU56"/>
      <c r="ACV56"/>
      <c r="ACW56"/>
      <c r="ACX56"/>
      <c r="ACY56"/>
      <c r="ACZ56"/>
      <c r="ADA56"/>
      <c r="ADB56"/>
      <c r="ADC56"/>
      <c r="ADD56"/>
      <c r="ADE56"/>
      <c r="ADF56"/>
      <c r="ADG56"/>
      <c r="ADH56"/>
      <c r="ADI56"/>
      <c r="ADJ56"/>
      <c r="ADK56"/>
      <c r="ADL56"/>
      <c r="ADM56"/>
      <c r="ADN56"/>
      <c r="ADO56"/>
      <c r="ADP56"/>
      <c r="ADQ56"/>
      <c r="ADR56"/>
      <c r="ADS56"/>
      <c r="ADT56"/>
      <c r="ADU56"/>
      <c r="ADV56"/>
      <c r="ADW56"/>
      <c r="ADX56"/>
      <c r="ADY56"/>
      <c r="ADZ56"/>
      <c r="AEA56"/>
      <c r="AEB56"/>
      <c r="AEC56"/>
      <c r="AED56"/>
      <c r="AEE56"/>
      <c r="AEF56"/>
      <c r="AEG56"/>
      <c r="AEH56"/>
      <c r="AEI56"/>
      <c r="AEJ56"/>
      <c r="AEK56"/>
      <c r="AEL56"/>
      <c r="AEM56"/>
      <c r="AEN56"/>
      <c r="AEO56"/>
      <c r="AEP56"/>
      <c r="AEQ56"/>
      <c r="AER56"/>
      <c r="AES56"/>
      <c r="AET56"/>
      <c r="AEU56"/>
      <c r="AEV56"/>
      <c r="AEW56"/>
      <c r="AEX56"/>
      <c r="AEY56"/>
      <c r="AEZ56"/>
      <c r="AFA56"/>
      <c r="AFB56"/>
      <c r="AFC56"/>
      <c r="AFD56"/>
      <c r="AFE56"/>
      <c r="AFF56"/>
      <c r="AFG56"/>
      <c r="AFH56"/>
      <c r="AFI56"/>
      <c r="AFJ56"/>
      <c r="AFK56"/>
      <c r="AFL56"/>
      <c r="AFM56"/>
      <c r="AFN56"/>
      <c r="AFO56"/>
      <c r="AFP56"/>
      <c r="AFQ56"/>
      <c r="AFR56"/>
      <c r="AFS56"/>
      <c r="AFT56"/>
      <c r="AFU56"/>
      <c r="AFV56"/>
      <c r="AFW56"/>
      <c r="AFX56"/>
      <c r="AFY56"/>
      <c r="AFZ56"/>
      <c r="AGA56"/>
      <c r="AGB56"/>
      <c r="AGC56"/>
      <c r="AGD56"/>
      <c r="AGE56"/>
      <c r="AGF56"/>
      <c r="AGG56"/>
      <c r="AGH56"/>
      <c r="AGI56"/>
      <c r="AGJ56"/>
      <c r="AGK56"/>
      <c r="AGL56"/>
      <c r="AGM56"/>
      <c r="AGN56"/>
      <c r="AGO56"/>
      <c r="AGP56"/>
      <c r="AGQ56"/>
      <c r="AGR56"/>
      <c r="AGS56"/>
      <c r="AGT56"/>
      <c r="AGU56"/>
      <c r="AGV56"/>
      <c r="AGW56"/>
      <c r="AGX56"/>
      <c r="AGY56"/>
      <c r="AGZ56"/>
      <c r="AHA56"/>
      <c r="AHB56"/>
      <c r="AHC56"/>
      <c r="AHD56"/>
      <c r="AHE56"/>
      <c r="AHF56"/>
      <c r="AHG56"/>
      <c r="AHH56"/>
      <c r="AHI56"/>
      <c r="AHJ56"/>
      <c r="AHK56"/>
      <c r="AHL56"/>
      <c r="AHM56"/>
      <c r="AHN56"/>
      <c r="AHO56"/>
      <c r="AHP56"/>
      <c r="AHQ56"/>
      <c r="AHR56"/>
      <c r="AHS56"/>
      <c r="AHT56"/>
      <c r="AHU56"/>
      <c r="AHV56"/>
      <c r="AHW56"/>
      <c r="AHX56"/>
      <c r="AHY56"/>
      <c r="AHZ56"/>
      <c r="AIA56"/>
      <c r="AIB56"/>
      <c r="AIC56"/>
      <c r="AID56"/>
      <c r="AIE56"/>
      <c r="AIF56"/>
      <c r="AIG56"/>
      <c r="AIH56"/>
      <c r="AII56"/>
      <c r="AIJ56"/>
      <c r="AIK56"/>
      <c r="AIL56"/>
      <c r="AIM56"/>
      <c r="AIN56"/>
      <c r="AIO56"/>
      <c r="AIP56"/>
      <c r="AIQ56"/>
      <c r="AIR56"/>
      <c r="AIS56"/>
      <c r="AIT56"/>
      <c r="AIU56"/>
      <c r="AIV56"/>
      <c r="AIW56"/>
      <c r="AIX56"/>
      <c r="AIY56"/>
      <c r="AIZ56"/>
      <c r="AJA56"/>
      <c r="AJB56"/>
      <c r="AJC56"/>
      <c r="AJD56"/>
      <c r="AJE56"/>
      <c r="AJF56"/>
      <c r="AJG56"/>
      <c r="AJH56"/>
      <c r="AJI56"/>
      <c r="AJJ56"/>
      <c r="AJK56"/>
      <c r="AJL56"/>
      <c r="AJM56"/>
      <c r="AJN56"/>
      <c r="AJO56"/>
      <c r="AJP56"/>
      <c r="AJQ56"/>
      <c r="AJR56"/>
      <c r="AJS56"/>
      <c r="AJT56"/>
      <c r="AJU56"/>
      <c r="AJV56"/>
      <c r="AJW56"/>
      <c r="AJX56"/>
      <c r="AJY56"/>
      <c r="AJZ56"/>
      <c r="AKA56"/>
      <c r="AKB56"/>
      <c r="AKC56"/>
      <c r="AKD56"/>
      <c r="AKE56"/>
      <c r="AKF56"/>
      <c r="AKG56"/>
      <c r="AKH56"/>
      <c r="AKI56"/>
      <c r="AKJ56"/>
      <c r="AKK56"/>
      <c r="AKL56"/>
      <c r="AKM56"/>
      <c r="AKN56"/>
      <c r="AKO56"/>
      <c r="AKP56"/>
      <c r="AKQ56"/>
      <c r="AKR56"/>
      <c r="AKS56"/>
      <c r="AKT56"/>
      <c r="AKU56"/>
      <c r="AKV56"/>
      <c r="AKW56"/>
      <c r="AKX56"/>
      <c r="AKY56"/>
      <c r="AKZ56"/>
      <c r="ALA56"/>
      <c r="ALB56"/>
      <c r="ALC56"/>
      <c r="ALD56"/>
      <c r="ALE56"/>
      <c r="ALF56"/>
      <c r="ALG56"/>
      <c r="ALH56"/>
      <c r="ALI56"/>
      <c r="ALJ56"/>
      <c r="ALK56"/>
      <c r="ALL56"/>
      <c r="ALM56"/>
      <c r="ALN56"/>
      <c r="ALO56"/>
      <c r="ALP56"/>
      <c r="ALQ56"/>
      <c r="ALR56"/>
      <c r="ALS56"/>
      <c r="ALT56"/>
      <c r="ALU56"/>
      <c r="ALV56"/>
      <c r="ALW56"/>
      <c r="ALX56"/>
      <c r="ALY56"/>
      <c r="ALZ56"/>
      <c r="AMA56"/>
      <c r="AMB56"/>
      <c r="AMC56"/>
      <c r="AMD56"/>
      <c r="AME56"/>
      <c r="AMF56"/>
      <c r="AMG56"/>
      <c r="AMH56"/>
      <c r="AMI56"/>
      <c r="AMJ56"/>
    </row>
    <row r="57" spans="1:1024" ht="20.25" customHeight="1">
      <c r="A57"/>
      <c r="B57" s="234"/>
      <c r="C57" s="230"/>
      <c r="D57" s="230"/>
      <c r="E57" s="230"/>
      <c r="F57" s="76">
        <f>C56</f>
        <v>0</v>
      </c>
      <c r="G57" s="235"/>
      <c r="H57" s="236"/>
      <c r="I57" s="236"/>
      <c r="J57" s="236"/>
      <c r="K57" s="236"/>
      <c r="L57" s="237"/>
      <c r="M57" s="237"/>
      <c r="N57" s="237"/>
      <c r="O57" s="237"/>
      <c r="P57" s="239" t="s">
        <v>62</v>
      </c>
      <c r="Q57" s="239"/>
      <c r="R57" s="239"/>
      <c r="S57" s="81" t="str">
        <f>IF(S55="","",VLOOKUP(S55,'【記載例】シフト記号表（勤務時間帯）'!$C$5:$U$36,19,0))</f>
        <v/>
      </c>
      <c r="T57" s="82" t="str">
        <f>IF(T55="","",VLOOKUP(T55,'【記載例】シフト記号表（勤務時間帯）'!$C$5:$U$36,19,0))</f>
        <v/>
      </c>
      <c r="U57" s="82" t="str">
        <f>IF(U55="","",VLOOKUP(U55,'【記載例】シフト記号表（勤務時間帯）'!$C$5:$U$36,19,0))</f>
        <v/>
      </c>
      <c r="V57" s="82" t="str">
        <f>IF(V55="","",VLOOKUP(V55,'【記載例】シフト記号表（勤務時間帯）'!$C$5:$U$36,19,0))</f>
        <v/>
      </c>
      <c r="W57" s="82" t="str">
        <f>IF(W55="","",VLOOKUP(W55,'【記載例】シフト記号表（勤務時間帯）'!$C$5:$U$36,19,0))</f>
        <v/>
      </c>
      <c r="X57" s="82" t="str">
        <f>IF(X55="","",VLOOKUP(X55,'【記載例】シフト記号表（勤務時間帯）'!$C$5:$U$36,19,0))</f>
        <v/>
      </c>
      <c r="Y57" s="83" t="str">
        <f>IF(Y55="","",VLOOKUP(Y55,'【記載例】シフト記号表（勤務時間帯）'!$C$5:$U$36,19,0))</f>
        <v/>
      </c>
      <c r="Z57" s="81" t="str">
        <f>IF(Z55="","",VLOOKUP(Z55,'【記載例】シフト記号表（勤務時間帯）'!$C$5:$U$36,19,0))</f>
        <v/>
      </c>
      <c r="AA57" s="82" t="str">
        <f>IF(AA55="","",VLOOKUP(AA55,'【記載例】シフト記号表（勤務時間帯）'!$C$5:$U$36,19,0))</f>
        <v/>
      </c>
      <c r="AB57" s="82" t="str">
        <f>IF(AB55="","",VLOOKUP(AB55,'【記載例】シフト記号表（勤務時間帯）'!$C$5:$U$36,19,0))</f>
        <v/>
      </c>
      <c r="AC57" s="82" t="str">
        <f>IF(AC55="","",VLOOKUP(AC55,'【記載例】シフト記号表（勤務時間帯）'!$C$5:$U$36,19,0))</f>
        <v/>
      </c>
      <c r="AD57" s="82" t="str">
        <f>IF(AD55="","",VLOOKUP(AD55,'【記載例】シフト記号表（勤務時間帯）'!$C$5:$U$36,19,0))</f>
        <v/>
      </c>
      <c r="AE57" s="82" t="str">
        <f>IF(AE55="","",VLOOKUP(AE55,'【記載例】シフト記号表（勤務時間帯）'!$C$5:$U$36,19,0))</f>
        <v/>
      </c>
      <c r="AF57" s="83" t="str">
        <f>IF(AF55="","",VLOOKUP(AF55,'【記載例】シフト記号表（勤務時間帯）'!$C$5:$U$36,19,0))</f>
        <v/>
      </c>
      <c r="AG57" s="81" t="str">
        <f>IF(AG55="","",VLOOKUP(AG55,'【記載例】シフト記号表（勤務時間帯）'!$C$5:$U$36,19,0))</f>
        <v/>
      </c>
      <c r="AH57" s="82" t="str">
        <f>IF(AH55="","",VLOOKUP(AH55,'【記載例】シフト記号表（勤務時間帯）'!$C$5:$U$36,19,0))</f>
        <v/>
      </c>
      <c r="AI57" s="82" t="str">
        <f>IF(AI55="","",VLOOKUP(AI55,'【記載例】シフト記号表（勤務時間帯）'!$C$5:$U$36,19,0))</f>
        <v/>
      </c>
      <c r="AJ57" s="82" t="str">
        <f>IF(AJ55="","",VLOOKUP(AJ55,'【記載例】シフト記号表（勤務時間帯）'!$C$5:$U$36,19,0))</f>
        <v/>
      </c>
      <c r="AK57" s="82" t="str">
        <f>IF(AK55="","",VLOOKUP(AK55,'【記載例】シフト記号表（勤務時間帯）'!$C$5:$U$36,19,0))</f>
        <v/>
      </c>
      <c r="AL57" s="82" t="str">
        <f>IF(AL55="","",VLOOKUP(AL55,'【記載例】シフト記号表（勤務時間帯）'!$C$5:$U$36,19,0))</f>
        <v/>
      </c>
      <c r="AM57" s="83" t="str">
        <f>IF(AM55="","",VLOOKUP(AM55,'【記載例】シフト記号表（勤務時間帯）'!$C$5:$U$36,19,0))</f>
        <v/>
      </c>
      <c r="AN57" s="81" t="str">
        <f>IF(AN55="","",VLOOKUP(AN55,'【記載例】シフト記号表（勤務時間帯）'!$C$5:$U$36,19,0))</f>
        <v/>
      </c>
      <c r="AO57" s="82" t="str">
        <f>IF(AO55="","",VLOOKUP(AO55,'【記載例】シフト記号表（勤務時間帯）'!$C$5:$U$36,19,0))</f>
        <v/>
      </c>
      <c r="AP57" s="82" t="str">
        <f>IF(AP55="","",VLOOKUP(AP55,'【記載例】シフト記号表（勤務時間帯）'!$C$5:$U$36,19,0))</f>
        <v/>
      </c>
      <c r="AQ57" s="82" t="str">
        <f>IF(AQ55="","",VLOOKUP(AQ55,'【記載例】シフト記号表（勤務時間帯）'!$C$5:$U$36,19,0))</f>
        <v/>
      </c>
      <c r="AR57" s="82" t="str">
        <f>IF(AR55="","",VLOOKUP(AR55,'【記載例】シフト記号表（勤務時間帯）'!$C$5:$U$36,19,0))</f>
        <v/>
      </c>
      <c r="AS57" s="82" t="str">
        <f>IF(AS55="","",VLOOKUP(AS55,'【記載例】シフト記号表（勤務時間帯）'!$C$5:$U$36,19,0))</f>
        <v/>
      </c>
      <c r="AT57" s="83" t="str">
        <f>IF(AT55="","",VLOOKUP(AT55,'【記載例】シフト記号表（勤務時間帯）'!$C$5:$U$36,19,0))</f>
        <v/>
      </c>
      <c r="AU57" s="81" t="str">
        <f>IF(AU55="","",VLOOKUP(AU55,'【記載例】シフト記号表（勤務時間帯）'!$C$5:$U$36,19,0))</f>
        <v/>
      </c>
      <c r="AV57" s="82" t="str">
        <f>IF(AV55="","",VLOOKUP(AV55,'【記載例】シフト記号表（勤務時間帯）'!$C$5:$U$36,19,0))</f>
        <v/>
      </c>
      <c r="AW57" s="83" t="str">
        <f>IF(AW55="","",VLOOKUP(AW55,'【記載例】シフト記号表（勤務時間帯）'!$C$5:$U$36,19,0))</f>
        <v/>
      </c>
      <c r="AX57" s="240">
        <f>IF($BB$3="計画",SUM(S57:AT57),IF($BB$3="実績",SUM(S57:AW57),""))</f>
        <v>0</v>
      </c>
      <c r="AY57" s="240"/>
      <c r="AZ57" s="241">
        <f>IF($BB$3="計画",AX57/4,IF($BB$3="実績",))</f>
        <v>0</v>
      </c>
      <c r="BA57" s="241"/>
      <c r="BB57" s="238"/>
      <c r="BC57" s="238"/>
      <c r="BD57" s="238"/>
      <c r="BE57" s="238"/>
      <c r="BF57" s="238"/>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c r="IX57"/>
      <c r="IY57"/>
      <c r="IZ57"/>
      <c r="JA57"/>
      <c r="JB57"/>
      <c r="JC57"/>
      <c r="JD57"/>
      <c r="JE57"/>
      <c r="JF57"/>
      <c r="JG57"/>
      <c r="JH57"/>
      <c r="JI57"/>
      <c r="JJ57"/>
      <c r="JK57"/>
      <c r="JL57"/>
      <c r="JM57"/>
      <c r="JN57"/>
      <c r="JO57"/>
      <c r="JP57"/>
      <c r="JQ57"/>
      <c r="JR57"/>
      <c r="JS57"/>
      <c r="JT57"/>
      <c r="JU57"/>
      <c r="JV57"/>
      <c r="JW57"/>
      <c r="JX57"/>
      <c r="JY57"/>
      <c r="JZ57"/>
      <c r="KA57"/>
      <c r="KB57"/>
      <c r="KC57"/>
      <c r="KD57"/>
      <c r="KE57"/>
      <c r="KF57"/>
      <c r="KG57"/>
      <c r="KH57"/>
      <c r="KI57"/>
      <c r="KJ57"/>
      <c r="KK57"/>
      <c r="KL57"/>
      <c r="KM57"/>
      <c r="KN57"/>
      <c r="KO57"/>
      <c r="KP57"/>
      <c r="KQ57"/>
      <c r="KR57"/>
      <c r="KS57"/>
      <c r="KT57"/>
      <c r="KU57"/>
      <c r="KV57"/>
      <c r="KW57"/>
      <c r="KX57"/>
      <c r="KY57"/>
      <c r="KZ57"/>
      <c r="LA57"/>
      <c r="LB57"/>
      <c r="LC57"/>
      <c r="LD57"/>
      <c r="LE57"/>
      <c r="LF57"/>
      <c r="LG57"/>
      <c r="LH57"/>
      <c r="LI57"/>
      <c r="LJ57"/>
      <c r="LK57"/>
      <c r="LL57"/>
      <c r="LM57"/>
      <c r="LN57"/>
      <c r="LO57"/>
      <c r="LP57"/>
      <c r="LQ57"/>
      <c r="LR57"/>
      <c r="LS57"/>
      <c r="LT57"/>
      <c r="LU57"/>
      <c r="LV57"/>
      <c r="LW57"/>
      <c r="LX57"/>
      <c r="LY57"/>
      <c r="LZ57"/>
      <c r="MA57"/>
      <c r="MB57"/>
      <c r="MC57"/>
      <c r="MD57"/>
      <c r="ME57"/>
      <c r="MF57"/>
      <c r="MG57"/>
      <c r="MH57"/>
      <c r="MI57"/>
      <c r="MJ57"/>
      <c r="MK57"/>
      <c r="ML57"/>
      <c r="MM57"/>
      <c r="MN57"/>
      <c r="MO57"/>
      <c r="MP57"/>
      <c r="MQ57"/>
      <c r="MR57"/>
      <c r="MS57"/>
      <c r="MT57"/>
      <c r="MU57"/>
      <c r="MV57"/>
      <c r="MW57"/>
      <c r="MX57"/>
      <c r="MY57"/>
      <c r="MZ57"/>
      <c r="NA57"/>
      <c r="NB57"/>
      <c r="NC57"/>
      <c r="ND57"/>
      <c r="NE57"/>
      <c r="NF57"/>
      <c r="NG57"/>
      <c r="NH57"/>
      <c r="NI57"/>
      <c r="NJ57"/>
      <c r="NK57"/>
      <c r="NL57"/>
      <c r="NM57"/>
      <c r="NN57"/>
      <c r="NO57"/>
      <c r="NP57"/>
      <c r="NQ57"/>
      <c r="NR57"/>
      <c r="NS57"/>
      <c r="NT57"/>
      <c r="NU57"/>
      <c r="NV57"/>
      <c r="NW57"/>
      <c r="NX57"/>
      <c r="NY57"/>
      <c r="NZ57"/>
      <c r="OA57"/>
      <c r="OB57"/>
      <c r="OC57"/>
      <c r="OD57"/>
      <c r="OE57"/>
      <c r="OF57"/>
      <c r="OG57"/>
      <c r="OH57"/>
      <c r="OI57"/>
      <c r="OJ57"/>
      <c r="OK57"/>
      <c r="OL57"/>
      <c r="OM57"/>
      <c r="ON57"/>
      <c r="OO57"/>
      <c r="OP57"/>
      <c r="OQ57"/>
      <c r="OR57"/>
      <c r="OS57"/>
      <c r="OT57"/>
      <c r="OU57"/>
      <c r="OV57"/>
      <c r="OW57"/>
      <c r="OX57"/>
      <c r="OY57"/>
      <c r="OZ57"/>
      <c r="PA57"/>
      <c r="PB57"/>
      <c r="PC57"/>
      <c r="PD57"/>
      <c r="PE57"/>
      <c r="PF57"/>
      <c r="PG57"/>
      <c r="PH57"/>
      <c r="PI57"/>
      <c r="PJ57"/>
      <c r="PK57"/>
      <c r="PL57"/>
      <c r="PM57"/>
      <c r="PN57"/>
      <c r="PO57"/>
      <c r="PP57"/>
      <c r="PQ57"/>
      <c r="PR57"/>
      <c r="PS57"/>
      <c r="PT57"/>
      <c r="PU57"/>
      <c r="PV57"/>
      <c r="PW57"/>
      <c r="PX57"/>
      <c r="PY57"/>
      <c r="PZ57"/>
      <c r="QA57"/>
      <c r="QB57"/>
      <c r="QC57"/>
      <c r="QD57"/>
      <c r="QE57"/>
      <c r="QF57"/>
      <c r="QG57"/>
      <c r="QH57"/>
      <c r="QI57"/>
      <c r="QJ57"/>
      <c r="QK57"/>
      <c r="QL57"/>
      <c r="QM57"/>
      <c r="QN57"/>
      <c r="QO57"/>
      <c r="QP57"/>
      <c r="QQ57"/>
      <c r="QR57"/>
      <c r="QS57"/>
      <c r="QT57"/>
      <c r="QU57"/>
      <c r="QV57"/>
      <c r="QW57"/>
      <c r="QX57"/>
      <c r="QY57"/>
      <c r="QZ57"/>
      <c r="RA57"/>
      <c r="RB57"/>
      <c r="RC57"/>
      <c r="RD57"/>
      <c r="RE57"/>
      <c r="RF57"/>
      <c r="RG57"/>
      <c r="RH57"/>
      <c r="RI57"/>
      <c r="RJ57"/>
      <c r="RK57"/>
      <c r="RL57"/>
      <c r="RM57"/>
      <c r="RN57"/>
      <c r="RO57"/>
      <c r="RP57"/>
      <c r="RQ57"/>
      <c r="RR57"/>
      <c r="RS57"/>
      <c r="RT57"/>
      <c r="RU57"/>
      <c r="RV57"/>
      <c r="RW57"/>
      <c r="RX57"/>
      <c r="RY57"/>
      <c r="RZ57"/>
      <c r="SA57"/>
      <c r="SB57"/>
      <c r="SC57"/>
      <c r="SD57"/>
      <c r="SE57"/>
      <c r="SF57"/>
      <c r="SG57"/>
      <c r="SH57"/>
      <c r="SI57"/>
      <c r="SJ57"/>
      <c r="SK57"/>
      <c r="SL57"/>
      <c r="SM57"/>
      <c r="SN57"/>
      <c r="SO57"/>
      <c r="SP57"/>
      <c r="SQ57"/>
      <c r="SR57"/>
      <c r="SS57"/>
      <c r="ST57"/>
      <c r="SU57"/>
      <c r="SV57"/>
      <c r="SW57"/>
      <c r="SX57"/>
      <c r="SY57"/>
      <c r="SZ57"/>
      <c r="TA57"/>
      <c r="TB57"/>
      <c r="TC57"/>
      <c r="TD57"/>
      <c r="TE57"/>
      <c r="TF57"/>
      <c r="TG57"/>
      <c r="TH57"/>
      <c r="TI57"/>
      <c r="TJ57"/>
      <c r="TK57"/>
      <c r="TL57"/>
      <c r="TM57"/>
      <c r="TN57"/>
      <c r="TO57"/>
      <c r="TP57"/>
      <c r="TQ57"/>
      <c r="TR57"/>
      <c r="TS57"/>
      <c r="TT57"/>
      <c r="TU57"/>
      <c r="TV57"/>
      <c r="TW57"/>
      <c r="TX57"/>
      <c r="TY57"/>
      <c r="TZ57"/>
      <c r="UA57"/>
      <c r="UB57"/>
      <c r="UC57"/>
      <c r="UD57"/>
      <c r="UE57"/>
      <c r="UF57"/>
      <c r="UG57"/>
      <c r="UH57"/>
      <c r="UI57"/>
      <c r="UJ57"/>
      <c r="UK57"/>
      <c r="UL57"/>
      <c r="UM57"/>
      <c r="UN57"/>
      <c r="UO57"/>
      <c r="UP57"/>
      <c r="UQ57"/>
      <c r="UR57"/>
      <c r="US57"/>
      <c r="UT57"/>
      <c r="UU57"/>
      <c r="UV57"/>
      <c r="UW57"/>
      <c r="UX57"/>
      <c r="UY57"/>
      <c r="UZ57"/>
      <c r="VA57"/>
      <c r="VB57"/>
      <c r="VC57"/>
      <c r="VD57"/>
      <c r="VE57"/>
      <c r="VF57"/>
      <c r="VG57"/>
      <c r="VH57"/>
      <c r="VI57"/>
      <c r="VJ57"/>
      <c r="VK57"/>
      <c r="VL57"/>
      <c r="VM57"/>
      <c r="VN57"/>
      <c r="VO57"/>
      <c r="VP57"/>
      <c r="VQ57"/>
      <c r="VR57"/>
      <c r="VS57"/>
      <c r="VT57"/>
      <c r="VU57"/>
      <c r="VV57"/>
      <c r="VW57"/>
      <c r="VX57"/>
      <c r="VY57"/>
      <c r="VZ57"/>
      <c r="WA57"/>
      <c r="WB57"/>
      <c r="WC57"/>
      <c r="WD57"/>
      <c r="WE57"/>
      <c r="WF57"/>
      <c r="WG57"/>
      <c r="WH57"/>
      <c r="WI57"/>
      <c r="WJ57"/>
      <c r="WK57"/>
      <c r="WL57"/>
      <c r="WM57"/>
      <c r="WN57"/>
      <c r="WO57"/>
      <c r="WP57"/>
      <c r="WQ57"/>
      <c r="WR57"/>
      <c r="WS57"/>
      <c r="WT57"/>
      <c r="WU57"/>
      <c r="WV57"/>
      <c r="WW57"/>
      <c r="WX57"/>
      <c r="WY57"/>
      <c r="WZ57"/>
      <c r="XA57"/>
      <c r="XB57"/>
      <c r="XC57"/>
      <c r="XD57"/>
      <c r="XE57"/>
      <c r="XF57"/>
      <c r="XG57"/>
      <c r="XH57"/>
      <c r="XI57"/>
      <c r="XJ57"/>
      <c r="XK57"/>
      <c r="XL57"/>
      <c r="XM57"/>
      <c r="XN57"/>
      <c r="XO57"/>
      <c r="XP57"/>
      <c r="XQ57"/>
      <c r="XR57"/>
      <c r="XS57"/>
      <c r="XT57"/>
      <c r="XU57"/>
      <c r="XV57"/>
      <c r="XW57"/>
      <c r="XX57"/>
      <c r="XY57"/>
      <c r="XZ57"/>
      <c r="YA57"/>
      <c r="YB57"/>
      <c r="YC57"/>
      <c r="YD57"/>
      <c r="YE57"/>
      <c r="YF57"/>
      <c r="YG57"/>
      <c r="YH57"/>
      <c r="YI57"/>
      <c r="YJ57"/>
      <c r="YK57"/>
      <c r="YL57"/>
      <c r="YM57"/>
      <c r="YN57"/>
      <c r="YO57"/>
      <c r="YP57"/>
      <c r="YQ57"/>
      <c r="YR57"/>
      <c r="YS57"/>
      <c r="YT57"/>
      <c r="YU57"/>
      <c r="YV57"/>
      <c r="YW57"/>
      <c r="YX57"/>
      <c r="YY57"/>
      <c r="YZ57"/>
      <c r="ZA57"/>
      <c r="ZB57"/>
      <c r="ZC57"/>
      <c r="ZD57"/>
      <c r="ZE57"/>
      <c r="ZF57"/>
      <c r="ZG57"/>
      <c r="ZH57"/>
      <c r="ZI57"/>
      <c r="ZJ57"/>
      <c r="ZK57"/>
      <c r="ZL57"/>
      <c r="ZM57"/>
      <c r="ZN57"/>
      <c r="ZO57"/>
      <c r="ZP57"/>
      <c r="ZQ57"/>
      <c r="ZR57"/>
      <c r="ZS57"/>
      <c r="ZT57"/>
      <c r="ZU57"/>
      <c r="ZV57"/>
      <c r="ZW57"/>
      <c r="ZX57"/>
      <c r="ZY57"/>
      <c r="ZZ57"/>
      <c r="AAA57"/>
      <c r="AAB57"/>
      <c r="AAC57"/>
      <c r="AAD57"/>
      <c r="AAE57"/>
      <c r="AAF57"/>
      <c r="AAG57"/>
      <c r="AAH57"/>
      <c r="AAI57"/>
      <c r="AAJ57"/>
      <c r="AAK57"/>
      <c r="AAL57"/>
      <c r="AAM57"/>
      <c r="AAN57"/>
      <c r="AAO57"/>
      <c r="AAP57"/>
      <c r="AAQ57"/>
      <c r="AAR57"/>
      <c r="AAS57"/>
      <c r="AAT57"/>
      <c r="AAU57"/>
      <c r="AAV57"/>
      <c r="AAW57"/>
      <c r="AAX57"/>
      <c r="AAY57"/>
      <c r="AAZ57"/>
      <c r="ABA57"/>
      <c r="ABB57"/>
      <c r="ABC57"/>
      <c r="ABD57"/>
      <c r="ABE57"/>
      <c r="ABF57"/>
      <c r="ABG57"/>
      <c r="ABH57"/>
      <c r="ABI57"/>
      <c r="ABJ57"/>
      <c r="ABK57"/>
      <c r="ABL57"/>
      <c r="ABM57"/>
      <c r="ABN57"/>
      <c r="ABO57"/>
      <c r="ABP57"/>
      <c r="ABQ57"/>
      <c r="ABR57"/>
      <c r="ABS57"/>
      <c r="ABT57"/>
      <c r="ABU57"/>
      <c r="ABV57"/>
      <c r="ABW57"/>
      <c r="ABX57"/>
      <c r="ABY57"/>
      <c r="ABZ57"/>
      <c r="ACA57"/>
      <c r="ACB57"/>
      <c r="ACC57"/>
      <c r="ACD57"/>
      <c r="ACE57"/>
      <c r="ACF57"/>
      <c r="ACG57"/>
      <c r="ACH57"/>
      <c r="ACI57"/>
      <c r="ACJ57"/>
      <c r="ACK57"/>
      <c r="ACL57"/>
      <c r="ACM57"/>
      <c r="ACN57"/>
      <c r="ACO57"/>
      <c r="ACP57"/>
      <c r="ACQ57"/>
      <c r="ACR57"/>
      <c r="ACS57"/>
      <c r="ACT57"/>
      <c r="ACU57"/>
      <c r="ACV57"/>
      <c r="ACW57"/>
      <c r="ACX57"/>
      <c r="ACY57"/>
      <c r="ACZ57"/>
      <c r="ADA57"/>
      <c r="ADB57"/>
      <c r="ADC57"/>
      <c r="ADD57"/>
      <c r="ADE57"/>
      <c r="ADF57"/>
      <c r="ADG57"/>
      <c r="ADH57"/>
      <c r="ADI57"/>
      <c r="ADJ57"/>
      <c r="ADK57"/>
      <c r="ADL57"/>
      <c r="ADM57"/>
      <c r="ADN57"/>
      <c r="ADO57"/>
      <c r="ADP57"/>
      <c r="ADQ57"/>
      <c r="ADR57"/>
      <c r="ADS57"/>
      <c r="ADT57"/>
      <c r="ADU57"/>
      <c r="ADV57"/>
      <c r="ADW57"/>
      <c r="ADX57"/>
      <c r="ADY57"/>
      <c r="ADZ57"/>
      <c r="AEA57"/>
      <c r="AEB57"/>
      <c r="AEC57"/>
      <c r="AED57"/>
      <c r="AEE57"/>
      <c r="AEF57"/>
      <c r="AEG57"/>
      <c r="AEH57"/>
      <c r="AEI57"/>
      <c r="AEJ57"/>
      <c r="AEK57"/>
      <c r="AEL57"/>
      <c r="AEM57"/>
      <c r="AEN57"/>
      <c r="AEO57"/>
      <c r="AEP57"/>
      <c r="AEQ57"/>
      <c r="AER57"/>
      <c r="AES57"/>
      <c r="AET57"/>
      <c r="AEU57"/>
      <c r="AEV57"/>
      <c r="AEW57"/>
      <c r="AEX57"/>
      <c r="AEY57"/>
      <c r="AEZ57"/>
      <c r="AFA57"/>
      <c r="AFB57"/>
      <c r="AFC57"/>
      <c r="AFD57"/>
      <c r="AFE57"/>
      <c r="AFF57"/>
      <c r="AFG57"/>
      <c r="AFH57"/>
      <c r="AFI57"/>
      <c r="AFJ57"/>
      <c r="AFK57"/>
      <c r="AFL57"/>
      <c r="AFM57"/>
      <c r="AFN57"/>
      <c r="AFO57"/>
      <c r="AFP57"/>
      <c r="AFQ57"/>
      <c r="AFR57"/>
      <c r="AFS57"/>
      <c r="AFT57"/>
      <c r="AFU57"/>
      <c r="AFV57"/>
      <c r="AFW57"/>
      <c r="AFX57"/>
      <c r="AFY57"/>
      <c r="AFZ57"/>
      <c r="AGA57"/>
      <c r="AGB57"/>
      <c r="AGC57"/>
      <c r="AGD57"/>
      <c r="AGE57"/>
      <c r="AGF57"/>
      <c r="AGG57"/>
      <c r="AGH57"/>
      <c r="AGI57"/>
      <c r="AGJ57"/>
      <c r="AGK57"/>
      <c r="AGL57"/>
      <c r="AGM57"/>
      <c r="AGN57"/>
      <c r="AGO57"/>
      <c r="AGP57"/>
      <c r="AGQ57"/>
      <c r="AGR57"/>
      <c r="AGS57"/>
      <c r="AGT57"/>
      <c r="AGU57"/>
      <c r="AGV57"/>
      <c r="AGW57"/>
      <c r="AGX57"/>
      <c r="AGY57"/>
      <c r="AGZ57"/>
      <c r="AHA57"/>
      <c r="AHB57"/>
      <c r="AHC57"/>
      <c r="AHD57"/>
      <c r="AHE57"/>
      <c r="AHF57"/>
      <c r="AHG57"/>
      <c r="AHH57"/>
      <c r="AHI57"/>
      <c r="AHJ57"/>
      <c r="AHK57"/>
      <c r="AHL57"/>
      <c r="AHM57"/>
      <c r="AHN57"/>
      <c r="AHO57"/>
      <c r="AHP57"/>
      <c r="AHQ57"/>
      <c r="AHR57"/>
      <c r="AHS57"/>
      <c r="AHT57"/>
      <c r="AHU57"/>
      <c r="AHV57"/>
      <c r="AHW57"/>
      <c r="AHX57"/>
      <c r="AHY57"/>
      <c r="AHZ57"/>
      <c r="AIA57"/>
      <c r="AIB57"/>
      <c r="AIC57"/>
      <c r="AID57"/>
      <c r="AIE57"/>
      <c r="AIF57"/>
      <c r="AIG57"/>
      <c r="AIH57"/>
      <c r="AII57"/>
      <c r="AIJ57"/>
      <c r="AIK57"/>
      <c r="AIL57"/>
      <c r="AIM57"/>
      <c r="AIN57"/>
      <c r="AIO57"/>
      <c r="AIP57"/>
      <c r="AIQ57"/>
      <c r="AIR57"/>
      <c r="AIS57"/>
      <c r="AIT57"/>
      <c r="AIU57"/>
      <c r="AIV57"/>
      <c r="AIW57"/>
      <c r="AIX57"/>
      <c r="AIY57"/>
      <c r="AIZ57"/>
      <c r="AJA57"/>
      <c r="AJB57"/>
      <c r="AJC57"/>
      <c r="AJD57"/>
      <c r="AJE57"/>
      <c r="AJF57"/>
      <c r="AJG57"/>
      <c r="AJH57"/>
      <c r="AJI57"/>
      <c r="AJJ57"/>
      <c r="AJK57"/>
      <c r="AJL57"/>
      <c r="AJM57"/>
      <c r="AJN57"/>
      <c r="AJO57"/>
      <c r="AJP57"/>
      <c r="AJQ57"/>
      <c r="AJR57"/>
      <c r="AJS57"/>
      <c r="AJT57"/>
      <c r="AJU57"/>
      <c r="AJV57"/>
      <c r="AJW57"/>
      <c r="AJX57"/>
      <c r="AJY57"/>
      <c r="AJZ57"/>
      <c r="AKA57"/>
      <c r="AKB57"/>
      <c r="AKC57"/>
      <c r="AKD57"/>
      <c r="AKE57"/>
      <c r="AKF57"/>
      <c r="AKG57"/>
      <c r="AKH57"/>
      <c r="AKI57"/>
      <c r="AKJ57"/>
      <c r="AKK57"/>
      <c r="AKL57"/>
      <c r="AKM57"/>
      <c r="AKN57"/>
      <c r="AKO57"/>
      <c r="AKP57"/>
      <c r="AKQ57"/>
      <c r="AKR57"/>
      <c r="AKS57"/>
      <c r="AKT57"/>
      <c r="AKU57"/>
      <c r="AKV57"/>
      <c r="AKW57"/>
      <c r="AKX57"/>
      <c r="AKY57"/>
      <c r="AKZ57"/>
      <c r="ALA57"/>
      <c r="ALB57"/>
      <c r="ALC57"/>
      <c r="ALD57"/>
      <c r="ALE57"/>
      <c r="ALF57"/>
      <c r="ALG57"/>
      <c r="ALH57"/>
      <c r="ALI57"/>
      <c r="ALJ57"/>
      <c r="ALK57"/>
      <c r="ALL57"/>
      <c r="ALM57"/>
      <c r="ALN57"/>
      <c r="ALO57"/>
      <c r="ALP57"/>
      <c r="ALQ57"/>
      <c r="ALR57"/>
      <c r="ALS57"/>
      <c r="ALT57"/>
      <c r="ALU57"/>
      <c r="ALV57"/>
      <c r="ALW57"/>
      <c r="ALX57"/>
      <c r="ALY57"/>
      <c r="ALZ57"/>
      <c r="AMA57"/>
      <c r="AMB57"/>
      <c r="AMC57"/>
      <c r="AMD57"/>
      <c r="AME57"/>
      <c r="AMF57"/>
      <c r="AMG57"/>
      <c r="AMH57"/>
      <c r="AMI57"/>
      <c r="AMJ57"/>
    </row>
    <row r="58" spans="1:1024" ht="20.25" customHeight="1">
      <c r="A58"/>
      <c r="B58" s="217">
        <f>B55+1</f>
        <v>13</v>
      </c>
      <c r="C58" s="218"/>
      <c r="D58" s="218"/>
      <c r="E58" s="218"/>
      <c r="F58" s="84"/>
      <c r="G58" s="219"/>
      <c r="H58" s="220"/>
      <c r="I58" s="220"/>
      <c r="J58" s="220"/>
      <c r="K58" s="220"/>
      <c r="L58" s="221"/>
      <c r="M58" s="221"/>
      <c r="N58" s="221"/>
      <c r="O58" s="221"/>
      <c r="P58" s="222" t="s">
        <v>57</v>
      </c>
      <c r="Q58" s="222"/>
      <c r="R58" s="222"/>
      <c r="S58" s="85"/>
      <c r="T58" s="86"/>
      <c r="U58" s="86"/>
      <c r="V58" s="86"/>
      <c r="W58" s="86"/>
      <c r="X58" s="86"/>
      <c r="Y58" s="87"/>
      <c r="Z58" s="85"/>
      <c r="AA58" s="86"/>
      <c r="AB58" s="86"/>
      <c r="AC58" s="86"/>
      <c r="AD58" s="86"/>
      <c r="AE58" s="86"/>
      <c r="AF58" s="87"/>
      <c r="AG58" s="85"/>
      <c r="AH58" s="86"/>
      <c r="AI58" s="86"/>
      <c r="AJ58" s="86"/>
      <c r="AK58" s="86"/>
      <c r="AL58" s="86"/>
      <c r="AM58" s="87"/>
      <c r="AN58" s="85"/>
      <c r="AO58" s="86"/>
      <c r="AP58" s="86"/>
      <c r="AQ58" s="86"/>
      <c r="AR58" s="86"/>
      <c r="AS58" s="86"/>
      <c r="AT58" s="87"/>
      <c r="AU58" s="85"/>
      <c r="AV58" s="86"/>
      <c r="AW58" s="87"/>
      <c r="AX58" s="223"/>
      <c r="AY58" s="223"/>
      <c r="AZ58" s="224"/>
      <c r="BA58" s="224"/>
      <c r="BB58" s="225"/>
      <c r="BC58" s="225"/>
      <c r="BD58" s="225"/>
      <c r="BE58" s="225"/>
      <c r="BF58" s="225"/>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c r="JA58"/>
      <c r="JB58"/>
      <c r="JC58"/>
      <c r="JD58"/>
      <c r="JE58"/>
      <c r="JF58"/>
      <c r="JG58"/>
      <c r="JH58"/>
      <c r="JI58"/>
      <c r="JJ58"/>
      <c r="JK58"/>
      <c r="JL58"/>
      <c r="JM58"/>
      <c r="JN58"/>
      <c r="JO58"/>
      <c r="JP58"/>
      <c r="JQ58"/>
      <c r="JR58"/>
      <c r="JS58"/>
      <c r="JT58"/>
      <c r="JU58"/>
      <c r="JV58"/>
      <c r="JW58"/>
      <c r="JX58"/>
      <c r="JY58"/>
      <c r="JZ58"/>
      <c r="KA58"/>
      <c r="KB58"/>
      <c r="KC58"/>
      <c r="KD58"/>
      <c r="KE58"/>
      <c r="KF58"/>
      <c r="KG58"/>
      <c r="KH58"/>
      <c r="KI58"/>
      <c r="KJ58"/>
      <c r="KK58"/>
      <c r="KL58"/>
      <c r="KM58"/>
      <c r="KN58"/>
      <c r="KO58"/>
      <c r="KP58"/>
      <c r="KQ58"/>
      <c r="KR58"/>
      <c r="KS58"/>
      <c r="KT58"/>
      <c r="KU58"/>
      <c r="KV58"/>
      <c r="KW58"/>
      <c r="KX58"/>
      <c r="KY58"/>
      <c r="KZ58"/>
      <c r="LA58"/>
      <c r="LB58"/>
      <c r="LC58"/>
      <c r="LD58"/>
      <c r="LE58"/>
      <c r="LF58"/>
      <c r="LG58"/>
      <c r="LH58"/>
      <c r="LI58"/>
      <c r="LJ58"/>
      <c r="LK58"/>
      <c r="LL58"/>
      <c r="LM58"/>
      <c r="LN58"/>
      <c r="LO58"/>
      <c r="LP58"/>
      <c r="LQ58"/>
      <c r="LR58"/>
      <c r="LS58"/>
      <c r="LT58"/>
      <c r="LU58"/>
      <c r="LV58"/>
      <c r="LW58"/>
      <c r="LX58"/>
      <c r="LY58"/>
      <c r="LZ58"/>
      <c r="MA58"/>
      <c r="MB58"/>
      <c r="MC58"/>
      <c r="MD58"/>
      <c r="ME58"/>
      <c r="MF58"/>
      <c r="MG58"/>
      <c r="MH58"/>
      <c r="MI58"/>
      <c r="MJ58"/>
      <c r="MK58"/>
      <c r="ML58"/>
      <c r="MM58"/>
      <c r="MN58"/>
      <c r="MO58"/>
      <c r="MP58"/>
      <c r="MQ58"/>
      <c r="MR58"/>
      <c r="MS58"/>
      <c r="MT58"/>
      <c r="MU58"/>
      <c r="MV58"/>
      <c r="MW58"/>
      <c r="MX58"/>
      <c r="MY58"/>
      <c r="MZ58"/>
      <c r="NA58"/>
      <c r="NB58"/>
      <c r="NC58"/>
      <c r="ND58"/>
      <c r="NE58"/>
      <c r="NF58"/>
      <c r="NG58"/>
      <c r="NH58"/>
      <c r="NI58"/>
      <c r="NJ58"/>
      <c r="NK58"/>
      <c r="NL58"/>
      <c r="NM58"/>
      <c r="NN58"/>
      <c r="NO58"/>
      <c r="NP58"/>
      <c r="NQ58"/>
      <c r="NR58"/>
      <c r="NS58"/>
      <c r="NT58"/>
      <c r="NU58"/>
      <c r="NV58"/>
      <c r="NW58"/>
      <c r="NX58"/>
      <c r="NY58"/>
      <c r="NZ58"/>
      <c r="OA58"/>
      <c r="OB58"/>
      <c r="OC58"/>
      <c r="OD58"/>
      <c r="OE58"/>
      <c r="OF58"/>
      <c r="OG58"/>
      <c r="OH58"/>
      <c r="OI58"/>
      <c r="OJ58"/>
      <c r="OK58"/>
      <c r="OL58"/>
      <c r="OM58"/>
      <c r="ON58"/>
      <c r="OO58"/>
      <c r="OP58"/>
      <c r="OQ58"/>
      <c r="OR58"/>
      <c r="OS58"/>
      <c r="OT58"/>
      <c r="OU58"/>
      <c r="OV58"/>
      <c r="OW58"/>
      <c r="OX58"/>
      <c r="OY58"/>
      <c r="OZ58"/>
      <c r="PA58"/>
      <c r="PB58"/>
      <c r="PC58"/>
      <c r="PD58"/>
      <c r="PE58"/>
      <c r="PF58"/>
      <c r="PG58"/>
      <c r="PH58"/>
      <c r="PI58"/>
      <c r="PJ58"/>
      <c r="PK58"/>
      <c r="PL58"/>
      <c r="PM58"/>
      <c r="PN58"/>
      <c r="PO58"/>
      <c r="PP58"/>
      <c r="PQ58"/>
      <c r="PR58"/>
      <c r="PS58"/>
      <c r="PT58"/>
      <c r="PU58"/>
      <c r="PV58"/>
      <c r="PW58"/>
      <c r="PX58"/>
      <c r="PY58"/>
      <c r="PZ58"/>
      <c r="QA58"/>
      <c r="QB58"/>
      <c r="QC58"/>
      <c r="QD58"/>
      <c r="QE58"/>
      <c r="QF58"/>
      <c r="QG58"/>
      <c r="QH58"/>
      <c r="QI58"/>
      <c r="QJ58"/>
      <c r="QK58"/>
      <c r="QL58"/>
      <c r="QM58"/>
      <c r="QN58"/>
      <c r="QO58"/>
      <c r="QP58"/>
      <c r="QQ58"/>
      <c r="QR58"/>
      <c r="QS58"/>
      <c r="QT58"/>
      <c r="QU58"/>
      <c r="QV58"/>
      <c r="QW58"/>
      <c r="QX58"/>
      <c r="QY58"/>
      <c r="QZ58"/>
      <c r="RA58"/>
      <c r="RB58"/>
      <c r="RC58"/>
      <c r="RD58"/>
      <c r="RE58"/>
      <c r="RF58"/>
      <c r="RG58"/>
      <c r="RH58"/>
      <c r="RI58"/>
      <c r="RJ58"/>
      <c r="RK58"/>
      <c r="RL58"/>
      <c r="RM58"/>
      <c r="RN58"/>
      <c r="RO58"/>
      <c r="RP58"/>
      <c r="RQ58"/>
      <c r="RR58"/>
      <c r="RS58"/>
      <c r="RT58"/>
      <c r="RU58"/>
      <c r="RV58"/>
      <c r="RW58"/>
      <c r="RX58"/>
      <c r="RY58"/>
      <c r="RZ58"/>
      <c r="SA58"/>
      <c r="SB58"/>
      <c r="SC58"/>
      <c r="SD58"/>
      <c r="SE58"/>
      <c r="SF58"/>
      <c r="SG58"/>
      <c r="SH58"/>
      <c r="SI58"/>
      <c r="SJ58"/>
      <c r="SK58"/>
      <c r="SL58"/>
      <c r="SM58"/>
      <c r="SN58"/>
      <c r="SO58"/>
      <c r="SP58"/>
      <c r="SQ58"/>
      <c r="SR58"/>
      <c r="SS58"/>
      <c r="ST58"/>
      <c r="SU58"/>
      <c r="SV58"/>
      <c r="SW58"/>
      <c r="SX58"/>
      <c r="SY58"/>
      <c r="SZ58"/>
      <c r="TA58"/>
      <c r="TB58"/>
      <c r="TC58"/>
      <c r="TD58"/>
      <c r="TE58"/>
      <c r="TF58"/>
      <c r="TG58"/>
      <c r="TH58"/>
      <c r="TI58"/>
      <c r="TJ58"/>
      <c r="TK58"/>
      <c r="TL58"/>
      <c r="TM58"/>
      <c r="TN58"/>
      <c r="TO58"/>
      <c r="TP58"/>
      <c r="TQ58"/>
      <c r="TR58"/>
      <c r="TS58"/>
      <c r="TT58"/>
      <c r="TU58"/>
      <c r="TV58"/>
      <c r="TW58"/>
      <c r="TX58"/>
      <c r="TY58"/>
      <c r="TZ58"/>
      <c r="UA58"/>
      <c r="UB58"/>
      <c r="UC58"/>
      <c r="UD58"/>
      <c r="UE58"/>
      <c r="UF58"/>
      <c r="UG58"/>
      <c r="UH58"/>
      <c r="UI58"/>
      <c r="UJ58"/>
      <c r="UK58"/>
      <c r="UL58"/>
      <c r="UM58"/>
      <c r="UN58"/>
      <c r="UO58"/>
      <c r="UP58"/>
      <c r="UQ58"/>
      <c r="UR58"/>
      <c r="US58"/>
      <c r="UT58"/>
      <c r="UU58"/>
      <c r="UV58"/>
      <c r="UW58"/>
      <c r="UX58"/>
      <c r="UY58"/>
      <c r="UZ58"/>
      <c r="VA58"/>
      <c r="VB58"/>
      <c r="VC58"/>
      <c r="VD58"/>
      <c r="VE58"/>
      <c r="VF58"/>
      <c r="VG58"/>
      <c r="VH58"/>
      <c r="VI58"/>
      <c r="VJ58"/>
      <c r="VK58"/>
      <c r="VL58"/>
      <c r="VM58"/>
      <c r="VN58"/>
      <c r="VO58"/>
      <c r="VP58"/>
      <c r="VQ58"/>
      <c r="VR58"/>
      <c r="VS58"/>
      <c r="VT58"/>
      <c r="VU58"/>
      <c r="VV58"/>
      <c r="VW58"/>
      <c r="VX58"/>
      <c r="VY58"/>
      <c r="VZ58"/>
      <c r="WA58"/>
      <c r="WB58"/>
      <c r="WC58"/>
      <c r="WD58"/>
      <c r="WE58"/>
      <c r="WF58"/>
      <c r="WG58"/>
      <c r="WH58"/>
      <c r="WI58"/>
      <c r="WJ58"/>
      <c r="WK58"/>
      <c r="WL58"/>
      <c r="WM58"/>
      <c r="WN58"/>
      <c r="WO58"/>
      <c r="WP58"/>
      <c r="WQ58"/>
      <c r="WR58"/>
      <c r="WS58"/>
      <c r="WT58"/>
      <c r="WU58"/>
      <c r="WV58"/>
      <c r="WW58"/>
      <c r="WX58"/>
      <c r="WY58"/>
      <c r="WZ58"/>
      <c r="XA58"/>
      <c r="XB58"/>
      <c r="XC58"/>
      <c r="XD58"/>
      <c r="XE58"/>
      <c r="XF58"/>
      <c r="XG58"/>
      <c r="XH58"/>
      <c r="XI58"/>
      <c r="XJ58"/>
      <c r="XK58"/>
      <c r="XL58"/>
      <c r="XM58"/>
      <c r="XN58"/>
      <c r="XO58"/>
      <c r="XP58"/>
      <c r="XQ58"/>
      <c r="XR58"/>
      <c r="XS58"/>
      <c r="XT58"/>
      <c r="XU58"/>
      <c r="XV58"/>
      <c r="XW58"/>
      <c r="XX58"/>
      <c r="XY58"/>
      <c r="XZ58"/>
      <c r="YA58"/>
      <c r="YB58"/>
      <c r="YC58"/>
      <c r="YD58"/>
      <c r="YE58"/>
      <c r="YF58"/>
      <c r="YG58"/>
      <c r="YH58"/>
      <c r="YI58"/>
      <c r="YJ58"/>
      <c r="YK58"/>
      <c r="YL58"/>
      <c r="YM58"/>
      <c r="YN58"/>
      <c r="YO58"/>
      <c r="YP58"/>
      <c r="YQ58"/>
      <c r="YR58"/>
      <c r="YS58"/>
      <c r="YT58"/>
      <c r="YU58"/>
      <c r="YV58"/>
      <c r="YW58"/>
      <c r="YX58"/>
      <c r="YY58"/>
      <c r="YZ58"/>
      <c r="ZA58"/>
      <c r="ZB58"/>
      <c r="ZC58"/>
      <c r="ZD58"/>
      <c r="ZE58"/>
      <c r="ZF58"/>
      <c r="ZG58"/>
      <c r="ZH58"/>
      <c r="ZI58"/>
      <c r="ZJ58"/>
      <c r="ZK58"/>
      <c r="ZL58"/>
      <c r="ZM58"/>
      <c r="ZN58"/>
      <c r="ZO58"/>
      <c r="ZP58"/>
      <c r="ZQ58"/>
      <c r="ZR58"/>
      <c r="ZS58"/>
      <c r="ZT58"/>
      <c r="ZU58"/>
      <c r="ZV58"/>
      <c r="ZW58"/>
      <c r="ZX58"/>
      <c r="ZY58"/>
      <c r="ZZ58"/>
      <c r="AAA58"/>
      <c r="AAB58"/>
      <c r="AAC58"/>
      <c r="AAD58"/>
      <c r="AAE58"/>
      <c r="AAF58"/>
      <c r="AAG58"/>
      <c r="AAH58"/>
      <c r="AAI58"/>
      <c r="AAJ58"/>
      <c r="AAK58"/>
      <c r="AAL58"/>
      <c r="AAM58"/>
      <c r="AAN58"/>
      <c r="AAO58"/>
      <c r="AAP58"/>
      <c r="AAQ58"/>
      <c r="AAR58"/>
      <c r="AAS58"/>
      <c r="AAT58"/>
      <c r="AAU58"/>
      <c r="AAV58"/>
      <c r="AAW58"/>
      <c r="AAX58"/>
      <c r="AAY58"/>
      <c r="AAZ58"/>
      <c r="ABA58"/>
      <c r="ABB58"/>
      <c r="ABC58"/>
      <c r="ABD58"/>
      <c r="ABE58"/>
      <c r="ABF58"/>
      <c r="ABG58"/>
      <c r="ABH58"/>
      <c r="ABI58"/>
      <c r="ABJ58"/>
      <c r="ABK58"/>
      <c r="ABL58"/>
      <c r="ABM58"/>
      <c r="ABN58"/>
      <c r="ABO58"/>
      <c r="ABP58"/>
      <c r="ABQ58"/>
      <c r="ABR58"/>
      <c r="ABS58"/>
      <c r="ABT58"/>
      <c r="ABU58"/>
      <c r="ABV58"/>
      <c r="ABW58"/>
      <c r="ABX58"/>
      <c r="ABY58"/>
      <c r="ABZ58"/>
      <c r="ACA58"/>
      <c r="ACB58"/>
      <c r="ACC58"/>
      <c r="ACD58"/>
      <c r="ACE58"/>
      <c r="ACF58"/>
      <c r="ACG58"/>
      <c r="ACH58"/>
      <c r="ACI58"/>
      <c r="ACJ58"/>
      <c r="ACK58"/>
      <c r="ACL58"/>
      <c r="ACM58"/>
      <c r="ACN58"/>
      <c r="ACO58"/>
      <c r="ACP58"/>
      <c r="ACQ58"/>
      <c r="ACR58"/>
      <c r="ACS58"/>
      <c r="ACT58"/>
      <c r="ACU58"/>
      <c r="ACV58"/>
      <c r="ACW58"/>
      <c r="ACX58"/>
      <c r="ACY58"/>
      <c r="ACZ58"/>
      <c r="ADA58"/>
      <c r="ADB58"/>
      <c r="ADC58"/>
      <c r="ADD58"/>
      <c r="ADE58"/>
      <c r="ADF58"/>
      <c r="ADG58"/>
      <c r="ADH58"/>
      <c r="ADI58"/>
      <c r="ADJ58"/>
      <c r="ADK58"/>
      <c r="ADL58"/>
      <c r="ADM58"/>
      <c r="ADN58"/>
      <c r="ADO58"/>
      <c r="ADP58"/>
      <c r="ADQ58"/>
      <c r="ADR58"/>
      <c r="ADS58"/>
      <c r="ADT58"/>
      <c r="ADU58"/>
      <c r="ADV58"/>
      <c r="ADW58"/>
      <c r="ADX58"/>
      <c r="ADY58"/>
      <c r="ADZ58"/>
      <c r="AEA58"/>
      <c r="AEB58"/>
      <c r="AEC58"/>
      <c r="AED58"/>
      <c r="AEE58"/>
      <c r="AEF58"/>
      <c r="AEG58"/>
      <c r="AEH58"/>
      <c r="AEI58"/>
      <c r="AEJ58"/>
      <c r="AEK58"/>
      <c r="AEL58"/>
      <c r="AEM58"/>
      <c r="AEN58"/>
      <c r="AEO58"/>
      <c r="AEP58"/>
      <c r="AEQ58"/>
      <c r="AER58"/>
      <c r="AES58"/>
      <c r="AET58"/>
      <c r="AEU58"/>
      <c r="AEV58"/>
      <c r="AEW58"/>
      <c r="AEX58"/>
      <c r="AEY58"/>
      <c r="AEZ58"/>
      <c r="AFA58"/>
      <c r="AFB58"/>
      <c r="AFC58"/>
      <c r="AFD58"/>
      <c r="AFE58"/>
      <c r="AFF58"/>
      <c r="AFG58"/>
      <c r="AFH58"/>
      <c r="AFI58"/>
      <c r="AFJ58"/>
      <c r="AFK58"/>
      <c r="AFL58"/>
      <c r="AFM58"/>
      <c r="AFN58"/>
      <c r="AFO58"/>
      <c r="AFP58"/>
      <c r="AFQ58"/>
      <c r="AFR58"/>
      <c r="AFS58"/>
      <c r="AFT58"/>
      <c r="AFU58"/>
      <c r="AFV58"/>
      <c r="AFW58"/>
      <c r="AFX58"/>
      <c r="AFY58"/>
      <c r="AFZ58"/>
      <c r="AGA58"/>
      <c r="AGB58"/>
      <c r="AGC58"/>
      <c r="AGD58"/>
      <c r="AGE58"/>
      <c r="AGF58"/>
      <c r="AGG58"/>
      <c r="AGH58"/>
      <c r="AGI58"/>
      <c r="AGJ58"/>
      <c r="AGK58"/>
      <c r="AGL58"/>
      <c r="AGM58"/>
      <c r="AGN58"/>
      <c r="AGO58"/>
      <c r="AGP58"/>
      <c r="AGQ58"/>
      <c r="AGR58"/>
      <c r="AGS58"/>
      <c r="AGT58"/>
      <c r="AGU58"/>
      <c r="AGV58"/>
      <c r="AGW58"/>
      <c r="AGX58"/>
      <c r="AGY58"/>
      <c r="AGZ58"/>
      <c r="AHA58"/>
      <c r="AHB58"/>
      <c r="AHC58"/>
      <c r="AHD58"/>
      <c r="AHE58"/>
      <c r="AHF58"/>
      <c r="AHG58"/>
      <c r="AHH58"/>
      <c r="AHI58"/>
      <c r="AHJ58"/>
      <c r="AHK58"/>
      <c r="AHL58"/>
      <c r="AHM58"/>
      <c r="AHN58"/>
      <c r="AHO58"/>
      <c r="AHP58"/>
      <c r="AHQ58"/>
      <c r="AHR58"/>
      <c r="AHS58"/>
      <c r="AHT58"/>
      <c r="AHU58"/>
      <c r="AHV58"/>
      <c r="AHW58"/>
      <c r="AHX58"/>
      <c r="AHY58"/>
      <c r="AHZ58"/>
      <c r="AIA58"/>
      <c r="AIB58"/>
      <c r="AIC58"/>
      <c r="AID58"/>
      <c r="AIE58"/>
      <c r="AIF58"/>
      <c r="AIG58"/>
      <c r="AIH58"/>
      <c r="AII58"/>
      <c r="AIJ58"/>
      <c r="AIK58"/>
      <c r="AIL58"/>
      <c r="AIM58"/>
      <c r="AIN58"/>
      <c r="AIO58"/>
      <c r="AIP58"/>
      <c r="AIQ58"/>
      <c r="AIR58"/>
      <c r="AIS58"/>
      <c r="AIT58"/>
      <c r="AIU58"/>
      <c r="AIV58"/>
      <c r="AIW58"/>
      <c r="AIX58"/>
      <c r="AIY58"/>
      <c r="AIZ58"/>
      <c r="AJA58"/>
      <c r="AJB58"/>
      <c r="AJC58"/>
      <c r="AJD58"/>
      <c r="AJE58"/>
      <c r="AJF58"/>
      <c r="AJG58"/>
      <c r="AJH58"/>
      <c r="AJI58"/>
      <c r="AJJ58"/>
      <c r="AJK58"/>
      <c r="AJL58"/>
      <c r="AJM58"/>
      <c r="AJN58"/>
      <c r="AJO58"/>
      <c r="AJP58"/>
      <c r="AJQ58"/>
      <c r="AJR58"/>
      <c r="AJS58"/>
      <c r="AJT58"/>
      <c r="AJU58"/>
      <c r="AJV58"/>
      <c r="AJW58"/>
      <c r="AJX58"/>
      <c r="AJY58"/>
      <c r="AJZ58"/>
      <c r="AKA58"/>
      <c r="AKB58"/>
      <c r="AKC58"/>
      <c r="AKD58"/>
      <c r="AKE58"/>
      <c r="AKF58"/>
      <c r="AKG58"/>
      <c r="AKH58"/>
      <c r="AKI58"/>
      <c r="AKJ58"/>
      <c r="AKK58"/>
      <c r="AKL58"/>
      <c r="AKM58"/>
      <c r="AKN58"/>
      <c r="AKO58"/>
      <c r="AKP58"/>
      <c r="AKQ58"/>
      <c r="AKR58"/>
      <c r="AKS58"/>
      <c r="AKT58"/>
      <c r="AKU58"/>
      <c r="AKV58"/>
      <c r="AKW58"/>
      <c r="AKX58"/>
      <c r="AKY58"/>
      <c r="AKZ58"/>
      <c r="ALA58"/>
      <c r="ALB58"/>
      <c r="ALC58"/>
      <c r="ALD58"/>
      <c r="ALE58"/>
      <c r="ALF58"/>
      <c r="ALG58"/>
      <c r="ALH58"/>
      <c r="ALI58"/>
      <c r="ALJ58"/>
      <c r="ALK58"/>
      <c r="ALL58"/>
      <c r="ALM58"/>
      <c r="ALN58"/>
      <c r="ALO58"/>
      <c r="ALP58"/>
      <c r="ALQ58"/>
      <c r="ALR58"/>
      <c r="ALS58"/>
      <c r="ALT58"/>
      <c r="ALU58"/>
      <c r="ALV58"/>
      <c r="ALW58"/>
      <c r="ALX58"/>
      <c r="ALY58"/>
      <c r="ALZ58"/>
      <c r="AMA58"/>
      <c r="AMB58"/>
      <c r="AMC58"/>
      <c r="AMD58"/>
      <c r="AME58"/>
      <c r="AMF58"/>
      <c r="AMG58"/>
      <c r="AMH58"/>
      <c r="AMI58"/>
      <c r="AMJ58"/>
    </row>
    <row r="59" spans="1:1024" ht="20.25" customHeight="1">
      <c r="A59"/>
      <c r="B59" s="217"/>
      <c r="C59" s="226"/>
      <c r="D59" s="226"/>
      <c r="E59" s="226"/>
      <c r="F59" s="76"/>
      <c r="G59" s="219"/>
      <c r="H59" s="220"/>
      <c r="I59" s="220"/>
      <c r="J59" s="220"/>
      <c r="K59" s="220"/>
      <c r="L59" s="221"/>
      <c r="M59" s="221"/>
      <c r="N59" s="221"/>
      <c r="O59" s="221"/>
      <c r="P59" s="227" t="s">
        <v>61</v>
      </c>
      <c r="Q59" s="227"/>
      <c r="R59" s="227"/>
      <c r="S59" s="77" t="str">
        <f>IF(S58="","",VLOOKUP(S58,'【記載例】シフト記号表（勤務時間帯）'!$C$5:$K$36,9,0))</f>
        <v/>
      </c>
      <c r="T59" s="78" t="str">
        <f>IF(T58="","",VLOOKUP(T58,'【記載例】シフト記号表（勤務時間帯）'!$C$5:$K$36,9,0))</f>
        <v/>
      </c>
      <c r="U59" s="78" t="str">
        <f>IF(U58="","",VLOOKUP(U58,'【記載例】シフト記号表（勤務時間帯）'!$C$5:$K$36,9,0))</f>
        <v/>
      </c>
      <c r="V59" s="78" t="str">
        <f>IF(V58="","",VLOOKUP(V58,'【記載例】シフト記号表（勤務時間帯）'!$C$5:$K$36,9,0))</f>
        <v/>
      </c>
      <c r="W59" s="78" t="str">
        <f>IF(W58="","",VLOOKUP(W58,'【記載例】シフト記号表（勤務時間帯）'!$C$5:$K$36,9,0))</f>
        <v/>
      </c>
      <c r="X59" s="78" t="str">
        <f>IF(X58="","",VLOOKUP(X58,'【記載例】シフト記号表（勤務時間帯）'!$C$5:$K$36,9,0))</f>
        <v/>
      </c>
      <c r="Y59" s="79" t="str">
        <f>IF(Y58="","",VLOOKUP(Y58,'【記載例】シフト記号表（勤務時間帯）'!$C$5:$K$36,9,0))</f>
        <v/>
      </c>
      <c r="Z59" s="77" t="str">
        <f>IF(Z58="","",VLOOKUP(Z58,'【記載例】シフト記号表（勤務時間帯）'!$C$5:$K$36,9,0))</f>
        <v/>
      </c>
      <c r="AA59" s="78" t="str">
        <f>IF(AA58="","",VLOOKUP(AA58,'【記載例】シフト記号表（勤務時間帯）'!$C$5:$K$36,9,0))</f>
        <v/>
      </c>
      <c r="AB59" s="78" t="str">
        <f>IF(AB58="","",VLOOKUP(AB58,'【記載例】シフト記号表（勤務時間帯）'!$C$5:$K$36,9,0))</f>
        <v/>
      </c>
      <c r="AC59" s="78" t="str">
        <f>IF(AC58="","",VLOOKUP(AC58,'【記載例】シフト記号表（勤務時間帯）'!$C$5:$K$36,9,0))</f>
        <v/>
      </c>
      <c r="AD59" s="78" t="str">
        <f>IF(AD58="","",VLOOKUP(AD58,'【記載例】シフト記号表（勤務時間帯）'!$C$5:$K$36,9,0))</f>
        <v/>
      </c>
      <c r="AE59" s="78" t="str">
        <f>IF(AE58="","",VLOOKUP(AE58,'【記載例】シフト記号表（勤務時間帯）'!$C$5:$K$36,9,0))</f>
        <v/>
      </c>
      <c r="AF59" s="79" t="str">
        <f>IF(AF58="","",VLOOKUP(AF58,'【記載例】シフト記号表（勤務時間帯）'!$C$5:$K$36,9,0))</f>
        <v/>
      </c>
      <c r="AG59" s="77" t="str">
        <f>IF(AG58="","",VLOOKUP(AG58,'【記載例】シフト記号表（勤務時間帯）'!$C$5:$K$36,9,0))</f>
        <v/>
      </c>
      <c r="AH59" s="78" t="str">
        <f>IF(AH58="","",VLOOKUP(AH58,'【記載例】シフト記号表（勤務時間帯）'!$C$5:$K$36,9,0))</f>
        <v/>
      </c>
      <c r="AI59" s="78" t="str">
        <f>IF(AI58="","",VLOOKUP(AI58,'【記載例】シフト記号表（勤務時間帯）'!$C$5:$K$36,9,0))</f>
        <v/>
      </c>
      <c r="AJ59" s="78" t="str">
        <f>IF(AJ58="","",VLOOKUP(AJ58,'【記載例】シフト記号表（勤務時間帯）'!$C$5:$K$36,9,0))</f>
        <v/>
      </c>
      <c r="AK59" s="78" t="str">
        <f>IF(AK58="","",VLOOKUP(AK58,'【記載例】シフト記号表（勤務時間帯）'!$C$5:$K$36,9,0))</f>
        <v/>
      </c>
      <c r="AL59" s="78" t="str">
        <f>IF(AL58="","",VLOOKUP(AL58,'【記載例】シフト記号表（勤務時間帯）'!$C$5:$K$36,9,0))</f>
        <v/>
      </c>
      <c r="AM59" s="79" t="str">
        <f>IF(AM58="","",VLOOKUP(AM58,'【記載例】シフト記号表（勤務時間帯）'!$C$5:$K$36,9,0))</f>
        <v/>
      </c>
      <c r="AN59" s="77" t="str">
        <f>IF(AN58="","",VLOOKUP(AN58,'【記載例】シフト記号表（勤務時間帯）'!$C$5:$K$36,9,0))</f>
        <v/>
      </c>
      <c r="AO59" s="78" t="str">
        <f>IF(AO58="","",VLOOKUP(AO58,'【記載例】シフト記号表（勤務時間帯）'!$C$5:$K$36,9,0))</f>
        <v/>
      </c>
      <c r="AP59" s="78" t="str">
        <f>IF(AP58="","",VLOOKUP(AP58,'【記載例】シフト記号表（勤務時間帯）'!$C$5:$K$36,9,0))</f>
        <v/>
      </c>
      <c r="AQ59" s="78" t="str">
        <f>IF(AQ58="","",VLOOKUP(AQ58,'【記載例】シフト記号表（勤務時間帯）'!$C$5:$K$36,9,0))</f>
        <v/>
      </c>
      <c r="AR59" s="78" t="str">
        <f>IF(AR58="","",VLOOKUP(AR58,'【記載例】シフト記号表（勤務時間帯）'!$C$5:$K$36,9,0))</f>
        <v/>
      </c>
      <c r="AS59" s="78" t="str">
        <f>IF(AS58="","",VLOOKUP(AS58,'【記載例】シフト記号表（勤務時間帯）'!$C$5:$K$36,9,0))</f>
        <v/>
      </c>
      <c r="AT59" s="79" t="str">
        <f>IF(AT58="","",VLOOKUP(AT58,'【記載例】シフト記号表（勤務時間帯）'!$C$5:$K$36,9,0))</f>
        <v/>
      </c>
      <c r="AU59" s="77" t="str">
        <f>IF(AU58="","",VLOOKUP(AU58,'【記載例】シフト記号表（勤務時間帯）'!$C$5:$K$36,9,0))</f>
        <v/>
      </c>
      <c r="AV59" s="78" t="str">
        <f>IF(AV58="","",VLOOKUP(AV58,'【記載例】シフト記号表（勤務時間帯）'!$C$5:$K$36,9,0))</f>
        <v/>
      </c>
      <c r="AW59" s="79" t="str">
        <f>IF(AW58="","",VLOOKUP(AW58,'【記載例】シフト記号表（勤務時間帯）'!$C$5:$K$36,9,0))</f>
        <v/>
      </c>
      <c r="AX59" s="228">
        <f>IF($BB$3="計画",SUM(S59:AT59),IF($BB$3="実績",SUM(S59:AW59),""))</f>
        <v>0</v>
      </c>
      <c r="AY59" s="228"/>
      <c r="AZ59" s="229">
        <f>IF($BB$3="計画",AX59/4,IF($BB$3="実績",))</f>
        <v>0</v>
      </c>
      <c r="BA59" s="229"/>
      <c r="BB59" s="225"/>
      <c r="BC59" s="225"/>
      <c r="BD59" s="225"/>
      <c r="BE59" s="225"/>
      <c r="BF59" s="225"/>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c r="IW59"/>
      <c r="IX59"/>
      <c r="IY59"/>
      <c r="IZ59"/>
      <c r="JA59"/>
      <c r="JB59"/>
      <c r="JC59"/>
      <c r="JD59"/>
      <c r="JE59"/>
      <c r="JF59"/>
      <c r="JG59"/>
      <c r="JH59"/>
      <c r="JI59"/>
      <c r="JJ59"/>
      <c r="JK59"/>
      <c r="JL59"/>
      <c r="JM59"/>
      <c r="JN59"/>
      <c r="JO59"/>
      <c r="JP59"/>
      <c r="JQ59"/>
      <c r="JR59"/>
      <c r="JS59"/>
      <c r="JT59"/>
      <c r="JU59"/>
      <c r="JV59"/>
      <c r="JW59"/>
      <c r="JX59"/>
      <c r="JY59"/>
      <c r="JZ59"/>
      <c r="KA59"/>
      <c r="KB59"/>
      <c r="KC59"/>
      <c r="KD59"/>
      <c r="KE59"/>
      <c r="KF59"/>
      <c r="KG59"/>
      <c r="KH59"/>
      <c r="KI59"/>
      <c r="KJ59"/>
      <c r="KK59"/>
      <c r="KL59"/>
      <c r="KM59"/>
      <c r="KN59"/>
      <c r="KO59"/>
      <c r="KP59"/>
      <c r="KQ59"/>
      <c r="KR59"/>
      <c r="KS59"/>
      <c r="KT59"/>
      <c r="KU59"/>
      <c r="KV59"/>
      <c r="KW59"/>
      <c r="KX59"/>
      <c r="KY59"/>
      <c r="KZ59"/>
      <c r="LA59"/>
      <c r="LB59"/>
      <c r="LC59"/>
      <c r="LD59"/>
      <c r="LE59"/>
      <c r="LF59"/>
      <c r="LG59"/>
      <c r="LH59"/>
      <c r="LI59"/>
      <c r="LJ59"/>
      <c r="LK59"/>
      <c r="LL59"/>
      <c r="LM59"/>
      <c r="LN59"/>
      <c r="LO59"/>
      <c r="LP59"/>
      <c r="LQ59"/>
      <c r="LR59"/>
      <c r="LS59"/>
      <c r="LT59"/>
      <c r="LU59"/>
      <c r="LV59"/>
      <c r="LW59"/>
      <c r="LX59"/>
      <c r="LY59"/>
      <c r="LZ59"/>
      <c r="MA59"/>
      <c r="MB59"/>
      <c r="MC59"/>
      <c r="MD59"/>
      <c r="ME59"/>
      <c r="MF59"/>
      <c r="MG59"/>
      <c r="MH59"/>
      <c r="MI59"/>
      <c r="MJ59"/>
      <c r="MK59"/>
      <c r="ML59"/>
      <c r="MM59"/>
      <c r="MN59"/>
      <c r="MO59"/>
      <c r="MP59"/>
      <c r="MQ59"/>
      <c r="MR59"/>
      <c r="MS59"/>
      <c r="MT59"/>
      <c r="MU59"/>
      <c r="MV59"/>
      <c r="MW59"/>
      <c r="MX59"/>
      <c r="MY59"/>
      <c r="MZ59"/>
      <c r="NA59"/>
      <c r="NB59"/>
      <c r="NC59"/>
      <c r="ND59"/>
      <c r="NE59"/>
      <c r="NF59"/>
      <c r="NG59"/>
      <c r="NH59"/>
      <c r="NI59"/>
      <c r="NJ59"/>
      <c r="NK59"/>
      <c r="NL59"/>
      <c r="NM59"/>
      <c r="NN59"/>
      <c r="NO59"/>
      <c r="NP59"/>
      <c r="NQ59"/>
      <c r="NR59"/>
      <c r="NS59"/>
      <c r="NT59"/>
      <c r="NU59"/>
      <c r="NV59"/>
      <c r="NW59"/>
      <c r="NX59"/>
      <c r="NY59"/>
      <c r="NZ59"/>
      <c r="OA59"/>
      <c r="OB59"/>
      <c r="OC59"/>
      <c r="OD59"/>
      <c r="OE59"/>
      <c r="OF59"/>
      <c r="OG59"/>
      <c r="OH59"/>
      <c r="OI59"/>
      <c r="OJ59"/>
      <c r="OK59"/>
      <c r="OL59"/>
      <c r="OM59"/>
      <c r="ON59"/>
      <c r="OO59"/>
      <c r="OP59"/>
      <c r="OQ59"/>
      <c r="OR59"/>
      <c r="OS59"/>
      <c r="OT59"/>
      <c r="OU59"/>
      <c r="OV59"/>
      <c r="OW59"/>
      <c r="OX59"/>
      <c r="OY59"/>
      <c r="OZ59"/>
      <c r="PA59"/>
      <c r="PB59"/>
      <c r="PC59"/>
      <c r="PD59"/>
      <c r="PE59"/>
      <c r="PF59"/>
      <c r="PG59"/>
      <c r="PH59"/>
      <c r="PI59"/>
      <c r="PJ59"/>
      <c r="PK59"/>
      <c r="PL59"/>
      <c r="PM59"/>
      <c r="PN59"/>
      <c r="PO59"/>
      <c r="PP59"/>
      <c r="PQ59"/>
      <c r="PR59"/>
      <c r="PS59"/>
      <c r="PT59"/>
      <c r="PU59"/>
      <c r="PV59"/>
      <c r="PW59"/>
      <c r="PX59"/>
      <c r="PY59"/>
      <c r="PZ59"/>
      <c r="QA59"/>
      <c r="QB59"/>
      <c r="QC59"/>
      <c r="QD59"/>
      <c r="QE59"/>
      <c r="QF59"/>
      <c r="QG59"/>
      <c r="QH59"/>
      <c r="QI59"/>
      <c r="QJ59"/>
      <c r="QK59"/>
      <c r="QL59"/>
      <c r="QM59"/>
      <c r="QN59"/>
      <c r="QO59"/>
      <c r="QP59"/>
      <c r="QQ59"/>
      <c r="QR59"/>
      <c r="QS59"/>
      <c r="QT59"/>
      <c r="QU59"/>
      <c r="QV59"/>
      <c r="QW59"/>
      <c r="QX59"/>
      <c r="QY59"/>
      <c r="QZ59"/>
      <c r="RA59"/>
      <c r="RB59"/>
      <c r="RC59"/>
      <c r="RD59"/>
      <c r="RE59"/>
      <c r="RF59"/>
      <c r="RG59"/>
      <c r="RH59"/>
      <c r="RI59"/>
      <c r="RJ59"/>
      <c r="RK59"/>
      <c r="RL59"/>
      <c r="RM59"/>
      <c r="RN59"/>
      <c r="RO59"/>
      <c r="RP59"/>
      <c r="RQ59"/>
      <c r="RR59"/>
      <c r="RS59"/>
      <c r="RT59"/>
      <c r="RU59"/>
      <c r="RV59"/>
      <c r="RW59"/>
      <c r="RX59"/>
      <c r="RY59"/>
      <c r="RZ59"/>
      <c r="SA59"/>
      <c r="SB59"/>
      <c r="SC59"/>
      <c r="SD59"/>
      <c r="SE59"/>
      <c r="SF59"/>
      <c r="SG59"/>
      <c r="SH59"/>
      <c r="SI59"/>
      <c r="SJ59"/>
      <c r="SK59"/>
      <c r="SL59"/>
      <c r="SM59"/>
      <c r="SN59"/>
      <c r="SO59"/>
      <c r="SP59"/>
      <c r="SQ59"/>
      <c r="SR59"/>
      <c r="SS59"/>
      <c r="ST59"/>
      <c r="SU59"/>
      <c r="SV59"/>
      <c r="SW59"/>
      <c r="SX59"/>
      <c r="SY59"/>
      <c r="SZ59"/>
      <c r="TA59"/>
      <c r="TB59"/>
      <c r="TC59"/>
      <c r="TD59"/>
      <c r="TE59"/>
      <c r="TF59"/>
      <c r="TG59"/>
      <c r="TH59"/>
      <c r="TI59"/>
      <c r="TJ59"/>
      <c r="TK59"/>
      <c r="TL59"/>
      <c r="TM59"/>
      <c r="TN59"/>
      <c r="TO59"/>
      <c r="TP59"/>
      <c r="TQ59"/>
      <c r="TR59"/>
      <c r="TS59"/>
      <c r="TT59"/>
      <c r="TU59"/>
      <c r="TV59"/>
      <c r="TW59"/>
      <c r="TX59"/>
      <c r="TY59"/>
      <c r="TZ59"/>
      <c r="UA59"/>
      <c r="UB59"/>
      <c r="UC59"/>
      <c r="UD59"/>
      <c r="UE59"/>
      <c r="UF59"/>
      <c r="UG59"/>
      <c r="UH59"/>
      <c r="UI59"/>
      <c r="UJ59"/>
      <c r="UK59"/>
      <c r="UL59"/>
      <c r="UM59"/>
      <c r="UN59"/>
      <c r="UO59"/>
      <c r="UP59"/>
      <c r="UQ59"/>
      <c r="UR59"/>
      <c r="US59"/>
      <c r="UT59"/>
      <c r="UU59"/>
      <c r="UV59"/>
      <c r="UW59"/>
      <c r="UX59"/>
      <c r="UY59"/>
      <c r="UZ59"/>
      <c r="VA59"/>
      <c r="VB59"/>
      <c r="VC59"/>
      <c r="VD59"/>
      <c r="VE59"/>
      <c r="VF59"/>
      <c r="VG59"/>
      <c r="VH59"/>
      <c r="VI59"/>
      <c r="VJ59"/>
      <c r="VK59"/>
      <c r="VL59"/>
      <c r="VM59"/>
      <c r="VN59"/>
      <c r="VO59"/>
      <c r="VP59"/>
      <c r="VQ59"/>
      <c r="VR59"/>
      <c r="VS59"/>
      <c r="VT59"/>
      <c r="VU59"/>
      <c r="VV59"/>
      <c r="VW59"/>
      <c r="VX59"/>
      <c r="VY59"/>
      <c r="VZ59"/>
      <c r="WA59"/>
      <c r="WB59"/>
      <c r="WC59"/>
      <c r="WD59"/>
      <c r="WE59"/>
      <c r="WF59"/>
      <c r="WG59"/>
      <c r="WH59"/>
      <c r="WI59"/>
      <c r="WJ59"/>
      <c r="WK59"/>
      <c r="WL59"/>
      <c r="WM59"/>
      <c r="WN59"/>
      <c r="WO59"/>
      <c r="WP59"/>
      <c r="WQ59"/>
      <c r="WR59"/>
      <c r="WS59"/>
      <c r="WT59"/>
      <c r="WU59"/>
      <c r="WV59"/>
      <c r="WW59"/>
      <c r="WX59"/>
      <c r="WY59"/>
      <c r="WZ59"/>
      <c r="XA59"/>
      <c r="XB59"/>
      <c r="XC59"/>
      <c r="XD59"/>
      <c r="XE59"/>
      <c r="XF59"/>
      <c r="XG59"/>
      <c r="XH59"/>
      <c r="XI59"/>
      <c r="XJ59"/>
      <c r="XK59"/>
      <c r="XL59"/>
      <c r="XM59"/>
      <c r="XN59"/>
      <c r="XO59"/>
      <c r="XP59"/>
      <c r="XQ59"/>
      <c r="XR59"/>
      <c r="XS59"/>
      <c r="XT59"/>
      <c r="XU59"/>
      <c r="XV59"/>
      <c r="XW59"/>
      <c r="XX59"/>
      <c r="XY59"/>
      <c r="XZ59"/>
      <c r="YA59"/>
      <c r="YB59"/>
      <c r="YC59"/>
      <c r="YD59"/>
      <c r="YE59"/>
      <c r="YF59"/>
      <c r="YG59"/>
      <c r="YH59"/>
      <c r="YI59"/>
      <c r="YJ59"/>
      <c r="YK59"/>
      <c r="YL59"/>
      <c r="YM59"/>
      <c r="YN59"/>
      <c r="YO59"/>
      <c r="YP59"/>
      <c r="YQ59"/>
      <c r="YR59"/>
      <c r="YS59"/>
      <c r="YT59"/>
      <c r="YU59"/>
      <c r="YV59"/>
      <c r="YW59"/>
      <c r="YX59"/>
      <c r="YY59"/>
      <c r="YZ59"/>
      <c r="ZA59"/>
      <c r="ZB59"/>
      <c r="ZC59"/>
      <c r="ZD59"/>
      <c r="ZE59"/>
      <c r="ZF59"/>
      <c r="ZG59"/>
      <c r="ZH59"/>
      <c r="ZI59"/>
      <c r="ZJ59"/>
      <c r="ZK59"/>
      <c r="ZL59"/>
      <c r="ZM59"/>
      <c r="ZN59"/>
      <c r="ZO59"/>
      <c r="ZP59"/>
      <c r="ZQ59"/>
      <c r="ZR59"/>
      <c r="ZS59"/>
      <c r="ZT59"/>
      <c r="ZU59"/>
      <c r="ZV59"/>
      <c r="ZW59"/>
      <c r="ZX59"/>
      <c r="ZY59"/>
      <c r="ZZ59"/>
      <c r="AAA59"/>
      <c r="AAB59"/>
      <c r="AAC59"/>
      <c r="AAD59"/>
      <c r="AAE59"/>
      <c r="AAF59"/>
      <c r="AAG59"/>
      <c r="AAH59"/>
      <c r="AAI59"/>
      <c r="AAJ59"/>
      <c r="AAK59"/>
      <c r="AAL59"/>
      <c r="AAM59"/>
      <c r="AAN59"/>
      <c r="AAO59"/>
      <c r="AAP59"/>
      <c r="AAQ59"/>
      <c r="AAR59"/>
      <c r="AAS59"/>
      <c r="AAT59"/>
      <c r="AAU59"/>
      <c r="AAV59"/>
      <c r="AAW59"/>
      <c r="AAX59"/>
      <c r="AAY59"/>
      <c r="AAZ59"/>
      <c r="ABA59"/>
      <c r="ABB59"/>
      <c r="ABC59"/>
      <c r="ABD59"/>
      <c r="ABE59"/>
      <c r="ABF59"/>
      <c r="ABG59"/>
      <c r="ABH59"/>
      <c r="ABI59"/>
      <c r="ABJ59"/>
      <c r="ABK59"/>
      <c r="ABL59"/>
      <c r="ABM59"/>
      <c r="ABN59"/>
      <c r="ABO59"/>
      <c r="ABP59"/>
      <c r="ABQ59"/>
      <c r="ABR59"/>
      <c r="ABS59"/>
      <c r="ABT59"/>
      <c r="ABU59"/>
      <c r="ABV59"/>
      <c r="ABW59"/>
      <c r="ABX59"/>
      <c r="ABY59"/>
      <c r="ABZ59"/>
      <c r="ACA59"/>
      <c r="ACB59"/>
      <c r="ACC59"/>
      <c r="ACD59"/>
      <c r="ACE59"/>
      <c r="ACF59"/>
      <c r="ACG59"/>
      <c r="ACH59"/>
      <c r="ACI59"/>
      <c r="ACJ59"/>
      <c r="ACK59"/>
      <c r="ACL59"/>
      <c r="ACM59"/>
      <c r="ACN59"/>
      <c r="ACO59"/>
      <c r="ACP59"/>
      <c r="ACQ59"/>
      <c r="ACR59"/>
      <c r="ACS59"/>
      <c r="ACT59"/>
      <c r="ACU59"/>
      <c r="ACV59"/>
      <c r="ACW59"/>
      <c r="ACX59"/>
      <c r="ACY59"/>
      <c r="ACZ59"/>
      <c r="ADA59"/>
      <c r="ADB59"/>
      <c r="ADC59"/>
      <c r="ADD59"/>
      <c r="ADE59"/>
      <c r="ADF59"/>
      <c r="ADG59"/>
      <c r="ADH59"/>
      <c r="ADI59"/>
      <c r="ADJ59"/>
      <c r="ADK59"/>
      <c r="ADL59"/>
      <c r="ADM59"/>
      <c r="ADN59"/>
      <c r="ADO59"/>
      <c r="ADP59"/>
      <c r="ADQ59"/>
      <c r="ADR59"/>
      <c r="ADS59"/>
      <c r="ADT59"/>
      <c r="ADU59"/>
      <c r="ADV59"/>
      <c r="ADW59"/>
      <c r="ADX59"/>
      <c r="ADY59"/>
      <c r="ADZ59"/>
      <c r="AEA59"/>
      <c r="AEB59"/>
      <c r="AEC59"/>
      <c r="AED59"/>
      <c r="AEE59"/>
      <c r="AEF59"/>
      <c r="AEG59"/>
      <c r="AEH59"/>
      <c r="AEI59"/>
      <c r="AEJ59"/>
      <c r="AEK59"/>
      <c r="AEL59"/>
      <c r="AEM59"/>
      <c r="AEN59"/>
      <c r="AEO59"/>
      <c r="AEP59"/>
      <c r="AEQ59"/>
      <c r="AER59"/>
      <c r="AES59"/>
      <c r="AET59"/>
      <c r="AEU59"/>
      <c r="AEV59"/>
      <c r="AEW59"/>
      <c r="AEX59"/>
      <c r="AEY59"/>
      <c r="AEZ59"/>
      <c r="AFA59"/>
      <c r="AFB59"/>
      <c r="AFC59"/>
      <c r="AFD59"/>
      <c r="AFE59"/>
      <c r="AFF59"/>
      <c r="AFG59"/>
      <c r="AFH59"/>
      <c r="AFI59"/>
      <c r="AFJ59"/>
      <c r="AFK59"/>
      <c r="AFL59"/>
      <c r="AFM59"/>
      <c r="AFN59"/>
      <c r="AFO59"/>
      <c r="AFP59"/>
      <c r="AFQ59"/>
      <c r="AFR59"/>
      <c r="AFS59"/>
      <c r="AFT59"/>
      <c r="AFU59"/>
      <c r="AFV59"/>
      <c r="AFW59"/>
      <c r="AFX59"/>
      <c r="AFY59"/>
      <c r="AFZ59"/>
      <c r="AGA59"/>
      <c r="AGB59"/>
      <c r="AGC59"/>
      <c r="AGD59"/>
      <c r="AGE59"/>
      <c r="AGF59"/>
      <c r="AGG59"/>
      <c r="AGH59"/>
      <c r="AGI59"/>
      <c r="AGJ59"/>
      <c r="AGK59"/>
      <c r="AGL59"/>
      <c r="AGM59"/>
      <c r="AGN59"/>
      <c r="AGO59"/>
      <c r="AGP59"/>
      <c r="AGQ59"/>
      <c r="AGR59"/>
      <c r="AGS59"/>
      <c r="AGT59"/>
      <c r="AGU59"/>
      <c r="AGV59"/>
      <c r="AGW59"/>
      <c r="AGX59"/>
      <c r="AGY59"/>
      <c r="AGZ59"/>
      <c r="AHA59"/>
      <c r="AHB59"/>
      <c r="AHC59"/>
      <c r="AHD59"/>
      <c r="AHE59"/>
      <c r="AHF59"/>
      <c r="AHG59"/>
      <c r="AHH59"/>
      <c r="AHI59"/>
      <c r="AHJ59"/>
      <c r="AHK59"/>
      <c r="AHL59"/>
      <c r="AHM59"/>
      <c r="AHN59"/>
      <c r="AHO59"/>
      <c r="AHP59"/>
      <c r="AHQ59"/>
      <c r="AHR59"/>
      <c r="AHS59"/>
      <c r="AHT59"/>
      <c r="AHU59"/>
      <c r="AHV59"/>
      <c r="AHW59"/>
      <c r="AHX59"/>
      <c r="AHY59"/>
      <c r="AHZ59"/>
      <c r="AIA59"/>
      <c r="AIB59"/>
      <c r="AIC59"/>
      <c r="AID59"/>
      <c r="AIE59"/>
      <c r="AIF59"/>
      <c r="AIG59"/>
      <c r="AIH59"/>
      <c r="AII59"/>
      <c r="AIJ59"/>
      <c r="AIK59"/>
      <c r="AIL59"/>
      <c r="AIM59"/>
      <c r="AIN59"/>
      <c r="AIO59"/>
      <c r="AIP59"/>
      <c r="AIQ59"/>
      <c r="AIR59"/>
      <c r="AIS59"/>
      <c r="AIT59"/>
      <c r="AIU59"/>
      <c r="AIV59"/>
      <c r="AIW59"/>
      <c r="AIX59"/>
      <c r="AIY59"/>
      <c r="AIZ59"/>
      <c r="AJA59"/>
      <c r="AJB59"/>
      <c r="AJC59"/>
      <c r="AJD59"/>
      <c r="AJE59"/>
      <c r="AJF59"/>
      <c r="AJG59"/>
      <c r="AJH59"/>
      <c r="AJI59"/>
      <c r="AJJ59"/>
      <c r="AJK59"/>
      <c r="AJL59"/>
      <c r="AJM59"/>
      <c r="AJN59"/>
      <c r="AJO59"/>
      <c r="AJP59"/>
      <c r="AJQ59"/>
      <c r="AJR59"/>
      <c r="AJS59"/>
      <c r="AJT59"/>
      <c r="AJU59"/>
      <c r="AJV59"/>
      <c r="AJW59"/>
      <c r="AJX59"/>
      <c r="AJY59"/>
      <c r="AJZ59"/>
      <c r="AKA59"/>
      <c r="AKB59"/>
      <c r="AKC59"/>
      <c r="AKD59"/>
      <c r="AKE59"/>
      <c r="AKF59"/>
      <c r="AKG59"/>
      <c r="AKH59"/>
      <c r="AKI59"/>
      <c r="AKJ59"/>
      <c r="AKK59"/>
      <c r="AKL59"/>
      <c r="AKM59"/>
      <c r="AKN59"/>
      <c r="AKO59"/>
      <c r="AKP59"/>
      <c r="AKQ59"/>
      <c r="AKR59"/>
      <c r="AKS59"/>
      <c r="AKT59"/>
      <c r="AKU59"/>
      <c r="AKV59"/>
      <c r="AKW59"/>
      <c r="AKX59"/>
      <c r="AKY59"/>
      <c r="AKZ59"/>
      <c r="ALA59"/>
      <c r="ALB59"/>
      <c r="ALC59"/>
      <c r="ALD59"/>
      <c r="ALE59"/>
      <c r="ALF59"/>
      <c r="ALG59"/>
      <c r="ALH59"/>
      <c r="ALI59"/>
      <c r="ALJ59"/>
      <c r="ALK59"/>
      <c r="ALL59"/>
      <c r="ALM59"/>
      <c r="ALN59"/>
      <c r="ALO59"/>
      <c r="ALP59"/>
      <c r="ALQ59"/>
      <c r="ALR59"/>
      <c r="ALS59"/>
      <c r="ALT59"/>
      <c r="ALU59"/>
      <c r="ALV59"/>
      <c r="ALW59"/>
      <c r="ALX59"/>
      <c r="ALY59"/>
      <c r="ALZ59"/>
      <c r="AMA59"/>
      <c r="AMB59"/>
      <c r="AMC59"/>
      <c r="AMD59"/>
      <c r="AME59"/>
      <c r="AMF59"/>
      <c r="AMG59"/>
      <c r="AMH59"/>
      <c r="AMI59"/>
      <c r="AMJ59"/>
    </row>
    <row r="60" spans="1:1024" ht="20.25" customHeight="1">
      <c r="A60"/>
      <c r="B60" s="217"/>
      <c r="C60" s="230"/>
      <c r="D60" s="230"/>
      <c r="E60" s="230"/>
      <c r="F60" s="91">
        <f>C59</f>
        <v>0</v>
      </c>
      <c r="G60" s="219"/>
      <c r="H60" s="220"/>
      <c r="I60" s="220"/>
      <c r="J60" s="220"/>
      <c r="K60" s="220"/>
      <c r="L60" s="221"/>
      <c r="M60" s="221"/>
      <c r="N60" s="221"/>
      <c r="O60" s="221"/>
      <c r="P60" s="231" t="s">
        <v>62</v>
      </c>
      <c r="Q60" s="231"/>
      <c r="R60" s="231"/>
      <c r="S60" s="92" t="str">
        <f>IF(S58="","",VLOOKUP(S58,'【記載例】シフト記号表（勤務時間帯）'!$C$5:$U$36,19,0))</f>
        <v/>
      </c>
      <c r="T60" s="93" t="str">
        <f>IF(T58="","",VLOOKUP(T58,'【記載例】シフト記号表（勤務時間帯）'!$C$5:$U$36,19,0))</f>
        <v/>
      </c>
      <c r="U60" s="93" t="str">
        <f>IF(U58="","",VLOOKUP(U58,'【記載例】シフト記号表（勤務時間帯）'!$C$5:$U$36,19,0))</f>
        <v/>
      </c>
      <c r="V60" s="93" t="str">
        <f>IF(V58="","",VLOOKUP(V58,'【記載例】シフト記号表（勤務時間帯）'!$C$5:$U$36,19,0))</f>
        <v/>
      </c>
      <c r="W60" s="93" t="str">
        <f>IF(W58="","",VLOOKUP(W58,'【記載例】シフト記号表（勤務時間帯）'!$C$5:$U$36,19,0))</f>
        <v/>
      </c>
      <c r="X60" s="93" t="str">
        <f>IF(X58="","",VLOOKUP(X58,'【記載例】シフト記号表（勤務時間帯）'!$C$5:$U$36,19,0))</f>
        <v/>
      </c>
      <c r="Y60" s="94" t="str">
        <f>IF(Y58="","",VLOOKUP(Y58,'【記載例】シフト記号表（勤務時間帯）'!$C$5:$U$36,19,0))</f>
        <v/>
      </c>
      <c r="Z60" s="92" t="str">
        <f>IF(Z58="","",VLOOKUP(Z58,'【記載例】シフト記号表（勤務時間帯）'!$C$5:$U$36,19,0))</f>
        <v/>
      </c>
      <c r="AA60" s="93" t="str">
        <f>IF(AA58="","",VLOOKUP(AA58,'【記載例】シフト記号表（勤務時間帯）'!$C$5:$U$36,19,0))</f>
        <v/>
      </c>
      <c r="AB60" s="93" t="str">
        <f>IF(AB58="","",VLOOKUP(AB58,'【記載例】シフト記号表（勤務時間帯）'!$C$5:$U$36,19,0))</f>
        <v/>
      </c>
      <c r="AC60" s="93" t="str">
        <f>IF(AC58="","",VLOOKUP(AC58,'【記載例】シフト記号表（勤務時間帯）'!$C$5:$U$36,19,0))</f>
        <v/>
      </c>
      <c r="AD60" s="93" t="str">
        <f>IF(AD58="","",VLOOKUP(AD58,'【記載例】シフト記号表（勤務時間帯）'!$C$5:$U$36,19,0))</f>
        <v/>
      </c>
      <c r="AE60" s="93" t="str">
        <f>IF(AE58="","",VLOOKUP(AE58,'【記載例】シフト記号表（勤務時間帯）'!$C$5:$U$36,19,0))</f>
        <v/>
      </c>
      <c r="AF60" s="94" t="str">
        <f>IF(AF58="","",VLOOKUP(AF58,'【記載例】シフト記号表（勤務時間帯）'!$C$5:$U$36,19,0))</f>
        <v/>
      </c>
      <c r="AG60" s="92" t="str">
        <f>IF(AG58="","",VLOOKUP(AG58,'【記載例】シフト記号表（勤務時間帯）'!$C$5:$U$36,19,0))</f>
        <v/>
      </c>
      <c r="AH60" s="93" t="str">
        <f>IF(AH58="","",VLOOKUP(AH58,'【記載例】シフト記号表（勤務時間帯）'!$C$5:$U$36,19,0))</f>
        <v/>
      </c>
      <c r="AI60" s="93" t="str">
        <f>IF(AI58="","",VLOOKUP(AI58,'【記載例】シフト記号表（勤務時間帯）'!$C$5:$U$36,19,0))</f>
        <v/>
      </c>
      <c r="AJ60" s="93" t="str">
        <f>IF(AJ58="","",VLOOKUP(AJ58,'【記載例】シフト記号表（勤務時間帯）'!$C$5:$U$36,19,0))</f>
        <v/>
      </c>
      <c r="AK60" s="93" t="str">
        <f>IF(AK58="","",VLOOKUP(AK58,'【記載例】シフト記号表（勤務時間帯）'!$C$5:$U$36,19,0))</f>
        <v/>
      </c>
      <c r="AL60" s="93" t="str">
        <f>IF(AL58="","",VLOOKUP(AL58,'【記載例】シフト記号表（勤務時間帯）'!$C$5:$U$36,19,0))</f>
        <v/>
      </c>
      <c r="AM60" s="94" t="str">
        <f>IF(AM58="","",VLOOKUP(AM58,'【記載例】シフト記号表（勤務時間帯）'!$C$5:$U$36,19,0))</f>
        <v/>
      </c>
      <c r="AN60" s="92" t="str">
        <f>IF(AN58="","",VLOOKUP(AN58,'【記載例】シフト記号表（勤務時間帯）'!$C$5:$U$36,19,0))</f>
        <v/>
      </c>
      <c r="AO60" s="93" t="str">
        <f>IF(AO58="","",VLOOKUP(AO58,'【記載例】シフト記号表（勤務時間帯）'!$C$5:$U$36,19,0))</f>
        <v/>
      </c>
      <c r="AP60" s="93" t="str">
        <f>IF(AP58="","",VLOOKUP(AP58,'【記載例】シフト記号表（勤務時間帯）'!$C$5:$U$36,19,0))</f>
        <v/>
      </c>
      <c r="AQ60" s="93" t="str">
        <f>IF(AQ58="","",VLOOKUP(AQ58,'【記載例】シフト記号表（勤務時間帯）'!$C$5:$U$36,19,0))</f>
        <v/>
      </c>
      <c r="AR60" s="93" t="str">
        <f>IF(AR58="","",VLOOKUP(AR58,'【記載例】シフト記号表（勤務時間帯）'!$C$5:$U$36,19,0))</f>
        <v/>
      </c>
      <c r="AS60" s="93" t="str">
        <f>IF(AS58="","",VLOOKUP(AS58,'【記載例】シフト記号表（勤務時間帯）'!$C$5:$U$36,19,0))</f>
        <v/>
      </c>
      <c r="AT60" s="94" t="str">
        <f>IF(AT58="","",VLOOKUP(AT58,'【記載例】シフト記号表（勤務時間帯）'!$C$5:$U$36,19,0))</f>
        <v/>
      </c>
      <c r="AU60" s="92" t="str">
        <f>IF(AU58="","",VLOOKUP(AU58,'【記載例】シフト記号表（勤務時間帯）'!$C$5:$U$36,19,0))</f>
        <v/>
      </c>
      <c r="AV60" s="93" t="str">
        <f>IF(AV58="","",VLOOKUP(AV58,'【記載例】シフト記号表（勤務時間帯）'!$C$5:$U$36,19,0))</f>
        <v/>
      </c>
      <c r="AW60" s="94" t="str">
        <f>IF(AW58="","",VLOOKUP(AW58,'【記載例】シフト記号表（勤務時間帯）'!$C$5:$U$36,19,0))</f>
        <v/>
      </c>
      <c r="AX60" s="232">
        <f>IF($BB$3="計画",SUM(S60:AT60),IF($BB$3="実績",SUM(S60:AW60),""))</f>
        <v>0</v>
      </c>
      <c r="AY60" s="232"/>
      <c r="AZ60" s="233">
        <f>IF($BB$3="計画",AX60/4,IF($BB$3="実績",))</f>
        <v>0</v>
      </c>
      <c r="BA60" s="233"/>
      <c r="BB60" s="225"/>
      <c r="BC60" s="225"/>
      <c r="BD60" s="225"/>
      <c r="BE60" s="225"/>
      <c r="BF60" s="225"/>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c r="IW60"/>
      <c r="IX60"/>
      <c r="IY60"/>
      <c r="IZ60"/>
      <c r="JA60"/>
      <c r="JB60"/>
      <c r="JC60"/>
      <c r="JD60"/>
      <c r="JE60"/>
      <c r="JF60"/>
      <c r="JG60"/>
      <c r="JH60"/>
      <c r="JI60"/>
      <c r="JJ60"/>
      <c r="JK60"/>
      <c r="JL60"/>
      <c r="JM60"/>
      <c r="JN60"/>
      <c r="JO60"/>
      <c r="JP60"/>
      <c r="JQ60"/>
      <c r="JR60"/>
      <c r="JS60"/>
      <c r="JT60"/>
      <c r="JU60"/>
      <c r="JV60"/>
      <c r="JW60"/>
      <c r="JX60"/>
      <c r="JY60"/>
      <c r="JZ60"/>
      <c r="KA60"/>
      <c r="KB60"/>
      <c r="KC60"/>
      <c r="KD60"/>
      <c r="KE60"/>
      <c r="KF60"/>
      <c r="KG60"/>
      <c r="KH60"/>
      <c r="KI60"/>
      <c r="KJ60"/>
      <c r="KK60"/>
      <c r="KL60"/>
      <c r="KM60"/>
      <c r="KN60"/>
      <c r="KO60"/>
      <c r="KP60"/>
      <c r="KQ60"/>
      <c r="KR60"/>
      <c r="KS60"/>
      <c r="KT60"/>
      <c r="KU60"/>
      <c r="KV60"/>
      <c r="KW60"/>
      <c r="KX60"/>
      <c r="KY60"/>
      <c r="KZ60"/>
      <c r="LA60"/>
      <c r="LB60"/>
      <c r="LC60"/>
      <c r="LD60"/>
      <c r="LE60"/>
      <c r="LF60"/>
      <c r="LG60"/>
      <c r="LH60"/>
      <c r="LI60"/>
      <c r="LJ60"/>
      <c r="LK60"/>
      <c r="LL60"/>
      <c r="LM60"/>
      <c r="LN60"/>
      <c r="LO60"/>
      <c r="LP60"/>
      <c r="LQ60"/>
      <c r="LR60"/>
      <c r="LS60"/>
      <c r="LT60"/>
      <c r="LU60"/>
      <c r="LV60"/>
      <c r="LW60"/>
      <c r="LX60"/>
      <c r="LY60"/>
      <c r="LZ60"/>
      <c r="MA60"/>
      <c r="MB60"/>
      <c r="MC60"/>
      <c r="MD60"/>
      <c r="ME60"/>
      <c r="MF60"/>
      <c r="MG60"/>
      <c r="MH60"/>
      <c r="MI60"/>
      <c r="MJ60"/>
      <c r="MK60"/>
      <c r="ML60"/>
      <c r="MM60"/>
      <c r="MN60"/>
      <c r="MO60"/>
      <c r="MP60"/>
      <c r="MQ60"/>
      <c r="MR60"/>
      <c r="MS60"/>
      <c r="MT60"/>
      <c r="MU60"/>
      <c r="MV60"/>
      <c r="MW60"/>
      <c r="MX60"/>
      <c r="MY60"/>
      <c r="MZ60"/>
      <c r="NA60"/>
      <c r="NB60"/>
      <c r="NC60"/>
      <c r="ND60"/>
      <c r="NE60"/>
      <c r="NF60"/>
      <c r="NG60"/>
      <c r="NH60"/>
      <c r="NI60"/>
      <c r="NJ60"/>
      <c r="NK60"/>
      <c r="NL60"/>
      <c r="NM60"/>
      <c r="NN60"/>
      <c r="NO60"/>
      <c r="NP60"/>
      <c r="NQ60"/>
      <c r="NR60"/>
      <c r="NS60"/>
      <c r="NT60"/>
      <c r="NU60"/>
      <c r="NV60"/>
      <c r="NW60"/>
      <c r="NX60"/>
      <c r="NY60"/>
      <c r="NZ60"/>
      <c r="OA60"/>
      <c r="OB60"/>
      <c r="OC60"/>
      <c r="OD60"/>
      <c r="OE60"/>
      <c r="OF60"/>
      <c r="OG60"/>
      <c r="OH60"/>
      <c r="OI60"/>
      <c r="OJ60"/>
      <c r="OK60"/>
      <c r="OL60"/>
      <c r="OM60"/>
      <c r="ON60"/>
      <c r="OO60"/>
      <c r="OP60"/>
      <c r="OQ60"/>
      <c r="OR60"/>
      <c r="OS60"/>
      <c r="OT60"/>
      <c r="OU60"/>
      <c r="OV60"/>
      <c r="OW60"/>
      <c r="OX60"/>
      <c r="OY60"/>
      <c r="OZ60"/>
      <c r="PA60"/>
      <c r="PB60"/>
      <c r="PC60"/>
      <c r="PD60"/>
      <c r="PE60"/>
      <c r="PF60"/>
      <c r="PG60"/>
      <c r="PH60"/>
      <c r="PI60"/>
      <c r="PJ60"/>
      <c r="PK60"/>
      <c r="PL60"/>
      <c r="PM60"/>
      <c r="PN60"/>
      <c r="PO60"/>
      <c r="PP60"/>
      <c r="PQ60"/>
      <c r="PR60"/>
      <c r="PS60"/>
      <c r="PT60"/>
      <c r="PU60"/>
      <c r="PV60"/>
      <c r="PW60"/>
      <c r="PX60"/>
      <c r="PY60"/>
      <c r="PZ60"/>
      <c r="QA60"/>
      <c r="QB60"/>
      <c r="QC60"/>
      <c r="QD60"/>
      <c r="QE60"/>
      <c r="QF60"/>
      <c r="QG60"/>
      <c r="QH60"/>
      <c r="QI60"/>
      <c r="QJ60"/>
      <c r="QK60"/>
      <c r="QL60"/>
      <c r="QM60"/>
      <c r="QN60"/>
      <c r="QO60"/>
      <c r="QP60"/>
      <c r="QQ60"/>
      <c r="QR60"/>
      <c r="QS60"/>
      <c r="QT60"/>
      <c r="QU60"/>
      <c r="QV60"/>
      <c r="QW60"/>
      <c r="QX60"/>
      <c r="QY60"/>
      <c r="QZ60"/>
      <c r="RA60"/>
      <c r="RB60"/>
      <c r="RC60"/>
      <c r="RD60"/>
      <c r="RE60"/>
      <c r="RF60"/>
      <c r="RG60"/>
      <c r="RH60"/>
      <c r="RI60"/>
      <c r="RJ60"/>
      <c r="RK60"/>
      <c r="RL60"/>
      <c r="RM60"/>
      <c r="RN60"/>
      <c r="RO60"/>
      <c r="RP60"/>
      <c r="RQ60"/>
      <c r="RR60"/>
      <c r="RS60"/>
      <c r="RT60"/>
      <c r="RU60"/>
      <c r="RV60"/>
      <c r="RW60"/>
      <c r="RX60"/>
      <c r="RY60"/>
      <c r="RZ60"/>
      <c r="SA60"/>
      <c r="SB60"/>
      <c r="SC60"/>
      <c r="SD60"/>
      <c r="SE60"/>
      <c r="SF60"/>
      <c r="SG60"/>
      <c r="SH60"/>
      <c r="SI60"/>
      <c r="SJ60"/>
      <c r="SK60"/>
      <c r="SL60"/>
      <c r="SM60"/>
      <c r="SN60"/>
      <c r="SO60"/>
      <c r="SP60"/>
      <c r="SQ60"/>
      <c r="SR60"/>
      <c r="SS60"/>
      <c r="ST60"/>
      <c r="SU60"/>
      <c r="SV60"/>
      <c r="SW60"/>
      <c r="SX60"/>
      <c r="SY60"/>
      <c r="SZ60"/>
      <c r="TA60"/>
      <c r="TB60"/>
      <c r="TC60"/>
      <c r="TD60"/>
      <c r="TE60"/>
      <c r="TF60"/>
      <c r="TG60"/>
      <c r="TH60"/>
      <c r="TI60"/>
      <c r="TJ60"/>
      <c r="TK60"/>
      <c r="TL60"/>
      <c r="TM60"/>
      <c r="TN60"/>
      <c r="TO60"/>
      <c r="TP60"/>
      <c r="TQ60"/>
      <c r="TR60"/>
      <c r="TS60"/>
      <c r="TT60"/>
      <c r="TU60"/>
      <c r="TV60"/>
      <c r="TW60"/>
      <c r="TX60"/>
      <c r="TY60"/>
      <c r="TZ60"/>
      <c r="UA60"/>
      <c r="UB60"/>
      <c r="UC60"/>
      <c r="UD60"/>
      <c r="UE60"/>
      <c r="UF60"/>
      <c r="UG60"/>
      <c r="UH60"/>
      <c r="UI60"/>
      <c r="UJ60"/>
      <c r="UK60"/>
      <c r="UL60"/>
      <c r="UM60"/>
      <c r="UN60"/>
      <c r="UO60"/>
      <c r="UP60"/>
      <c r="UQ60"/>
      <c r="UR60"/>
      <c r="US60"/>
      <c r="UT60"/>
      <c r="UU60"/>
      <c r="UV60"/>
      <c r="UW60"/>
      <c r="UX60"/>
      <c r="UY60"/>
      <c r="UZ60"/>
      <c r="VA60"/>
      <c r="VB60"/>
      <c r="VC60"/>
      <c r="VD60"/>
      <c r="VE60"/>
      <c r="VF60"/>
      <c r="VG60"/>
      <c r="VH60"/>
      <c r="VI60"/>
      <c r="VJ60"/>
      <c r="VK60"/>
      <c r="VL60"/>
      <c r="VM60"/>
      <c r="VN60"/>
      <c r="VO60"/>
      <c r="VP60"/>
      <c r="VQ60"/>
      <c r="VR60"/>
      <c r="VS60"/>
      <c r="VT60"/>
      <c r="VU60"/>
      <c r="VV60"/>
      <c r="VW60"/>
      <c r="VX60"/>
      <c r="VY60"/>
      <c r="VZ60"/>
      <c r="WA60"/>
      <c r="WB60"/>
      <c r="WC60"/>
      <c r="WD60"/>
      <c r="WE60"/>
      <c r="WF60"/>
      <c r="WG60"/>
      <c r="WH60"/>
      <c r="WI60"/>
      <c r="WJ60"/>
      <c r="WK60"/>
      <c r="WL60"/>
      <c r="WM60"/>
      <c r="WN60"/>
      <c r="WO60"/>
      <c r="WP60"/>
      <c r="WQ60"/>
      <c r="WR60"/>
      <c r="WS60"/>
      <c r="WT60"/>
      <c r="WU60"/>
      <c r="WV60"/>
      <c r="WW60"/>
      <c r="WX60"/>
      <c r="WY60"/>
      <c r="WZ60"/>
      <c r="XA60"/>
      <c r="XB60"/>
      <c r="XC60"/>
      <c r="XD60"/>
      <c r="XE60"/>
      <c r="XF60"/>
      <c r="XG60"/>
      <c r="XH60"/>
      <c r="XI60"/>
      <c r="XJ60"/>
      <c r="XK60"/>
      <c r="XL60"/>
      <c r="XM60"/>
      <c r="XN60"/>
      <c r="XO60"/>
      <c r="XP60"/>
      <c r="XQ60"/>
      <c r="XR60"/>
      <c r="XS60"/>
      <c r="XT60"/>
      <c r="XU60"/>
      <c r="XV60"/>
      <c r="XW60"/>
      <c r="XX60"/>
      <c r="XY60"/>
      <c r="XZ60"/>
      <c r="YA60"/>
      <c r="YB60"/>
      <c r="YC60"/>
      <c r="YD60"/>
      <c r="YE60"/>
      <c r="YF60"/>
      <c r="YG60"/>
      <c r="YH60"/>
      <c r="YI60"/>
      <c r="YJ60"/>
      <c r="YK60"/>
      <c r="YL60"/>
      <c r="YM60"/>
      <c r="YN60"/>
      <c r="YO60"/>
      <c r="YP60"/>
      <c r="YQ60"/>
      <c r="YR60"/>
      <c r="YS60"/>
      <c r="YT60"/>
      <c r="YU60"/>
      <c r="YV60"/>
      <c r="YW60"/>
      <c r="YX60"/>
      <c r="YY60"/>
      <c r="YZ60"/>
      <c r="ZA60"/>
      <c r="ZB60"/>
      <c r="ZC60"/>
      <c r="ZD60"/>
      <c r="ZE60"/>
      <c r="ZF60"/>
      <c r="ZG60"/>
      <c r="ZH60"/>
      <c r="ZI60"/>
      <c r="ZJ60"/>
      <c r="ZK60"/>
      <c r="ZL60"/>
      <c r="ZM60"/>
      <c r="ZN60"/>
      <c r="ZO60"/>
      <c r="ZP60"/>
      <c r="ZQ60"/>
      <c r="ZR60"/>
      <c r="ZS60"/>
      <c r="ZT60"/>
      <c r="ZU60"/>
      <c r="ZV60"/>
      <c r="ZW60"/>
      <c r="ZX60"/>
      <c r="ZY60"/>
      <c r="ZZ60"/>
      <c r="AAA60"/>
      <c r="AAB60"/>
      <c r="AAC60"/>
      <c r="AAD60"/>
      <c r="AAE60"/>
      <c r="AAF60"/>
      <c r="AAG60"/>
      <c r="AAH60"/>
      <c r="AAI60"/>
      <c r="AAJ60"/>
      <c r="AAK60"/>
      <c r="AAL60"/>
      <c r="AAM60"/>
      <c r="AAN60"/>
      <c r="AAO60"/>
      <c r="AAP60"/>
      <c r="AAQ60"/>
      <c r="AAR60"/>
      <c r="AAS60"/>
      <c r="AAT60"/>
      <c r="AAU60"/>
      <c r="AAV60"/>
      <c r="AAW60"/>
      <c r="AAX60"/>
      <c r="AAY60"/>
      <c r="AAZ60"/>
      <c r="ABA60"/>
      <c r="ABB60"/>
      <c r="ABC60"/>
      <c r="ABD60"/>
      <c r="ABE60"/>
      <c r="ABF60"/>
      <c r="ABG60"/>
      <c r="ABH60"/>
      <c r="ABI60"/>
      <c r="ABJ60"/>
      <c r="ABK60"/>
      <c r="ABL60"/>
      <c r="ABM60"/>
      <c r="ABN60"/>
      <c r="ABO60"/>
      <c r="ABP60"/>
      <c r="ABQ60"/>
      <c r="ABR60"/>
      <c r="ABS60"/>
      <c r="ABT60"/>
      <c r="ABU60"/>
      <c r="ABV60"/>
      <c r="ABW60"/>
      <c r="ABX60"/>
      <c r="ABY60"/>
      <c r="ABZ60"/>
      <c r="ACA60"/>
      <c r="ACB60"/>
      <c r="ACC60"/>
      <c r="ACD60"/>
      <c r="ACE60"/>
      <c r="ACF60"/>
      <c r="ACG60"/>
      <c r="ACH60"/>
      <c r="ACI60"/>
      <c r="ACJ60"/>
      <c r="ACK60"/>
      <c r="ACL60"/>
      <c r="ACM60"/>
      <c r="ACN60"/>
      <c r="ACO60"/>
      <c r="ACP60"/>
      <c r="ACQ60"/>
      <c r="ACR60"/>
      <c r="ACS60"/>
      <c r="ACT60"/>
      <c r="ACU60"/>
      <c r="ACV60"/>
      <c r="ACW60"/>
      <c r="ACX60"/>
      <c r="ACY60"/>
      <c r="ACZ60"/>
      <c r="ADA60"/>
      <c r="ADB60"/>
      <c r="ADC60"/>
      <c r="ADD60"/>
      <c r="ADE60"/>
      <c r="ADF60"/>
      <c r="ADG60"/>
      <c r="ADH60"/>
      <c r="ADI60"/>
      <c r="ADJ60"/>
      <c r="ADK60"/>
      <c r="ADL60"/>
      <c r="ADM60"/>
      <c r="ADN60"/>
      <c r="ADO60"/>
      <c r="ADP60"/>
      <c r="ADQ60"/>
      <c r="ADR60"/>
      <c r="ADS60"/>
      <c r="ADT60"/>
      <c r="ADU60"/>
      <c r="ADV60"/>
      <c r="ADW60"/>
      <c r="ADX60"/>
      <c r="ADY60"/>
      <c r="ADZ60"/>
      <c r="AEA60"/>
      <c r="AEB60"/>
      <c r="AEC60"/>
      <c r="AED60"/>
      <c r="AEE60"/>
      <c r="AEF60"/>
      <c r="AEG60"/>
      <c r="AEH60"/>
      <c r="AEI60"/>
      <c r="AEJ60"/>
      <c r="AEK60"/>
      <c r="AEL60"/>
      <c r="AEM60"/>
      <c r="AEN60"/>
      <c r="AEO60"/>
      <c r="AEP60"/>
      <c r="AEQ60"/>
      <c r="AER60"/>
      <c r="AES60"/>
      <c r="AET60"/>
      <c r="AEU60"/>
      <c r="AEV60"/>
      <c r="AEW60"/>
      <c r="AEX60"/>
      <c r="AEY60"/>
      <c r="AEZ60"/>
      <c r="AFA60"/>
      <c r="AFB60"/>
      <c r="AFC60"/>
      <c r="AFD60"/>
      <c r="AFE60"/>
      <c r="AFF60"/>
      <c r="AFG60"/>
      <c r="AFH60"/>
      <c r="AFI60"/>
      <c r="AFJ60"/>
      <c r="AFK60"/>
      <c r="AFL60"/>
      <c r="AFM60"/>
      <c r="AFN60"/>
      <c r="AFO60"/>
      <c r="AFP60"/>
      <c r="AFQ60"/>
      <c r="AFR60"/>
      <c r="AFS60"/>
      <c r="AFT60"/>
      <c r="AFU60"/>
      <c r="AFV60"/>
      <c r="AFW60"/>
      <c r="AFX60"/>
      <c r="AFY60"/>
      <c r="AFZ60"/>
      <c r="AGA60"/>
      <c r="AGB60"/>
      <c r="AGC60"/>
      <c r="AGD60"/>
      <c r="AGE60"/>
      <c r="AGF60"/>
      <c r="AGG60"/>
      <c r="AGH60"/>
      <c r="AGI60"/>
      <c r="AGJ60"/>
      <c r="AGK60"/>
      <c r="AGL60"/>
      <c r="AGM60"/>
      <c r="AGN60"/>
      <c r="AGO60"/>
      <c r="AGP60"/>
      <c r="AGQ60"/>
      <c r="AGR60"/>
      <c r="AGS60"/>
      <c r="AGT60"/>
      <c r="AGU60"/>
      <c r="AGV60"/>
      <c r="AGW60"/>
      <c r="AGX60"/>
      <c r="AGY60"/>
      <c r="AGZ60"/>
      <c r="AHA60"/>
      <c r="AHB60"/>
      <c r="AHC60"/>
      <c r="AHD60"/>
      <c r="AHE60"/>
      <c r="AHF60"/>
      <c r="AHG60"/>
      <c r="AHH60"/>
      <c r="AHI60"/>
      <c r="AHJ60"/>
      <c r="AHK60"/>
      <c r="AHL60"/>
      <c r="AHM60"/>
      <c r="AHN60"/>
      <c r="AHO60"/>
      <c r="AHP60"/>
      <c r="AHQ60"/>
      <c r="AHR60"/>
      <c r="AHS60"/>
      <c r="AHT60"/>
      <c r="AHU60"/>
      <c r="AHV60"/>
      <c r="AHW60"/>
      <c r="AHX60"/>
      <c r="AHY60"/>
      <c r="AHZ60"/>
      <c r="AIA60"/>
      <c r="AIB60"/>
      <c r="AIC60"/>
      <c r="AID60"/>
      <c r="AIE60"/>
      <c r="AIF60"/>
      <c r="AIG60"/>
      <c r="AIH60"/>
      <c r="AII60"/>
      <c r="AIJ60"/>
      <c r="AIK60"/>
      <c r="AIL60"/>
      <c r="AIM60"/>
      <c r="AIN60"/>
      <c r="AIO60"/>
      <c r="AIP60"/>
      <c r="AIQ60"/>
      <c r="AIR60"/>
      <c r="AIS60"/>
      <c r="AIT60"/>
      <c r="AIU60"/>
      <c r="AIV60"/>
      <c r="AIW60"/>
      <c r="AIX60"/>
      <c r="AIY60"/>
      <c r="AIZ60"/>
      <c r="AJA60"/>
      <c r="AJB60"/>
      <c r="AJC60"/>
      <c r="AJD60"/>
      <c r="AJE60"/>
      <c r="AJF60"/>
      <c r="AJG60"/>
      <c r="AJH60"/>
      <c r="AJI60"/>
      <c r="AJJ60"/>
      <c r="AJK60"/>
      <c r="AJL60"/>
      <c r="AJM60"/>
      <c r="AJN60"/>
      <c r="AJO60"/>
      <c r="AJP60"/>
      <c r="AJQ60"/>
      <c r="AJR60"/>
      <c r="AJS60"/>
      <c r="AJT60"/>
      <c r="AJU60"/>
      <c r="AJV60"/>
      <c r="AJW60"/>
      <c r="AJX60"/>
      <c r="AJY60"/>
      <c r="AJZ60"/>
      <c r="AKA60"/>
      <c r="AKB60"/>
      <c r="AKC60"/>
      <c r="AKD60"/>
      <c r="AKE60"/>
      <c r="AKF60"/>
      <c r="AKG60"/>
      <c r="AKH60"/>
      <c r="AKI60"/>
      <c r="AKJ60"/>
      <c r="AKK60"/>
      <c r="AKL60"/>
      <c r="AKM60"/>
      <c r="AKN60"/>
      <c r="AKO60"/>
      <c r="AKP60"/>
      <c r="AKQ60"/>
      <c r="AKR60"/>
      <c r="AKS60"/>
      <c r="AKT60"/>
      <c r="AKU60"/>
      <c r="AKV60"/>
      <c r="AKW60"/>
      <c r="AKX60"/>
      <c r="AKY60"/>
      <c r="AKZ60"/>
      <c r="ALA60"/>
      <c r="ALB60"/>
      <c r="ALC60"/>
      <c r="ALD60"/>
      <c r="ALE60"/>
      <c r="ALF60"/>
      <c r="ALG60"/>
      <c r="ALH60"/>
      <c r="ALI60"/>
      <c r="ALJ60"/>
      <c r="ALK60"/>
      <c r="ALL60"/>
      <c r="ALM60"/>
      <c r="ALN60"/>
      <c r="ALO60"/>
      <c r="ALP60"/>
      <c r="ALQ60"/>
      <c r="ALR60"/>
      <c r="ALS60"/>
      <c r="ALT60"/>
      <c r="ALU60"/>
      <c r="ALV60"/>
      <c r="ALW60"/>
      <c r="ALX60"/>
      <c r="ALY60"/>
      <c r="ALZ60"/>
      <c r="AMA60"/>
      <c r="AMB60"/>
      <c r="AMC60"/>
      <c r="AMD60"/>
      <c r="AME60"/>
      <c r="AMF60"/>
      <c r="AMG60"/>
      <c r="AMH60"/>
      <c r="AMI60"/>
      <c r="AMJ60"/>
    </row>
    <row r="61" spans="1:1024" s="95" customFormat="1" ht="6" customHeight="1">
      <c r="B61" s="96"/>
      <c r="C61" s="97"/>
      <c r="D61" s="97"/>
      <c r="E61" s="97"/>
      <c r="F61" s="98"/>
      <c r="G61" s="98"/>
      <c r="H61" s="99"/>
      <c r="I61" s="99"/>
      <c r="J61" s="99"/>
      <c r="K61" s="99"/>
      <c r="L61" s="98"/>
      <c r="M61" s="98"/>
      <c r="N61" s="98"/>
      <c r="O61" s="98"/>
      <c r="P61" s="100"/>
      <c r="Q61" s="100"/>
      <c r="R61" s="100"/>
      <c r="S61" s="99"/>
      <c r="T61" s="99"/>
      <c r="U61" s="99"/>
      <c r="V61" s="99"/>
      <c r="W61" s="99"/>
      <c r="X61" s="99"/>
      <c r="Y61" s="99"/>
      <c r="Z61" s="99"/>
      <c r="AA61" s="99"/>
      <c r="AB61" s="99"/>
      <c r="AC61" s="99"/>
      <c r="AD61" s="99"/>
      <c r="AE61" s="99"/>
      <c r="AF61" s="99"/>
      <c r="AG61" s="99"/>
      <c r="AH61" s="99"/>
      <c r="AI61" s="99"/>
      <c r="AJ61" s="99"/>
      <c r="AK61" s="99"/>
      <c r="AL61" s="99"/>
      <c r="AM61" s="99"/>
      <c r="AN61" s="99"/>
      <c r="AO61" s="99"/>
      <c r="AP61" s="99"/>
      <c r="AQ61" s="99"/>
      <c r="AR61" s="99"/>
      <c r="AS61" s="99"/>
      <c r="AT61" s="99"/>
      <c r="AU61" s="99"/>
      <c r="AV61" s="99"/>
      <c r="AW61" s="99"/>
      <c r="AX61" s="101"/>
      <c r="AY61" s="101"/>
      <c r="AZ61" s="101"/>
      <c r="BA61" s="101"/>
      <c r="BB61" s="98"/>
      <c r="BC61" s="98"/>
      <c r="BD61" s="98"/>
      <c r="BE61" s="98"/>
      <c r="BF61" s="102"/>
    </row>
    <row r="62" spans="1:1024" ht="20.100000000000001" customHeight="1">
      <c r="A62"/>
      <c r="B62" s="103"/>
      <c r="C62" s="104"/>
      <c r="D62" s="104"/>
      <c r="E62" s="104"/>
      <c r="F62" s="104"/>
      <c r="G62" s="104"/>
      <c r="H62" s="204" t="s">
        <v>85</v>
      </c>
      <c r="I62" s="204"/>
      <c r="J62" s="204"/>
      <c r="K62" s="204"/>
      <c r="L62" s="204"/>
      <c r="M62" s="204"/>
      <c r="N62" s="204"/>
      <c r="O62" s="204"/>
      <c r="P62" s="204"/>
      <c r="Q62" s="204"/>
      <c r="R62" s="204"/>
      <c r="S62" s="105">
        <f t="shared" ref="S62:AW62" si="1">IF(SUMIF($F$22:$F$60, "生活相談員", S22:S60)=0,"",SUMIF($F$22:$F$60,"生活相談員",S22:S60))</f>
        <v>7.0000000000000089</v>
      </c>
      <c r="T62" s="106">
        <f t="shared" si="1"/>
        <v>7.0000000000000089</v>
      </c>
      <c r="U62" s="106">
        <f t="shared" si="1"/>
        <v>7.0000000000000089</v>
      </c>
      <c r="V62" s="106">
        <f t="shared" si="1"/>
        <v>7.0000000000000089</v>
      </c>
      <c r="W62" s="106">
        <f t="shared" si="1"/>
        <v>7.0000000000000089</v>
      </c>
      <c r="X62" s="106">
        <f t="shared" si="1"/>
        <v>7.0000000000000089</v>
      </c>
      <c r="Y62" s="107">
        <f t="shared" si="1"/>
        <v>7.0000000000000089</v>
      </c>
      <c r="Z62" s="105">
        <f t="shared" si="1"/>
        <v>7.0000000000000089</v>
      </c>
      <c r="AA62" s="106">
        <f t="shared" si="1"/>
        <v>7.0000000000000089</v>
      </c>
      <c r="AB62" s="106">
        <f t="shared" si="1"/>
        <v>7.0000000000000089</v>
      </c>
      <c r="AC62" s="106">
        <f t="shared" si="1"/>
        <v>7.0000000000000089</v>
      </c>
      <c r="AD62" s="106">
        <f t="shared" si="1"/>
        <v>7.0000000000000089</v>
      </c>
      <c r="AE62" s="106">
        <f t="shared" si="1"/>
        <v>7.0000000000000089</v>
      </c>
      <c r="AF62" s="107">
        <f t="shared" si="1"/>
        <v>7.0000000000000089</v>
      </c>
      <c r="AG62" s="105">
        <f t="shared" si="1"/>
        <v>7.0000000000000089</v>
      </c>
      <c r="AH62" s="106">
        <f t="shared" si="1"/>
        <v>7.0000000000000089</v>
      </c>
      <c r="AI62" s="106">
        <f t="shared" si="1"/>
        <v>7.0000000000000089</v>
      </c>
      <c r="AJ62" s="106">
        <f t="shared" si="1"/>
        <v>7.0000000000000089</v>
      </c>
      <c r="AK62" s="106">
        <f t="shared" si="1"/>
        <v>7.0000000000000089</v>
      </c>
      <c r="AL62" s="106">
        <f t="shared" si="1"/>
        <v>7.0000000000000089</v>
      </c>
      <c r="AM62" s="107">
        <f t="shared" si="1"/>
        <v>7.0000000000000089</v>
      </c>
      <c r="AN62" s="105">
        <f t="shared" si="1"/>
        <v>7.0000000000000089</v>
      </c>
      <c r="AO62" s="106">
        <f t="shared" si="1"/>
        <v>7.0000000000000089</v>
      </c>
      <c r="AP62" s="106">
        <f t="shared" si="1"/>
        <v>7.0000000000000089</v>
      </c>
      <c r="AQ62" s="106">
        <f t="shared" si="1"/>
        <v>7.0000000000000089</v>
      </c>
      <c r="AR62" s="106">
        <f t="shared" si="1"/>
        <v>7.0000000000000089</v>
      </c>
      <c r="AS62" s="106">
        <f t="shared" si="1"/>
        <v>7.0000000000000089</v>
      </c>
      <c r="AT62" s="107">
        <f t="shared" si="1"/>
        <v>7.0000000000000089</v>
      </c>
      <c r="AU62" s="105" t="str">
        <f t="shared" si="1"/>
        <v/>
      </c>
      <c r="AV62" s="106" t="str">
        <f t="shared" si="1"/>
        <v/>
      </c>
      <c r="AW62" s="107" t="str">
        <f t="shared" si="1"/>
        <v/>
      </c>
      <c r="AX62" s="205">
        <f>IF(SUMIF($C$22:$C$60, "生活相談員", AX22:AY60)=0,"",SUMIF($C$22:$C$60,"生活相談員",AX22:AY60))</f>
        <v>224</v>
      </c>
      <c r="AY62" s="205"/>
      <c r="AZ62" s="206" t="e">
        <v>#VALUE!</v>
      </c>
      <c r="BA62" s="206"/>
      <c r="BB62" s="207"/>
      <c r="BC62" s="207"/>
      <c r="BD62" s="207"/>
      <c r="BE62" s="207"/>
      <c r="BF62" s="207"/>
      <c r="BN62"/>
      <c r="BO62"/>
      <c r="BP62"/>
      <c r="BQ62"/>
      <c r="BR62"/>
      <c r="BS62"/>
      <c r="BT62"/>
      <c r="BU62"/>
    </row>
    <row r="63" spans="1:1024" ht="20.25" customHeight="1">
      <c r="A63"/>
      <c r="B63" s="108"/>
      <c r="C63" s="109"/>
      <c r="D63" s="109"/>
      <c r="E63" s="109"/>
      <c r="F63" s="109"/>
      <c r="G63" s="109"/>
      <c r="H63" s="208" t="s">
        <v>86</v>
      </c>
      <c r="I63" s="208"/>
      <c r="J63" s="208"/>
      <c r="K63" s="208"/>
      <c r="L63" s="208"/>
      <c r="M63" s="208"/>
      <c r="N63" s="208"/>
      <c r="O63" s="208"/>
      <c r="P63" s="208"/>
      <c r="Q63" s="208"/>
      <c r="R63" s="208"/>
      <c r="S63" s="110">
        <f t="shared" ref="S63:AW63" si="2">IF(SUMIF($F$22:$F$60, "介護職員", S22:S60)=0,"",SUMIF($F$22:$F$60, "介護職員", S22:S60))</f>
        <v>14.000000000000018</v>
      </c>
      <c r="T63" s="111">
        <f t="shared" si="2"/>
        <v>14.000000000000018</v>
      </c>
      <c r="U63" s="111">
        <f t="shared" si="2"/>
        <v>14.000000000000018</v>
      </c>
      <c r="V63" s="111">
        <f t="shared" si="2"/>
        <v>14.000000000000018</v>
      </c>
      <c r="W63" s="111">
        <f t="shared" si="2"/>
        <v>14.000000000000018</v>
      </c>
      <c r="X63" s="111">
        <f t="shared" si="2"/>
        <v>14.000000000000018</v>
      </c>
      <c r="Y63" s="112">
        <f t="shared" si="2"/>
        <v>14.000000000000018</v>
      </c>
      <c r="Z63" s="110">
        <f t="shared" si="2"/>
        <v>14.000000000000018</v>
      </c>
      <c r="AA63" s="111">
        <f t="shared" si="2"/>
        <v>14.000000000000018</v>
      </c>
      <c r="AB63" s="111">
        <f t="shared" si="2"/>
        <v>14.000000000000018</v>
      </c>
      <c r="AC63" s="111">
        <f t="shared" si="2"/>
        <v>14.000000000000018</v>
      </c>
      <c r="AD63" s="111">
        <f t="shared" si="2"/>
        <v>14.000000000000018</v>
      </c>
      <c r="AE63" s="111">
        <f t="shared" si="2"/>
        <v>14.000000000000018</v>
      </c>
      <c r="AF63" s="112">
        <f t="shared" si="2"/>
        <v>14.000000000000018</v>
      </c>
      <c r="AG63" s="110">
        <f t="shared" si="2"/>
        <v>14.000000000000018</v>
      </c>
      <c r="AH63" s="111">
        <f t="shared" si="2"/>
        <v>14.000000000000018</v>
      </c>
      <c r="AI63" s="111">
        <f t="shared" si="2"/>
        <v>14.000000000000018</v>
      </c>
      <c r="AJ63" s="111">
        <f t="shared" si="2"/>
        <v>14.000000000000018</v>
      </c>
      <c r="AK63" s="111">
        <f t="shared" si="2"/>
        <v>14.000000000000018</v>
      </c>
      <c r="AL63" s="111">
        <f t="shared" si="2"/>
        <v>14.000000000000018</v>
      </c>
      <c r="AM63" s="112">
        <f t="shared" si="2"/>
        <v>14.000000000000018</v>
      </c>
      <c r="AN63" s="110">
        <f t="shared" si="2"/>
        <v>14.000000000000018</v>
      </c>
      <c r="AO63" s="111">
        <f t="shared" si="2"/>
        <v>14.000000000000018</v>
      </c>
      <c r="AP63" s="111">
        <f t="shared" si="2"/>
        <v>14.000000000000018</v>
      </c>
      <c r="AQ63" s="111">
        <f t="shared" si="2"/>
        <v>14.000000000000018</v>
      </c>
      <c r="AR63" s="111">
        <f t="shared" si="2"/>
        <v>14.000000000000018</v>
      </c>
      <c r="AS63" s="111">
        <f t="shared" si="2"/>
        <v>14.000000000000018</v>
      </c>
      <c r="AT63" s="112">
        <f t="shared" si="2"/>
        <v>14.000000000000018</v>
      </c>
      <c r="AU63" s="110" t="str">
        <f t="shared" si="2"/>
        <v/>
      </c>
      <c r="AV63" s="111" t="str">
        <f t="shared" si="2"/>
        <v/>
      </c>
      <c r="AW63" s="112" t="str">
        <f t="shared" si="2"/>
        <v/>
      </c>
      <c r="AX63" s="209">
        <f>IF(SUMIF($C$22:$C$60, "介護職員", AX22:AX60)=0,"",SUMIF($C$22:$C$60, "介護職員", AX22:AX60))</f>
        <v>448</v>
      </c>
      <c r="AY63" s="209"/>
      <c r="AZ63" s="210" t="e">
        <v>#VALUE!</v>
      </c>
      <c r="BA63" s="210"/>
      <c r="BB63" s="207"/>
      <c r="BC63" s="207"/>
      <c r="BD63" s="207"/>
      <c r="BE63" s="207"/>
      <c r="BF63" s="207"/>
      <c r="BN63"/>
      <c r="BO63"/>
      <c r="BP63"/>
      <c r="BQ63"/>
      <c r="BR63"/>
      <c r="BS63"/>
      <c r="BT63"/>
      <c r="BU63"/>
    </row>
    <row r="64" spans="1:1024" ht="20.25" customHeight="1">
      <c r="A64"/>
      <c r="B64" s="108"/>
      <c r="C64" s="109"/>
      <c r="D64" s="109"/>
      <c r="E64" s="109"/>
      <c r="F64" s="109"/>
      <c r="G64" s="109"/>
      <c r="H64" s="208" t="s">
        <v>87</v>
      </c>
      <c r="I64" s="208"/>
      <c r="J64" s="208"/>
      <c r="K64" s="208"/>
      <c r="L64" s="208"/>
      <c r="M64" s="208"/>
      <c r="N64" s="208"/>
      <c r="O64" s="208"/>
      <c r="P64" s="208"/>
      <c r="Q64" s="208"/>
      <c r="R64" s="208"/>
      <c r="S64" s="113">
        <v>20</v>
      </c>
      <c r="T64" s="114">
        <v>20</v>
      </c>
      <c r="U64" s="114">
        <v>20</v>
      </c>
      <c r="V64" s="114">
        <v>20</v>
      </c>
      <c r="W64" s="114">
        <v>20</v>
      </c>
      <c r="X64" s="114">
        <v>20</v>
      </c>
      <c r="Y64" s="115">
        <v>20</v>
      </c>
      <c r="Z64" s="113">
        <v>20</v>
      </c>
      <c r="AA64" s="114">
        <v>20</v>
      </c>
      <c r="AB64" s="114">
        <v>20</v>
      </c>
      <c r="AC64" s="114">
        <v>20</v>
      </c>
      <c r="AD64" s="114">
        <v>20</v>
      </c>
      <c r="AE64" s="114">
        <v>20</v>
      </c>
      <c r="AF64" s="115">
        <v>20</v>
      </c>
      <c r="AG64" s="113">
        <v>20</v>
      </c>
      <c r="AH64" s="114">
        <v>20</v>
      </c>
      <c r="AI64" s="114">
        <v>20</v>
      </c>
      <c r="AJ64" s="114">
        <v>20</v>
      </c>
      <c r="AK64" s="114">
        <v>20</v>
      </c>
      <c r="AL64" s="114">
        <v>20</v>
      </c>
      <c r="AM64" s="115">
        <v>20</v>
      </c>
      <c r="AN64" s="113">
        <v>20</v>
      </c>
      <c r="AO64" s="114">
        <v>20</v>
      </c>
      <c r="AP64" s="114">
        <v>20</v>
      </c>
      <c r="AQ64" s="114">
        <v>20</v>
      </c>
      <c r="AR64" s="114">
        <v>20</v>
      </c>
      <c r="AS64" s="114">
        <v>20</v>
      </c>
      <c r="AT64" s="115">
        <v>20</v>
      </c>
      <c r="AU64" s="113"/>
      <c r="AV64" s="114"/>
      <c r="AW64" s="115"/>
      <c r="AX64" s="211"/>
      <c r="AY64" s="211"/>
      <c r="AZ64" s="211"/>
      <c r="BA64" s="211"/>
      <c r="BB64" s="207"/>
      <c r="BC64" s="207"/>
      <c r="BD64" s="207"/>
      <c r="BE64" s="207"/>
      <c r="BF64" s="207"/>
      <c r="BN64"/>
      <c r="BO64"/>
      <c r="BP64"/>
      <c r="BQ64"/>
      <c r="BR64"/>
      <c r="BS64"/>
      <c r="BT64"/>
      <c r="BU64"/>
    </row>
    <row r="65" spans="1:73" ht="20.25" customHeight="1">
      <c r="A65"/>
      <c r="B65" s="108"/>
      <c r="C65" s="109"/>
      <c r="D65" s="109"/>
      <c r="E65" s="109"/>
      <c r="F65" s="109"/>
      <c r="G65" s="109"/>
      <c r="H65" s="208" t="s">
        <v>88</v>
      </c>
      <c r="I65" s="208"/>
      <c r="J65" s="208"/>
      <c r="K65" s="208"/>
      <c r="L65" s="208"/>
      <c r="M65" s="208"/>
      <c r="N65" s="208"/>
      <c r="O65" s="208"/>
      <c r="P65" s="208"/>
      <c r="Q65" s="208"/>
      <c r="R65" s="208"/>
      <c r="S65" s="113">
        <v>7</v>
      </c>
      <c r="T65" s="114">
        <v>7</v>
      </c>
      <c r="U65" s="114">
        <v>7</v>
      </c>
      <c r="V65" s="114">
        <v>7</v>
      </c>
      <c r="W65" s="114">
        <v>7</v>
      </c>
      <c r="X65" s="114">
        <v>7</v>
      </c>
      <c r="Y65" s="115">
        <v>7</v>
      </c>
      <c r="Z65" s="113">
        <v>7</v>
      </c>
      <c r="AA65" s="114">
        <v>7</v>
      </c>
      <c r="AB65" s="114">
        <v>7</v>
      </c>
      <c r="AC65" s="114">
        <v>7</v>
      </c>
      <c r="AD65" s="114">
        <v>7</v>
      </c>
      <c r="AE65" s="114">
        <v>7</v>
      </c>
      <c r="AF65" s="115">
        <v>7</v>
      </c>
      <c r="AG65" s="113">
        <v>7</v>
      </c>
      <c r="AH65" s="114">
        <v>7</v>
      </c>
      <c r="AI65" s="114">
        <v>7</v>
      </c>
      <c r="AJ65" s="114">
        <v>7</v>
      </c>
      <c r="AK65" s="114">
        <v>7</v>
      </c>
      <c r="AL65" s="114">
        <v>7</v>
      </c>
      <c r="AM65" s="115">
        <v>7</v>
      </c>
      <c r="AN65" s="113">
        <v>7</v>
      </c>
      <c r="AO65" s="114">
        <v>7</v>
      </c>
      <c r="AP65" s="114">
        <v>7</v>
      </c>
      <c r="AQ65" s="114">
        <v>7</v>
      </c>
      <c r="AR65" s="114">
        <v>7</v>
      </c>
      <c r="AS65" s="114">
        <v>7</v>
      </c>
      <c r="AT65" s="115">
        <v>7</v>
      </c>
      <c r="AU65" s="113"/>
      <c r="AV65" s="114"/>
      <c r="AW65" s="115"/>
      <c r="AX65" s="211"/>
      <c r="AY65" s="211"/>
      <c r="AZ65" s="211"/>
      <c r="BA65" s="211"/>
      <c r="BB65" s="207"/>
      <c r="BC65" s="207"/>
      <c r="BD65" s="207"/>
      <c r="BE65" s="207"/>
      <c r="BF65" s="207"/>
      <c r="BN65"/>
      <c r="BO65"/>
      <c r="BP65"/>
      <c r="BQ65"/>
      <c r="BR65"/>
      <c r="BS65"/>
      <c r="BT65"/>
      <c r="BU65"/>
    </row>
    <row r="66" spans="1:73" ht="20.25" customHeight="1">
      <c r="A66"/>
      <c r="B66" s="108"/>
      <c r="C66" s="109"/>
      <c r="D66" s="109"/>
      <c r="E66" s="109"/>
      <c r="F66" s="109"/>
      <c r="G66" s="109"/>
      <c r="H66" s="208" t="s">
        <v>89</v>
      </c>
      <c r="I66" s="208"/>
      <c r="J66" s="208"/>
      <c r="K66" s="208"/>
      <c r="L66" s="208"/>
      <c r="M66" s="208"/>
      <c r="N66" s="208"/>
      <c r="O66" s="208"/>
      <c r="P66" s="208"/>
      <c r="Q66" s="208"/>
      <c r="R66" s="208"/>
      <c r="S66" s="116">
        <f t="shared" ref="S66:AW66" si="3">IF(S65&lt;&gt;"",IF(S64&gt;15,((S64-15)/5+1)*S65,S65),"")</f>
        <v>14</v>
      </c>
      <c r="T66" s="117">
        <f t="shared" si="3"/>
        <v>14</v>
      </c>
      <c r="U66" s="117">
        <f t="shared" si="3"/>
        <v>14</v>
      </c>
      <c r="V66" s="117">
        <f t="shared" si="3"/>
        <v>14</v>
      </c>
      <c r="W66" s="117">
        <f t="shared" si="3"/>
        <v>14</v>
      </c>
      <c r="X66" s="117">
        <f t="shared" si="3"/>
        <v>14</v>
      </c>
      <c r="Y66" s="118">
        <f t="shared" si="3"/>
        <v>14</v>
      </c>
      <c r="Z66" s="116">
        <f t="shared" si="3"/>
        <v>14</v>
      </c>
      <c r="AA66" s="117">
        <f t="shared" si="3"/>
        <v>14</v>
      </c>
      <c r="AB66" s="117">
        <f t="shared" si="3"/>
        <v>14</v>
      </c>
      <c r="AC66" s="117">
        <f t="shared" si="3"/>
        <v>14</v>
      </c>
      <c r="AD66" s="117">
        <f t="shared" si="3"/>
        <v>14</v>
      </c>
      <c r="AE66" s="117">
        <f t="shared" si="3"/>
        <v>14</v>
      </c>
      <c r="AF66" s="118">
        <f t="shared" si="3"/>
        <v>14</v>
      </c>
      <c r="AG66" s="116">
        <f t="shared" si="3"/>
        <v>14</v>
      </c>
      <c r="AH66" s="117">
        <f t="shared" si="3"/>
        <v>14</v>
      </c>
      <c r="AI66" s="117">
        <f t="shared" si="3"/>
        <v>14</v>
      </c>
      <c r="AJ66" s="117">
        <f t="shared" si="3"/>
        <v>14</v>
      </c>
      <c r="AK66" s="117">
        <f t="shared" si="3"/>
        <v>14</v>
      </c>
      <c r="AL66" s="117">
        <f t="shared" si="3"/>
        <v>14</v>
      </c>
      <c r="AM66" s="118">
        <f t="shared" si="3"/>
        <v>14</v>
      </c>
      <c r="AN66" s="116">
        <f t="shared" si="3"/>
        <v>14</v>
      </c>
      <c r="AO66" s="117">
        <f t="shared" si="3"/>
        <v>14</v>
      </c>
      <c r="AP66" s="117">
        <f t="shared" si="3"/>
        <v>14</v>
      </c>
      <c r="AQ66" s="117">
        <f t="shared" si="3"/>
        <v>14</v>
      </c>
      <c r="AR66" s="117">
        <f t="shared" si="3"/>
        <v>14</v>
      </c>
      <c r="AS66" s="117">
        <f t="shared" si="3"/>
        <v>14</v>
      </c>
      <c r="AT66" s="118">
        <f t="shared" si="3"/>
        <v>14</v>
      </c>
      <c r="AU66" s="110" t="str">
        <f t="shared" si="3"/>
        <v/>
      </c>
      <c r="AV66" s="111" t="str">
        <f t="shared" si="3"/>
        <v/>
      </c>
      <c r="AW66" s="112" t="str">
        <f t="shared" si="3"/>
        <v/>
      </c>
      <c r="AX66" s="211"/>
      <c r="AY66" s="211"/>
      <c r="AZ66" s="211"/>
      <c r="BA66" s="211"/>
      <c r="BB66" s="207"/>
      <c r="BC66" s="207"/>
      <c r="BD66" s="207"/>
      <c r="BE66" s="207"/>
      <c r="BF66" s="207"/>
      <c r="BN66"/>
      <c r="BO66"/>
      <c r="BP66"/>
      <c r="BQ66"/>
      <c r="BR66"/>
      <c r="BS66"/>
      <c r="BT66"/>
      <c r="BU66"/>
    </row>
    <row r="67" spans="1:73" ht="20.25" customHeight="1">
      <c r="A67"/>
      <c r="B67" s="119"/>
      <c r="C67" s="120"/>
      <c r="D67" s="120"/>
      <c r="E67" s="120"/>
      <c r="F67" s="120"/>
      <c r="G67" s="120"/>
      <c r="H67" s="212" t="s">
        <v>90</v>
      </c>
      <c r="I67" s="212"/>
      <c r="J67" s="212"/>
      <c r="K67" s="212"/>
      <c r="L67" s="212"/>
      <c r="M67" s="212"/>
      <c r="N67" s="212"/>
      <c r="O67" s="212"/>
      <c r="P67" s="212"/>
      <c r="Q67" s="212"/>
      <c r="R67" s="212"/>
      <c r="S67" s="121" t="str">
        <f t="shared" ref="S67:AW67" si="4">IF(S66="","",IF(S63&gt;=S66,"○","×"))</f>
        <v>○</v>
      </c>
      <c r="T67" s="122" t="str">
        <f t="shared" si="4"/>
        <v>○</v>
      </c>
      <c r="U67" s="122" t="str">
        <f t="shared" si="4"/>
        <v>○</v>
      </c>
      <c r="V67" s="122" t="str">
        <f t="shared" si="4"/>
        <v>○</v>
      </c>
      <c r="W67" s="122" t="str">
        <f t="shared" si="4"/>
        <v>○</v>
      </c>
      <c r="X67" s="122" t="str">
        <f t="shared" si="4"/>
        <v>○</v>
      </c>
      <c r="Y67" s="123" t="str">
        <f t="shared" si="4"/>
        <v>○</v>
      </c>
      <c r="Z67" s="121" t="str">
        <f t="shared" si="4"/>
        <v>○</v>
      </c>
      <c r="AA67" s="122" t="str">
        <f t="shared" si="4"/>
        <v>○</v>
      </c>
      <c r="AB67" s="122" t="str">
        <f t="shared" si="4"/>
        <v>○</v>
      </c>
      <c r="AC67" s="122" t="str">
        <f t="shared" si="4"/>
        <v>○</v>
      </c>
      <c r="AD67" s="122" t="str">
        <f t="shared" si="4"/>
        <v>○</v>
      </c>
      <c r="AE67" s="122" t="str">
        <f t="shared" si="4"/>
        <v>○</v>
      </c>
      <c r="AF67" s="123" t="str">
        <f t="shared" si="4"/>
        <v>○</v>
      </c>
      <c r="AG67" s="121" t="str">
        <f t="shared" si="4"/>
        <v>○</v>
      </c>
      <c r="AH67" s="122" t="str">
        <f t="shared" si="4"/>
        <v>○</v>
      </c>
      <c r="AI67" s="122" t="str">
        <f t="shared" si="4"/>
        <v>○</v>
      </c>
      <c r="AJ67" s="122" t="str">
        <f t="shared" si="4"/>
        <v>○</v>
      </c>
      <c r="AK67" s="122" t="str">
        <f t="shared" si="4"/>
        <v>○</v>
      </c>
      <c r="AL67" s="122" t="str">
        <f t="shared" si="4"/>
        <v>○</v>
      </c>
      <c r="AM67" s="123" t="str">
        <f t="shared" si="4"/>
        <v>○</v>
      </c>
      <c r="AN67" s="121" t="str">
        <f t="shared" si="4"/>
        <v>○</v>
      </c>
      <c r="AO67" s="122" t="str">
        <f t="shared" si="4"/>
        <v>○</v>
      </c>
      <c r="AP67" s="122" t="str">
        <f t="shared" si="4"/>
        <v>○</v>
      </c>
      <c r="AQ67" s="122" t="str">
        <f t="shared" si="4"/>
        <v>○</v>
      </c>
      <c r="AR67" s="122" t="str">
        <f t="shared" si="4"/>
        <v>○</v>
      </c>
      <c r="AS67" s="122" t="str">
        <f t="shared" si="4"/>
        <v>○</v>
      </c>
      <c r="AT67" s="123" t="str">
        <f t="shared" si="4"/>
        <v>○</v>
      </c>
      <c r="AU67" s="121" t="str">
        <f t="shared" si="4"/>
        <v/>
      </c>
      <c r="AV67" s="122" t="str">
        <f t="shared" si="4"/>
        <v/>
      </c>
      <c r="AW67" s="123" t="str">
        <f t="shared" si="4"/>
        <v/>
      </c>
      <c r="AX67" s="211"/>
      <c r="AY67" s="211"/>
      <c r="AZ67" s="211"/>
      <c r="BA67" s="211"/>
      <c r="BB67" s="207"/>
      <c r="BC67" s="207"/>
      <c r="BD67" s="207"/>
      <c r="BE67" s="207"/>
      <c r="BF67" s="207"/>
      <c r="BN67"/>
      <c r="BO67"/>
      <c r="BP67"/>
      <c r="BQ67"/>
      <c r="BR67"/>
      <c r="BS67"/>
      <c r="BT67"/>
      <c r="BU67"/>
    </row>
    <row r="68" spans="1:73" ht="18.75" customHeight="1">
      <c r="A68"/>
      <c r="B68" s="213" t="s">
        <v>91</v>
      </c>
      <c r="C68" s="213"/>
      <c r="D68" s="213"/>
      <c r="E68" s="213"/>
      <c r="F68" s="213"/>
      <c r="G68" s="213"/>
      <c r="H68" s="213"/>
      <c r="I68" s="213"/>
      <c r="J68" s="213"/>
      <c r="K68" s="213"/>
      <c r="L68" s="214" t="s">
        <v>65</v>
      </c>
      <c r="M68" s="214"/>
      <c r="N68" s="214"/>
      <c r="O68" s="214"/>
      <c r="P68" s="214"/>
      <c r="Q68" s="214"/>
      <c r="R68" s="214"/>
      <c r="S68" s="124">
        <f t="shared" ref="S68:AB72" si="5">IF($L68="","",IF(COUNTIFS($F$22:$F$60,$L68,S$22:S$60,"&gt;0")=0,"",COUNTIFS($F$22:$F$60,$L68,S$22:S$60,"&gt;0")))</f>
        <v>1</v>
      </c>
      <c r="T68" s="125">
        <f t="shared" si="5"/>
        <v>1</v>
      </c>
      <c r="U68" s="125">
        <f t="shared" si="5"/>
        <v>1</v>
      </c>
      <c r="V68" s="125">
        <f t="shared" si="5"/>
        <v>1</v>
      </c>
      <c r="W68" s="125">
        <f t="shared" si="5"/>
        <v>1</v>
      </c>
      <c r="X68" s="125">
        <f t="shared" si="5"/>
        <v>1</v>
      </c>
      <c r="Y68" s="126">
        <f t="shared" si="5"/>
        <v>1</v>
      </c>
      <c r="Z68" s="127">
        <f t="shared" si="5"/>
        <v>1</v>
      </c>
      <c r="AA68" s="125">
        <f t="shared" si="5"/>
        <v>1</v>
      </c>
      <c r="AB68" s="125">
        <f t="shared" si="5"/>
        <v>1</v>
      </c>
      <c r="AC68" s="125">
        <f t="shared" ref="AC68:AL72" si="6">IF($L68="","",IF(COUNTIFS($F$22:$F$60,$L68,AC$22:AC$60,"&gt;0")=0,"",COUNTIFS($F$22:$F$60,$L68,AC$22:AC$60,"&gt;0")))</f>
        <v>1</v>
      </c>
      <c r="AD68" s="125">
        <f t="shared" si="6"/>
        <v>1</v>
      </c>
      <c r="AE68" s="125">
        <f t="shared" si="6"/>
        <v>1</v>
      </c>
      <c r="AF68" s="126">
        <f t="shared" si="6"/>
        <v>1</v>
      </c>
      <c r="AG68" s="125">
        <f t="shared" si="6"/>
        <v>1</v>
      </c>
      <c r="AH68" s="125">
        <f t="shared" si="6"/>
        <v>1</v>
      </c>
      <c r="AI68" s="125">
        <f t="shared" si="6"/>
        <v>1</v>
      </c>
      <c r="AJ68" s="125">
        <f t="shared" si="6"/>
        <v>1</v>
      </c>
      <c r="AK68" s="125">
        <f t="shared" si="6"/>
        <v>1</v>
      </c>
      <c r="AL68" s="125">
        <f t="shared" si="6"/>
        <v>1</v>
      </c>
      <c r="AM68" s="126">
        <f t="shared" ref="AM68:AW72" si="7">IF($L68="","",IF(COUNTIFS($F$22:$F$60,$L68,AM$22:AM$60,"&gt;0")=0,"",COUNTIFS($F$22:$F$60,$L68,AM$22:AM$60,"&gt;0")))</f>
        <v>1</v>
      </c>
      <c r="AN68" s="125">
        <f t="shared" si="7"/>
        <v>1</v>
      </c>
      <c r="AO68" s="125">
        <f t="shared" si="7"/>
        <v>1</v>
      </c>
      <c r="AP68" s="125">
        <f t="shared" si="7"/>
        <v>1</v>
      </c>
      <c r="AQ68" s="125">
        <f t="shared" si="7"/>
        <v>1</v>
      </c>
      <c r="AR68" s="125">
        <f t="shared" si="7"/>
        <v>1</v>
      </c>
      <c r="AS68" s="125">
        <f t="shared" si="7"/>
        <v>1</v>
      </c>
      <c r="AT68" s="126">
        <f t="shared" si="7"/>
        <v>1</v>
      </c>
      <c r="AU68" s="125" t="str">
        <f t="shared" si="7"/>
        <v/>
      </c>
      <c r="AV68" s="125" t="str">
        <f t="shared" si="7"/>
        <v/>
      </c>
      <c r="AW68" s="126" t="str">
        <f t="shared" si="7"/>
        <v/>
      </c>
      <c r="AX68" s="211"/>
      <c r="AY68" s="211"/>
      <c r="AZ68" s="211"/>
      <c r="BA68" s="211"/>
      <c r="BB68" s="207"/>
      <c r="BC68" s="207"/>
      <c r="BD68" s="207"/>
      <c r="BE68" s="207"/>
      <c r="BF68" s="207"/>
      <c r="BN68"/>
      <c r="BO68"/>
      <c r="BP68"/>
      <c r="BQ68"/>
      <c r="BR68"/>
      <c r="BS68"/>
      <c r="BT68"/>
      <c r="BU68"/>
    </row>
    <row r="69" spans="1:73" ht="18.75" customHeight="1">
      <c r="A69"/>
      <c r="B69" s="213"/>
      <c r="C69" s="213"/>
      <c r="D69" s="213"/>
      <c r="E69" s="213"/>
      <c r="F69" s="213"/>
      <c r="G69" s="213"/>
      <c r="H69" s="213"/>
      <c r="I69" s="213"/>
      <c r="J69" s="213"/>
      <c r="K69" s="213"/>
      <c r="L69" s="215" t="s">
        <v>74</v>
      </c>
      <c r="M69" s="215"/>
      <c r="N69" s="215"/>
      <c r="O69" s="215"/>
      <c r="P69" s="215"/>
      <c r="Q69" s="215"/>
      <c r="R69" s="215"/>
      <c r="S69" s="128">
        <f t="shared" si="5"/>
        <v>1</v>
      </c>
      <c r="T69" s="129">
        <f t="shared" si="5"/>
        <v>1</v>
      </c>
      <c r="U69" s="129">
        <f t="shared" si="5"/>
        <v>1</v>
      </c>
      <c r="V69" s="129">
        <f t="shared" si="5"/>
        <v>1</v>
      </c>
      <c r="W69" s="129">
        <f t="shared" si="5"/>
        <v>1</v>
      </c>
      <c r="X69" s="129">
        <f t="shared" si="5"/>
        <v>1</v>
      </c>
      <c r="Y69" s="130">
        <f t="shared" si="5"/>
        <v>1</v>
      </c>
      <c r="Z69" s="131">
        <f t="shared" si="5"/>
        <v>1</v>
      </c>
      <c r="AA69" s="129">
        <f t="shared" si="5"/>
        <v>1</v>
      </c>
      <c r="AB69" s="129">
        <f t="shared" si="5"/>
        <v>1</v>
      </c>
      <c r="AC69" s="129">
        <f t="shared" si="6"/>
        <v>1</v>
      </c>
      <c r="AD69" s="129">
        <f t="shared" si="6"/>
        <v>1</v>
      </c>
      <c r="AE69" s="129">
        <f t="shared" si="6"/>
        <v>1</v>
      </c>
      <c r="AF69" s="130">
        <f t="shared" si="6"/>
        <v>1</v>
      </c>
      <c r="AG69" s="129">
        <f t="shared" si="6"/>
        <v>1</v>
      </c>
      <c r="AH69" s="129">
        <f t="shared" si="6"/>
        <v>1</v>
      </c>
      <c r="AI69" s="129">
        <f t="shared" si="6"/>
        <v>1</v>
      </c>
      <c r="AJ69" s="129">
        <f t="shared" si="6"/>
        <v>1</v>
      </c>
      <c r="AK69" s="129">
        <f t="shared" si="6"/>
        <v>1</v>
      </c>
      <c r="AL69" s="129">
        <f t="shared" si="6"/>
        <v>1</v>
      </c>
      <c r="AM69" s="130">
        <f t="shared" si="7"/>
        <v>1</v>
      </c>
      <c r="AN69" s="129">
        <f t="shared" si="7"/>
        <v>1</v>
      </c>
      <c r="AO69" s="129">
        <f t="shared" si="7"/>
        <v>1</v>
      </c>
      <c r="AP69" s="129">
        <f t="shared" si="7"/>
        <v>1</v>
      </c>
      <c r="AQ69" s="129">
        <f t="shared" si="7"/>
        <v>1</v>
      </c>
      <c r="AR69" s="129">
        <f t="shared" si="7"/>
        <v>1</v>
      </c>
      <c r="AS69" s="129">
        <f t="shared" si="7"/>
        <v>1</v>
      </c>
      <c r="AT69" s="130">
        <f t="shared" si="7"/>
        <v>1</v>
      </c>
      <c r="AU69" s="129" t="str">
        <f t="shared" si="7"/>
        <v/>
      </c>
      <c r="AV69" s="129" t="str">
        <f t="shared" si="7"/>
        <v/>
      </c>
      <c r="AW69" s="130" t="str">
        <f t="shared" si="7"/>
        <v/>
      </c>
      <c r="AX69" s="211"/>
      <c r="AY69" s="211"/>
      <c r="AZ69" s="211"/>
      <c r="BA69" s="211"/>
      <c r="BB69" s="207"/>
      <c r="BC69" s="207"/>
      <c r="BD69" s="207"/>
      <c r="BE69" s="207"/>
      <c r="BF69" s="207"/>
      <c r="BN69"/>
      <c r="BO69"/>
      <c r="BP69"/>
      <c r="BQ69"/>
      <c r="BR69"/>
      <c r="BS69"/>
      <c r="BT69"/>
      <c r="BU69"/>
    </row>
    <row r="70" spans="1:73" ht="18.75" customHeight="1">
      <c r="A70"/>
      <c r="B70" s="213"/>
      <c r="C70" s="213"/>
      <c r="D70" s="213"/>
      <c r="E70" s="213"/>
      <c r="F70" s="213"/>
      <c r="G70" s="213"/>
      <c r="H70" s="213"/>
      <c r="I70" s="213"/>
      <c r="J70" s="213"/>
      <c r="K70" s="213"/>
      <c r="L70" s="215" t="s">
        <v>69</v>
      </c>
      <c r="M70" s="215"/>
      <c r="N70" s="215"/>
      <c r="O70" s="215"/>
      <c r="P70" s="215"/>
      <c r="Q70" s="215"/>
      <c r="R70" s="215"/>
      <c r="S70" s="128">
        <f t="shared" si="5"/>
        <v>2</v>
      </c>
      <c r="T70" s="129">
        <f t="shared" si="5"/>
        <v>2</v>
      </c>
      <c r="U70" s="129">
        <f t="shared" si="5"/>
        <v>2</v>
      </c>
      <c r="V70" s="129">
        <f t="shared" si="5"/>
        <v>2</v>
      </c>
      <c r="W70" s="129">
        <f t="shared" si="5"/>
        <v>2</v>
      </c>
      <c r="X70" s="129">
        <f t="shared" si="5"/>
        <v>2</v>
      </c>
      <c r="Y70" s="130">
        <f t="shared" si="5"/>
        <v>2</v>
      </c>
      <c r="Z70" s="131">
        <f t="shared" si="5"/>
        <v>2</v>
      </c>
      <c r="AA70" s="129">
        <f t="shared" si="5"/>
        <v>2</v>
      </c>
      <c r="AB70" s="129">
        <f t="shared" si="5"/>
        <v>2</v>
      </c>
      <c r="AC70" s="129">
        <f t="shared" si="6"/>
        <v>2</v>
      </c>
      <c r="AD70" s="129">
        <f t="shared" si="6"/>
        <v>2</v>
      </c>
      <c r="AE70" s="129">
        <f t="shared" si="6"/>
        <v>2</v>
      </c>
      <c r="AF70" s="130">
        <f t="shared" si="6"/>
        <v>2</v>
      </c>
      <c r="AG70" s="129">
        <f t="shared" si="6"/>
        <v>2</v>
      </c>
      <c r="AH70" s="129">
        <f t="shared" si="6"/>
        <v>2</v>
      </c>
      <c r="AI70" s="129">
        <f t="shared" si="6"/>
        <v>2</v>
      </c>
      <c r="AJ70" s="129">
        <f t="shared" si="6"/>
        <v>2</v>
      </c>
      <c r="AK70" s="129">
        <f t="shared" si="6"/>
        <v>2</v>
      </c>
      <c r="AL70" s="129">
        <f t="shared" si="6"/>
        <v>2</v>
      </c>
      <c r="AM70" s="130">
        <f t="shared" si="7"/>
        <v>2</v>
      </c>
      <c r="AN70" s="129">
        <f t="shared" si="7"/>
        <v>2</v>
      </c>
      <c r="AO70" s="129">
        <f t="shared" si="7"/>
        <v>2</v>
      </c>
      <c r="AP70" s="129">
        <f t="shared" si="7"/>
        <v>2</v>
      </c>
      <c r="AQ70" s="129">
        <f t="shared" si="7"/>
        <v>2</v>
      </c>
      <c r="AR70" s="129">
        <f t="shared" si="7"/>
        <v>2</v>
      </c>
      <c r="AS70" s="129">
        <f t="shared" si="7"/>
        <v>2</v>
      </c>
      <c r="AT70" s="130">
        <f t="shared" si="7"/>
        <v>2</v>
      </c>
      <c r="AU70" s="129" t="str">
        <f t="shared" si="7"/>
        <v/>
      </c>
      <c r="AV70" s="129" t="str">
        <f t="shared" si="7"/>
        <v/>
      </c>
      <c r="AW70" s="130" t="str">
        <f t="shared" si="7"/>
        <v/>
      </c>
      <c r="AX70" s="211"/>
      <c r="AY70" s="211"/>
      <c r="AZ70" s="211"/>
      <c r="BA70" s="211"/>
      <c r="BB70" s="207"/>
      <c r="BC70" s="207"/>
      <c r="BD70" s="207"/>
      <c r="BE70" s="207"/>
      <c r="BF70" s="207"/>
      <c r="BN70"/>
      <c r="BO70"/>
      <c r="BP70"/>
      <c r="BQ70"/>
      <c r="BR70"/>
      <c r="BS70"/>
      <c r="BT70"/>
      <c r="BU70"/>
    </row>
    <row r="71" spans="1:73" ht="18.75" customHeight="1">
      <c r="A71"/>
      <c r="B71" s="213"/>
      <c r="C71" s="213"/>
      <c r="D71" s="213"/>
      <c r="E71" s="213"/>
      <c r="F71" s="213"/>
      <c r="G71" s="213"/>
      <c r="H71" s="213"/>
      <c r="I71" s="213"/>
      <c r="J71" s="213"/>
      <c r="K71" s="213"/>
      <c r="L71" s="215" t="s">
        <v>78</v>
      </c>
      <c r="M71" s="215"/>
      <c r="N71" s="215"/>
      <c r="O71" s="215"/>
      <c r="P71" s="215"/>
      <c r="Q71" s="215"/>
      <c r="R71" s="215"/>
      <c r="S71" s="128">
        <f t="shared" si="5"/>
        <v>1</v>
      </c>
      <c r="T71" s="129">
        <f t="shared" si="5"/>
        <v>1</v>
      </c>
      <c r="U71" s="129">
        <f t="shared" si="5"/>
        <v>1</v>
      </c>
      <c r="V71" s="129">
        <f t="shared" si="5"/>
        <v>1</v>
      </c>
      <c r="W71" s="129">
        <f t="shared" si="5"/>
        <v>1</v>
      </c>
      <c r="X71" s="129">
        <f t="shared" si="5"/>
        <v>1</v>
      </c>
      <c r="Y71" s="130">
        <f t="shared" si="5"/>
        <v>1</v>
      </c>
      <c r="Z71" s="131">
        <f t="shared" si="5"/>
        <v>1</v>
      </c>
      <c r="AA71" s="129">
        <f t="shared" si="5"/>
        <v>1</v>
      </c>
      <c r="AB71" s="129">
        <f t="shared" si="5"/>
        <v>1</v>
      </c>
      <c r="AC71" s="129">
        <f t="shared" si="6"/>
        <v>1</v>
      </c>
      <c r="AD71" s="129">
        <f t="shared" si="6"/>
        <v>1</v>
      </c>
      <c r="AE71" s="129">
        <f t="shared" si="6"/>
        <v>1</v>
      </c>
      <c r="AF71" s="130">
        <f t="shared" si="6"/>
        <v>1</v>
      </c>
      <c r="AG71" s="129">
        <f t="shared" si="6"/>
        <v>1</v>
      </c>
      <c r="AH71" s="129">
        <f t="shared" si="6"/>
        <v>1</v>
      </c>
      <c r="AI71" s="129">
        <f t="shared" si="6"/>
        <v>1</v>
      </c>
      <c r="AJ71" s="129">
        <f t="shared" si="6"/>
        <v>1</v>
      </c>
      <c r="AK71" s="129">
        <f t="shared" si="6"/>
        <v>1</v>
      </c>
      <c r="AL71" s="129">
        <f t="shared" si="6"/>
        <v>1</v>
      </c>
      <c r="AM71" s="130">
        <f t="shared" si="7"/>
        <v>1</v>
      </c>
      <c r="AN71" s="129">
        <f t="shared" si="7"/>
        <v>1</v>
      </c>
      <c r="AO71" s="129">
        <f t="shared" si="7"/>
        <v>1</v>
      </c>
      <c r="AP71" s="129">
        <f t="shared" si="7"/>
        <v>1</v>
      </c>
      <c r="AQ71" s="129">
        <f t="shared" si="7"/>
        <v>1</v>
      </c>
      <c r="AR71" s="129">
        <f t="shared" si="7"/>
        <v>1</v>
      </c>
      <c r="AS71" s="129">
        <f t="shared" si="7"/>
        <v>1</v>
      </c>
      <c r="AT71" s="130">
        <f t="shared" si="7"/>
        <v>1</v>
      </c>
      <c r="AU71" s="129" t="str">
        <f t="shared" si="7"/>
        <v/>
      </c>
      <c r="AV71" s="129" t="str">
        <f t="shared" si="7"/>
        <v/>
      </c>
      <c r="AW71" s="130" t="str">
        <f t="shared" si="7"/>
        <v/>
      </c>
      <c r="AX71" s="211"/>
      <c r="AY71" s="211"/>
      <c r="AZ71" s="211"/>
      <c r="BA71" s="211"/>
      <c r="BB71" s="207"/>
      <c r="BC71" s="207"/>
      <c r="BD71" s="207"/>
      <c r="BE71" s="207"/>
      <c r="BF71" s="207"/>
      <c r="BN71"/>
      <c r="BO71"/>
      <c r="BP71"/>
      <c r="BQ71"/>
      <c r="BR71"/>
      <c r="BS71"/>
      <c r="BT71"/>
      <c r="BU71"/>
    </row>
    <row r="72" spans="1:73" ht="18.75" customHeight="1">
      <c r="A72"/>
      <c r="B72" s="213"/>
      <c r="C72" s="213"/>
      <c r="D72" s="213"/>
      <c r="E72" s="213"/>
      <c r="F72" s="213"/>
      <c r="G72" s="213"/>
      <c r="H72" s="213"/>
      <c r="I72" s="213"/>
      <c r="J72" s="213"/>
      <c r="K72" s="213"/>
      <c r="L72" s="216"/>
      <c r="M72" s="216"/>
      <c r="N72" s="216"/>
      <c r="O72" s="216"/>
      <c r="P72" s="216"/>
      <c r="Q72" s="216"/>
      <c r="R72" s="216"/>
      <c r="S72" s="132" t="str">
        <f t="shared" si="5"/>
        <v/>
      </c>
      <c r="T72" s="133" t="str">
        <f t="shared" si="5"/>
        <v/>
      </c>
      <c r="U72" s="133" t="str">
        <f t="shared" si="5"/>
        <v/>
      </c>
      <c r="V72" s="133" t="str">
        <f t="shared" si="5"/>
        <v/>
      </c>
      <c r="W72" s="133" t="str">
        <f t="shared" si="5"/>
        <v/>
      </c>
      <c r="X72" s="133" t="str">
        <f t="shared" si="5"/>
        <v/>
      </c>
      <c r="Y72" s="134" t="str">
        <f t="shared" si="5"/>
        <v/>
      </c>
      <c r="Z72" s="135" t="str">
        <f t="shared" si="5"/>
        <v/>
      </c>
      <c r="AA72" s="133" t="str">
        <f t="shared" si="5"/>
        <v/>
      </c>
      <c r="AB72" s="133" t="str">
        <f t="shared" si="5"/>
        <v/>
      </c>
      <c r="AC72" s="133" t="str">
        <f t="shared" si="6"/>
        <v/>
      </c>
      <c r="AD72" s="133" t="str">
        <f t="shared" si="6"/>
        <v/>
      </c>
      <c r="AE72" s="133" t="str">
        <f t="shared" si="6"/>
        <v/>
      </c>
      <c r="AF72" s="134" t="str">
        <f t="shared" si="6"/>
        <v/>
      </c>
      <c r="AG72" s="133" t="str">
        <f t="shared" si="6"/>
        <v/>
      </c>
      <c r="AH72" s="133" t="str">
        <f t="shared" si="6"/>
        <v/>
      </c>
      <c r="AI72" s="133" t="str">
        <f t="shared" si="6"/>
        <v/>
      </c>
      <c r="AJ72" s="133" t="str">
        <f t="shared" si="6"/>
        <v/>
      </c>
      <c r="AK72" s="133" t="str">
        <f t="shared" si="6"/>
        <v/>
      </c>
      <c r="AL72" s="133" t="str">
        <f t="shared" si="6"/>
        <v/>
      </c>
      <c r="AM72" s="134" t="str">
        <f t="shared" si="7"/>
        <v/>
      </c>
      <c r="AN72" s="133" t="str">
        <f t="shared" si="7"/>
        <v/>
      </c>
      <c r="AO72" s="133" t="str">
        <f t="shared" si="7"/>
        <v/>
      </c>
      <c r="AP72" s="133" t="str">
        <f t="shared" si="7"/>
        <v/>
      </c>
      <c r="AQ72" s="133" t="str">
        <f t="shared" si="7"/>
        <v/>
      </c>
      <c r="AR72" s="133" t="str">
        <f t="shared" si="7"/>
        <v/>
      </c>
      <c r="AS72" s="133" t="str">
        <f t="shared" si="7"/>
        <v/>
      </c>
      <c r="AT72" s="134" t="str">
        <f t="shared" si="7"/>
        <v/>
      </c>
      <c r="AU72" s="133" t="str">
        <f t="shared" si="7"/>
        <v/>
      </c>
      <c r="AV72" s="133" t="str">
        <f t="shared" si="7"/>
        <v/>
      </c>
      <c r="AW72" s="134" t="str">
        <f t="shared" si="7"/>
        <v/>
      </c>
      <c r="AX72" s="211"/>
      <c r="AY72" s="211"/>
      <c r="AZ72" s="211"/>
      <c r="BA72" s="211"/>
      <c r="BB72" s="207"/>
      <c r="BC72" s="207"/>
      <c r="BD72" s="207"/>
      <c r="BE72" s="207"/>
      <c r="BF72" s="207"/>
      <c r="BN72"/>
      <c r="BO72"/>
      <c r="BP72"/>
      <c r="BQ72"/>
      <c r="BR72"/>
      <c r="BS72"/>
      <c r="BT72"/>
      <c r="BU72"/>
    </row>
    <row r="73" spans="1:73" ht="13.5" customHeight="1"/>
    <row r="74" spans="1:73" ht="11.45" customHeight="1"/>
  </sheetData>
  <sheetProtection sheet="1" objects="1" scenarios="1"/>
  <mergeCells count="282">
    <mergeCell ref="AP1:BE1"/>
    <mergeCell ref="Z2:AA2"/>
    <mergeCell ref="AC2:AD2"/>
    <mergeCell ref="AG2:AH2"/>
    <mergeCell ref="AP2:BE2"/>
    <mergeCell ref="BB3:BE3"/>
    <mergeCell ref="B6:J6"/>
    <mergeCell ref="AT6:AU6"/>
    <mergeCell ref="AX6:AY6"/>
    <mergeCell ref="BB6:BC6"/>
    <mergeCell ref="L7:R7"/>
    <mergeCell ref="L8:N8"/>
    <mergeCell ref="P8:R8"/>
    <mergeCell ref="T8:U8"/>
    <mergeCell ref="AU8:AV8"/>
    <mergeCell ref="BB8:BC8"/>
    <mergeCell ref="L10:N10"/>
    <mergeCell ref="P10:R10"/>
    <mergeCell ref="T10:U10"/>
    <mergeCell ref="BB10:BD10"/>
    <mergeCell ref="B12:V12"/>
    <mergeCell ref="AO12:AQ12"/>
    <mergeCell ref="BB12:BD12"/>
    <mergeCell ref="B13:V13"/>
    <mergeCell ref="B14:V14"/>
    <mergeCell ref="AU14:AW14"/>
    <mergeCell ref="AY14:BA14"/>
    <mergeCell ref="BC14:BD14"/>
    <mergeCell ref="B17:B21"/>
    <mergeCell ref="C17:E21"/>
    <mergeCell ref="G17:G21"/>
    <mergeCell ref="H17:K21"/>
    <mergeCell ref="L17:O21"/>
    <mergeCell ref="P17:R21"/>
    <mergeCell ref="S17:AW17"/>
    <mergeCell ref="AX17:AY21"/>
    <mergeCell ref="AZ17:BA21"/>
    <mergeCell ref="BB17:BF21"/>
    <mergeCell ref="S18:Y18"/>
    <mergeCell ref="Z18:AF18"/>
    <mergeCell ref="AG18:AM18"/>
    <mergeCell ref="AN18:AT18"/>
    <mergeCell ref="AU18:AW18"/>
    <mergeCell ref="B22:B24"/>
    <mergeCell ref="C22:E22"/>
    <mergeCell ref="G22:G24"/>
    <mergeCell ref="H22:K24"/>
    <mergeCell ref="L22:O24"/>
    <mergeCell ref="P22:R22"/>
    <mergeCell ref="AX22:AY22"/>
    <mergeCell ref="AZ22:BA22"/>
    <mergeCell ref="BB22:BF24"/>
    <mergeCell ref="C23:E23"/>
    <mergeCell ref="P23:R23"/>
    <mergeCell ref="AX23:AY23"/>
    <mergeCell ref="AZ23:BA23"/>
    <mergeCell ref="C24:E24"/>
    <mergeCell ref="P24:R24"/>
    <mergeCell ref="AX24:AY24"/>
    <mergeCell ref="AZ24:BA24"/>
    <mergeCell ref="B25:B27"/>
    <mergeCell ref="C25:E25"/>
    <mergeCell ref="G25:G27"/>
    <mergeCell ref="H25:K27"/>
    <mergeCell ref="L25:O27"/>
    <mergeCell ref="P25:R25"/>
    <mergeCell ref="AX25:AY25"/>
    <mergeCell ref="AZ25:BA25"/>
    <mergeCell ref="BB25:BF27"/>
    <mergeCell ref="C26:E26"/>
    <mergeCell ref="P26:R26"/>
    <mergeCell ref="AX26:AY26"/>
    <mergeCell ref="AZ26:BA26"/>
    <mergeCell ref="C27:E27"/>
    <mergeCell ref="P27:R27"/>
    <mergeCell ref="AX27:AY27"/>
    <mergeCell ref="AZ27:BA27"/>
    <mergeCell ref="B28:B30"/>
    <mergeCell ref="C28:E28"/>
    <mergeCell ref="G28:G30"/>
    <mergeCell ref="H28:K30"/>
    <mergeCell ref="L28:O30"/>
    <mergeCell ref="P28:R28"/>
    <mergeCell ref="AX28:AY28"/>
    <mergeCell ref="AZ28:BA28"/>
    <mergeCell ref="BB28:BF30"/>
    <mergeCell ref="C29:E29"/>
    <mergeCell ref="P29:R29"/>
    <mergeCell ref="AX29:AY29"/>
    <mergeCell ref="AZ29:BA29"/>
    <mergeCell ref="C30:E30"/>
    <mergeCell ref="P30:R30"/>
    <mergeCell ref="AX30:AY30"/>
    <mergeCell ref="AZ30:BA30"/>
    <mergeCell ref="B31:B33"/>
    <mergeCell ref="C31:E31"/>
    <mergeCell ref="G31:G33"/>
    <mergeCell ref="H31:K33"/>
    <mergeCell ref="L31:O33"/>
    <mergeCell ref="P31:R31"/>
    <mergeCell ref="AX31:AY31"/>
    <mergeCell ref="AZ31:BA31"/>
    <mergeCell ref="BB31:BF33"/>
    <mergeCell ref="C32:E32"/>
    <mergeCell ref="P32:R32"/>
    <mergeCell ref="AX32:AY32"/>
    <mergeCell ref="AZ32:BA32"/>
    <mergeCell ref="C33:E33"/>
    <mergeCell ref="P33:R33"/>
    <mergeCell ref="AX33:AY33"/>
    <mergeCell ref="AZ33:BA33"/>
    <mergeCell ref="B34:B36"/>
    <mergeCell ref="C34:E34"/>
    <mergeCell ref="G34:G36"/>
    <mergeCell ref="H34:K36"/>
    <mergeCell ref="L34:O36"/>
    <mergeCell ref="P34:R34"/>
    <mergeCell ref="AX34:AY34"/>
    <mergeCell ref="AZ34:BA34"/>
    <mergeCell ref="BB34:BF36"/>
    <mergeCell ref="C35:E35"/>
    <mergeCell ref="P35:R35"/>
    <mergeCell ref="AX35:AY35"/>
    <mergeCell ref="AZ35:BA35"/>
    <mergeCell ref="C36:E36"/>
    <mergeCell ref="P36:R36"/>
    <mergeCell ref="AX36:AY36"/>
    <mergeCell ref="AZ36:BA36"/>
    <mergeCell ref="B37:B39"/>
    <mergeCell ref="C37:E37"/>
    <mergeCell ref="G37:G39"/>
    <mergeCell ref="H37:K39"/>
    <mergeCell ref="L37:O39"/>
    <mergeCell ref="P37:R37"/>
    <mergeCell ref="AX37:AY37"/>
    <mergeCell ref="AZ37:BA37"/>
    <mergeCell ref="BB37:BF39"/>
    <mergeCell ref="C38:E38"/>
    <mergeCell ref="P38:R38"/>
    <mergeCell ref="AX38:AY38"/>
    <mergeCell ref="AZ38:BA38"/>
    <mergeCell ref="C39:E39"/>
    <mergeCell ref="P39:R39"/>
    <mergeCell ref="AX39:AY39"/>
    <mergeCell ref="AZ39:BA39"/>
    <mergeCell ref="B40:B42"/>
    <mergeCell ref="C40:E40"/>
    <mergeCell ref="G40:G42"/>
    <mergeCell ref="H40:K42"/>
    <mergeCell ref="L40:O42"/>
    <mergeCell ref="P40:R40"/>
    <mergeCell ref="AX40:AY40"/>
    <mergeCell ref="AZ40:BA40"/>
    <mergeCell ref="BB40:BF42"/>
    <mergeCell ref="C41:E41"/>
    <mergeCell ref="P41:R41"/>
    <mergeCell ref="AX41:AY41"/>
    <mergeCell ref="AZ41:BA41"/>
    <mergeCell ref="C42:E42"/>
    <mergeCell ref="P42:R42"/>
    <mergeCell ref="AX42:AY42"/>
    <mergeCell ref="AZ42:BA42"/>
    <mergeCell ref="B43:B45"/>
    <mergeCell ref="C43:E43"/>
    <mergeCell ref="G43:G45"/>
    <mergeCell ref="H43:K45"/>
    <mergeCell ref="L43:O45"/>
    <mergeCell ref="P43:R43"/>
    <mergeCell ref="AX43:AY43"/>
    <mergeCell ref="AZ43:BA43"/>
    <mergeCell ref="BB43:BF45"/>
    <mergeCell ref="C44:E44"/>
    <mergeCell ref="P44:R44"/>
    <mergeCell ref="AX44:AY44"/>
    <mergeCell ref="AZ44:BA44"/>
    <mergeCell ref="C45:E45"/>
    <mergeCell ref="P45:R45"/>
    <mergeCell ref="AX45:AY45"/>
    <mergeCell ref="AZ45:BA45"/>
    <mergeCell ref="B46:B48"/>
    <mergeCell ref="C46:E46"/>
    <mergeCell ref="G46:G48"/>
    <mergeCell ref="H46:K48"/>
    <mergeCell ref="L46:O48"/>
    <mergeCell ref="P46:R46"/>
    <mergeCell ref="AX46:AY46"/>
    <mergeCell ref="AZ46:BA46"/>
    <mergeCell ref="BB46:BF48"/>
    <mergeCell ref="C47:E47"/>
    <mergeCell ref="P47:R47"/>
    <mergeCell ref="AX47:AY47"/>
    <mergeCell ref="AZ47:BA47"/>
    <mergeCell ref="C48:E48"/>
    <mergeCell ref="P48:R48"/>
    <mergeCell ref="AX48:AY48"/>
    <mergeCell ref="AZ48:BA48"/>
    <mergeCell ref="B49:B51"/>
    <mergeCell ref="C49:E49"/>
    <mergeCell ref="G49:G51"/>
    <mergeCell ref="H49:K51"/>
    <mergeCell ref="L49:O51"/>
    <mergeCell ref="P49:R49"/>
    <mergeCell ref="AX49:AY49"/>
    <mergeCell ref="AZ49:BA49"/>
    <mergeCell ref="BB49:BF51"/>
    <mergeCell ref="C50:E50"/>
    <mergeCell ref="P50:R50"/>
    <mergeCell ref="AX50:AY50"/>
    <mergeCell ref="AZ50:BA50"/>
    <mergeCell ref="C51:E51"/>
    <mergeCell ref="P51:R51"/>
    <mergeCell ref="AX51:AY51"/>
    <mergeCell ref="AZ51:BA51"/>
    <mergeCell ref="B52:B54"/>
    <mergeCell ref="C52:E52"/>
    <mergeCell ref="G52:G54"/>
    <mergeCell ref="H52:K54"/>
    <mergeCell ref="L52:O54"/>
    <mergeCell ref="P52:R52"/>
    <mergeCell ref="AX52:AY52"/>
    <mergeCell ref="AZ52:BA52"/>
    <mergeCell ref="BB52:BF54"/>
    <mergeCell ref="C53:E53"/>
    <mergeCell ref="P53:R53"/>
    <mergeCell ref="AX53:AY53"/>
    <mergeCell ref="AZ53:BA53"/>
    <mergeCell ref="C54:E54"/>
    <mergeCell ref="P54:R54"/>
    <mergeCell ref="AX54:AY54"/>
    <mergeCell ref="AZ54:BA54"/>
    <mergeCell ref="B55:B57"/>
    <mergeCell ref="C55:E55"/>
    <mergeCell ref="G55:G57"/>
    <mergeCell ref="H55:K57"/>
    <mergeCell ref="L55:O57"/>
    <mergeCell ref="P55:R55"/>
    <mergeCell ref="AX55:AY55"/>
    <mergeCell ref="AZ55:BA55"/>
    <mergeCell ref="BB55:BF57"/>
    <mergeCell ref="C56:E56"/>
    <mergeCell ref="P56:R56"/>
    <mergeCell ref="AX56:AY56"/>
    <mergeCell ref="AZ56:BA56"/>
    <mergeCell ref="C57:E57"/>
    <mergeCell ref="P57:R57"/>
    <mergeCell ref="AX57:AY57"/>
    <mergeCell ref="AZ57:BA57"/>
    <mergeCell ref="B58:B60"/>
    <mergeCell ref="C58:E58"/>
    <mergeCell ref="G58:G60"/>
    <mergeCell ref="H58:K60"/>
    <mergeCell ref="L58:O60"/>
    <mergeCell ref="P58:R58"/>
    <mergeCell ref="AX58:AY58"/>
    <mergeCell ref="AZ58:BA58"/>
    <mergeCell ref="BB58:BF60"/>
    <mergeCell ref="C59:E59"/>
    <mergeCell ref="P59:R59"/>
    <mergeCell ref="AX59:AY59"/>
    <mergeCell ref="AZ59:BA59"/>
    <mergeCell ref="C60:E60"/>
    <mergeCell ref="P60:R60"/>
    <mergeCell ref="AX60:AY60"/>
    <mergeCell ref="AZ60:BA60"/>
    <mergeCell ref="H62:R62"/>
    <mergeCell ref="AX62:AY62"/>
    <mergeCell ref="AZ62:BA62"/>
    <mergeCell ref="BB62:BF72"/>
    <mergeCell ref="H63:R63"/>
    <mergeCell ref="AX63:AY63"/>
    <mergeCell ref="AZ63:BA63"/>
    <mergeCell ref="H64:R64"/>
    <mergeCell ref="AX64:BA72"/>
    <mergeCell ref="H65:R65"/>
    <mergeCell ref="H66:R66"/>
    <mergeCell ref="H67:R67"/>
    <mergeCell ref="B68:K72"/>
    <mergeCell ref="L68:R68"/>
    <mergeCell ref="L69:R69"/>
    <mergeCell ref="L70:R70"/>
    <mergeCell ref="L71:R71"/>
    <mergeCell ref="L72:R72"/>
  </mergeCells>
  <phoneticPr fontId="30"/>
  <dataValidations count="7">
    <dataValidation type="list" operator="equal" allowBlank="1" showInputMessage="1" showErrorMessage="1" sqref="AC3">
      <formula1>#REF!</formula1>
      <formula2>0</formula2>
    </dataValidation>
    <dataValidation type="list" operator="equal" allowBlank="1" showInputMessage="1" showErrorMessage="1" sqref="BB3:BE3">
      <formula1>"計画,実績"</formula1>
      <formula2>0</formula2>
    </dataValidation>
    <dataValidation type="decimal" allowBlank="1" showInputMessage="1" showErrorMessage="1" error="入力可能範囲　32～40" sqref="AX6:AY6">
      <formula1>32</formula1>
      <formula2>40</formula2>
    </dataValidation>
    <dataValidation type="list" operator="equal" allowBlank="1" showInputMessage="1" showErrorMessage="1" sqref="B8:E8 G8:J8 B10:E10 G10:J10">
      <formula1>"○,－"</formula1>
      <formula2>0</formula2>
    </dataValidation>
    <dataValidation type="list" operator="equal" allowBlank="1" showInputMessage="1" showErrorMessage="1" sqref="G22:G23 G25:G26 G28:G29 G31:G32 G34:G35 G37:G38 G40:G41 G43:G44 G46:G47 G49:G50 G52:G53 G55:G56 G58:G59">
      <formula1>"A,B,C,D"</formula1>
      <formula2>0</formula2>
    </dataValidation>
    <dataValidation type="list" operator="equal" allowBlank="1" showInputMessage="1" showErrorMessage="1" error="リストにない場合のみ、入力してください。" sqref="H22:K60">
      <formula1>INDIRECT(C23)</formula1>
      <formula2>0</formula2>
    </dataValidation>
    <dataValidation type="list" operator="equal" allowBlank="1" showInputMessage="1" showErrorMessage="1" sqref="C23 C26 C29 C32 C35 C38 C41 C44 C47 C50 C53 C56 C59">
      <formula1>職種</formula1>
      <formula2>0</formula2>
    </dataValidation>
  </dataValidations>
  <printOptions horizontalCentered="1" verticalCentered="1"/>
  <pageMargins left="0.15763888888888899" right="0.15763888888888899" top="0.31527777777777799" bottom="0.15763888888888899" header="0.51180555555555496" footer="0.51180555555555496"/>
  <pageSetup paperSize="0" scale="0" firstPageNumber="0" fitToHeight="0" orientation="portrait" usePrinterDefaults="0" horizontalDpi="0" verticalDpi="0" copie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36"/>
  <sheetViews>
    <sheetView zoomScaleNormal="100" zoomScalePageLayoutView="60" workbookViewId="0"/>
  </sheetViews>
  <sheetFormatPr defaultRowHeight="18.75"/>
  <cols>
    <col min="1" max="1" width="1.625" style="136"/>
    <col min="2" max="2" width="15.25" style="137"/>
    <col min="3" max="3" width="10.75" style="137"/>
    <col min="4" max="4" width="3.375" style="137"/>
    <col min="5" max="5" width="15.75" style="136"/>
    <col min="6" max="6" width="3.375" style="136"/>
    <col min="7" max="7" width="15.75" style="136"/>
    <col min="8" max="8" width="3.375" style="136"/>
    <col min="9" max="9" width="15.75" style="137"/>
    <col min="10" max="10" width="3.375" style="136"/>
    <col min="11" max="11" width="15.75" style="136"/>
    <col min="12" max="12" width="5" style="136"/>
    <col min="13" max="13" width="15.75" style="136"/>
    <col min="14" max="14" width="3.375" style="136"/>
    <col min="15" max="15" width="15.75" style="136"/>
    <col min="16" max="16" width="3.375" style="136"/>
    <col min="17" max="17" width="15.75" style="136"/>
    <col min="18" max="18" width="3.375" style="136"/>
    <col min="19" max="19" width="15.75" style="136"/>
    <col min="20" max="20" width="3.375" style="136"/>
    <col min="21" max="21" width="15.75" style="136"/>
    <col min="22" max="1025" width="9" style="136"/>
  </cols>
  <sheetData>
    <row r="1" spans="2:23">
      <c r="B1" s="138" t="s">
        <v>92</v>
      </c>
      <c r="C1"/>
      <c r="D1"/>
      <c r="E1"/>
      <c r="F1"/>
      <c r="G1"/>
      <c r="H1"/>
      <c r="I1"/>
      <c r="J1"/>
      <c r="K1"/>
      <c r="M1"/>
      <c r="N1"/>
      <c r="O1"/>
      <c r="P1"/>
      <c r="Q1"/>
      <c r="R1"/>
      <c r="S1"/>
      <c r="T1"/>
      <c r="U1"/>
      <c r="W1"/>
    </row>
    <row r="2" spans="2:23">
      <c r="B2" s="139" t="s">
        <v>93</v>
      </c>
      <c r="C2"/>
      <c r="D2"/>
      <c r="E2" s="140" t="s">
        <v>94</v>
      </c>
      <c r="F2"/>
      <c r="G2"/>
      <c r="H2"/>
      <c r="I2" s="141" t="s">
        <v>95</v>
      </c>
      <c r="J2"/>
      <c r="K2"/>
      <c r="M2"/>
      <c r="N2"/>
      <c r="O2"/>
      <c r="P2"/>
      <c r="Q2"/>
      <c r="R2"/>
      <c r="S2"/>
      <c r="T2"/>
      <c r="U2"/>
      <c r="W2"/>
    </row>
    <row r="3" spans="2:23">
      <c r="B3" s="139"/>
      <c r="C3"/>
      <c r="D3"/>
      <c r="E3" s="278" t="s">
        <v>96</v>
      </c>
      <c r="F3" s="278"/>
      <c r="G3" s="278"/>
      <c r="H3" s="278"/>
      <c r="I3" s="278"/>
      <c r="J3" s="278"/>
      <c r="K3" s="278"/>
      <c r="M3" s="278" t="s">
        <v>97</v>
      </c>
      <c r="N3" s="278"/>
      <c r="O3" s="278"/>
      <c r="P3"/>
      <c r="Q3" s="278" t="s">
        <v>98</v>
      </c>
      <c r="R3" s="278"/>
      <c r="S3" s="278"/>
      <c r="T3" s="278"/>
      <c r="U3" s="278"/>
      <c r="W3"/>
    </row>
    <row r="4" spans="2:23">
      <c r="B4" s="142" t="s">
        <v>99</v>
      </c>
      <c r="C4" s="142" t="s">
        <v>100</v>
      </c>
      <c r="D4"/>
      <c r="E4" s="142" t="s">
        <v>101</v>
      </c>
      <c r="F4" s="137"/>
      <c r="G4" s="142" t="s">
        <v>102</v>
      </c>
      <c r="H4"/>
      <c r="I4" s="142" t="s">
        <v>103</v>
      </c>
      <c r="J4"/>
      <c r="K4" s="142" t="s">
        <v>96</v>
      </c>
      <c r="M4" s="142" t="s">
        <v>104</v>
      </c>
      <c r="N4"/>
      <c r="O4" s="142" t="s">
        <v>105</v>
      </c>
      <c r="P4"/>
      <c r="Q4" s="142" t="s">
        <v>104</v>
      </c>
      <c r="R4"/>
      <c r="S4" s="142" t="s">
        <v>105</v>
      </c>
      <c r="U4" s="142" t="s">
        <v>96</v>
      </c>
      <c r="W4"/>
    </row>
    <row r="5" spans="2:23">
      <c r="B5" s="143" t="s">
        <v>106</v>
      </c>
      <c r="C5" s="144" t="s">
        <v>59</v>
      </c>
      <c r="D5" s="143" t="s">
        <v>107</v>
      </c>
      <c r="E5" s="145" t="s">
        <v>108</v>
      </c>
      <c r="F5" s="143" t="s">
        <v>28</v>
      </c>
      <c r="G5" s="145" t="s">
        <v>108</v>
      </c>
      <c r="H5" s="146" t="s">
        <v>109</v>
      </c>
      <c r="I5" s="145" t="s">
        <v>108</v>
      </c>
      <c r="J5" s="146" t="s">
        <v>3</v>
      </c>
      <c r="K5" s="147" t="s">
        <v>108</v>
      </c>
      <c r="M5" s="145" t="s">
        <v>108</v>
      </c>
      <c r="N5" s="142" t="s">
        <v>28</v>
      </c>
      <c r="O5" s="145" t="s">
        <v>108</v>
      </c>
      <c r="P5"/>
      <c r="Q5" s="148" t="s">
        <v>108</v>
      </c>
      <c r="R5" s="142" t="s">
        <v>28</v>
      </c>
      <c r="S5" s="148" t="s">
        <v>108</v>
      </c>
      <c r="U5" s="147" t="s">
        <v>108</v>
      </c>
      <c r="W5"/>
    </row>
    <row r="6" spans="2:23">
      <c r="B6" s="143" t="s">
        <v>110</v>
      </c>
      <c r="C6" s="144" t="s">
        <v>111</v>
      </c>
      <c r="D6" s="143" t="s">
        <v>107</v>
      </c>
      <c r="E6" s="145" t="s">
        <v>108</v>
      </c>
      <c r="F6" s="143" t="s">
        <v>28</v>
      </c>
      <c r="G6" s="145" t="s">
        <v>108</v>
      </c>
      <c r="H6" s="146" t="s">
        <v>109</v>
      </c>
      <c r="I6" s="145" t="s">
        <v>108</v>
      </c>
      <c r="J6" s="146" t="s">
        <v>3</v>
      </c>
      <c r="K6" s="147" t="s">
        <v>108</v>
      </c>
      <c r="M6" s="145" t="s">
        <v>108</v>
      </c>
      <c r="N6" s="142" t="s">
        <v>28</v>
      </c>
      <c r="O6" s="145" t="s">
        <v>108</v>
      </c>
      <c r="P6"/>
      <c r="Q6" s="148" t="s">
        <v>108</v>
      </c>
      <c r="R6" s="142" t="s">
        <v>28</v>
      </c>
      <c r="S6" s="148" t="s">
        <v>108</v>
      </c>
      <c r="U6" s="147" t="s">
        <v>108</v>
      </c>
      <c r="W6"/>
    </row>
    <row r="7" spans="2:23">
      <c r="B7" s="143" t="s">
        <v>112</v>
      </c>
      <c r="C7" s="144" t="s">
        <v>113</v>
      </c>
      <c r="D7" s="143" t="s">
        <v>107</v>
      </c>
      <c r="E7" s="145" t="s">
        <v>108</v>
      </c>
      <c r="F7" s="143" t="s">
        <v>28</v>
      </c>
      <c r="G7" s="145" t="s">
        <v>108</v>
      </c>
      <c r="H7" s="146" t="s">
        <v>109</v>
      </c>
      <c r="I7" s="145" t="s">
        <v>108</v>
      </c>
      <c r="J7" s="146" t="s">
        <v>3</v>
      </c>
      <c r="K7" s="147" t="s">
        <v>108</v>
      </c>
      <c r="M7" s="145" t="s">
        <v>108</v>
      </c>
      <c r="N7" s="142" t="s">
        <v>28</v>
      </c>
      <c r="O7" s="145" t="s">
        <v>108</v>
      </c>
      <c r="P7"/>
      <c r="Q7" s="148" t="s">
        <v>108</v>
      </c>
      <c r="R7" s="142" t="s">
        <v>28</v>
      </c>
      <c r="S7" s="148" t="s">
        <v>108</v>
      </c>
      <c r="U7" s="147" t="s">
        <v>108</v>
      </c>
      <c r="W7"/>
    </row>
    <row r="8" spans="2:23">
      <c r="B8" s="143"/>
      <c r="C8" s="149" t="s">
        <v>58</v>
      </c>
      <c r="D8" s="143" t="s">
        <v>107</v>
      </c>
      <c r="E8" s="145">
        <v>0.375</v>
      </c>
      <c r="F8" s="143" t="s">
        <v>28</v>
      </c>
      <c r="G8" s="145">
        <v>0.75</v>
      </c>
      <c r="H8" s="146" t="s">
        <v>109</v>
      </c>
      <c r="I8" s="145">
        <v>4.1666666666666699E-2</v>
      </c>
      <c r="J8" s="146" t="s">
        <v>3</v>
      </c>
      <c r="K8" s="147">
        <f t="shared" ref="K8:K21" si="0">(G8-E8-I8)*24</f>
        <v>8</v>
      </c>
      <c r="M8" s="145">
        <v>0.39583333333333298</v>
      </c>
      <c r="N8" s="142" t="s">
        <v>28</v>
      </c>
      <c r="O8" s="145">
        <v>0.6875</v>
      </c>
      <c r="P8"/>
      <c r="Q8" s="150">
        <f t="shared" ref="Q8:Q21" si="1">IF(E8&lt;M8,M8,E8)</f>
        <v>0.39583333333333298</v>
      </c>
      <c r="R8" s="142" t="s">
        <v>28</v>
      </c>
      <c r="S8" s="150">
        <f t="shared" ref="S8:S21" si="2">IF(G8&gt;O8,O8,G8)</f>
        <v>0.6875</v>
      </c>
      <c r="U8" s="151">
        <f t="shared" ref="U8:U21" si="3">(S8-Q8)*24</f>
        <v>7.0000000000000089</v>
      </c>
      <c r="W8"/>
    </row>
    <row r="9" spans="2:23">
      <c r="B9" s="143"/>
      <c r="C9" s="149" t="s">
        <v>114</v>
      </c>
      <c r="D9" s="143" t="s">
        <v>107</v>
      </c>
      <c r="E9" s="145"/>
      <c r="F9" s="143" t="s">
        <v>28</v>
      </c>
      <c r="G9" s="145"/>
      <c r="H9" s="146" t="s">
        <v>109</v>
      </c>
      <c r="I9" s="145">
        <v>0</v>
      </c>
      <c r="J9" s="146" t="s">
        <v>3</v>
      </c>
      <c r="K9" s="147">
        <f t="shared" si="0"/>
        <v>0</v>
      </c>
      <c r="M9" s="145">
        <v>0.39583333333333298</v>
      </c>
      <c r="N9" s="142" t="s">
        <v>28</v>
      </c>
      <c r="O9" s="145">
        <v>0.6875</v>
      </c>
      <c r="P9"/>
      <c r="Q9" s="150">
        <f t="shared" si="1"/>
        <v>0.39583333333333298</v>
      </c>
      <c r="R9" s="142" t="s">
        <v>28</v>
      </c>
      <c r="S9" s="150">
        <f t="shared" si="2"/>
        <v>0</v>
      </c>
      <c r="U9" s="151">
        <f t="shared" si="3"/>
        <v>-9.4999999999999911</v>
      </c>
      <c r="W9"/>
    </row>
    <row r="10" spans="2:23">
      <c r="B10" s="143"/>
      <c r="C10" s="149" t="s">
        <v>115</v>
      </c>
      <c r="D10" s="143" t="s">
        <v>107</v>
      </c>
      <c r="E10" s="145"/>
      <c r="F10" s="143" t="s">
        <v>28</v>
      </c>
      <c r="G10" s="145"/>
      <c r="H10" s="146" t="s">
        <v>109</v>
      </c>
      <c r="I10" s="145">
        <v>0</v>
      </c>
      <c r="J10" s="146" t="s">
        <v>3</v>
      </c>
      <c r="K10" s="147">
        <f t="shared" si="0"/>
        <v>0</v>
      </c>
      <c r="M10" s="145">
        <v>0.39583333333333298</v>
      </c>
      <c r="N10" s="142" t="s">
        <v>28</v>
      </c>
      <c r="O10" s="145">
        <v>0.6875</v>
      </c>
      <c r="P10"/>
      <c r="Q10" s="150">
        <f t="shared" si="1"/>
        <v>0.39583333333333298</v>
      </c>
      <c r="R10" s="142" t="s">
        <v>28</v>
      </c>
      <c r="S10" s="150">
        <f t="shared" si="2"/>
        <v>0</v>
      </c>
      <c r="U10" s="151">
        <f t="shared" si="3"/>
        <v>-9.4999999999999911</v>
      </c>
      <c r="W10"/>
    </row>
    <row r="11" spans="2:23">
      <c r="B11" s="143"/>
      <c r="C11" s="149" t="s">
        <v>116</v>
      </c>
      <c r="D11" s="143" t="s">
        <v>107</v>
      </c>
      <c r="E11" s="145"/>
      <c r="F11" s="143" t="s">
        <v>28</v>
      </c>
      <c r="G11" s="145"/>
      <c r="H11" s="146" t="s">
        <v>109</v>
      </c>
      <c r="I11" s="145">
        <v>0</v>
      </c>
      <c r="J11" s="146" t="s">
        <v>3</v>
      </c>
      <c r="K11" s="147">
        <f t="shared" si="0"/>
        <v>0</v>
      </c>
      <c r="M11" s="145">
        <v>0.39583333333333298</v>
      </c>
      <c r="N11" s="142" t="s">
        <v>28</v>
      </c>
      <c r="O11" s="145">
        <v>0.6875</v>
      </c>
      <c r="P11"/>
      <c r="Q11" s="150">
        <f t="shared" si="1"/>
        <v>0.39583333333333298</v>
      </c>
      <c r="R11" s="142" t="s">
        <v>28</v>
      </c>
      <c r="S11" s="150">
        <f t="shared" si="2"/>
        <v>0</v>
      </c>
      <c r="U11" s="151">
        <f t="shared" si="3"/>
        <v>-9.4999999999999911</v>
      </c>
      <c r="W11"/>
    </row>
    <row r="12" spans="2:23">
      <c r="B12" s="143"/>
      <c r="C12" s="149" t="s">
        <v>117</v>
      </c>
      <c r="D12" s="143" t="s">
        <v>107</v>
      </c>
      <c r="E12" s="145"/>
      <c r="F12" s="143" t="s">
        <v>28</v>
      </c>
      <c r="G12" s="145"/>
      <c r="H12" s="146" t="s">
        <v>109</v>
      </c>
      <c r="I12" s="145">
        <v>0</v>
      </c>
      <c r="J12" s="146" t="s">
        <v>3</v>
      </c>
      <c r="K12" s="147">
        <f t="shared" si="0"/>
        <v>0</v>
      </c>
      <c r="M12" s="145">
        <v>0.39583333333333298</v>
      </c>
      <c r="N12" s="142" t="s">
        <v>28</v>
      </c>
      <c r="O12" s="145">
        <v>0.6875</v>
      </c>
      <c r="P12"/>
      <c r="Q12" s="150">
        <f t="shared" si="1"/>
        <v>0.39583333333333298</v>
      </c>
      <c r="R12" s="142" t="s">
        <v>28</v>
      </c>
      <c r="S12" s="150">
        <f t="shared" si="2"/>
        <v>0</v>
      </c>
      <c r="U12" s="151">
        <f t="shared" si="3"/>
        <v>-9.4999999999999911</v>
      </c>
      <c r="W12"/>
    </row>
    <row r="13" spans="2:23">
      <c r="B13" s="143"/>
      <c r="C13" s="149" t="s">
        <v>118</v>
      </c>
      <c r="D13" s="143" t="s">
        <v>107</v>
      </c>
      <c r="E13" s="145"/>
      <c r="F13" s="143" t="s">
        <v>28</v>
      </c>
      <c r="G13" s="145"/>
      <c r="H13" s="146" t="s">
        <v>109</v>
      </c>
      <c r="I13" s="145">
        <v>0</v>
      </c>
      <c r="J13" s="146" t="s">
        <v>3</v>
      </c>
      <c r="K13" s="147">
        <f t="shared" si="0"/>
        <v>0</v>
      </c>
      <c r="M13" s="145">
        <v>0.39583333333333298</v>
      </c>
      <c r="N13" s="142" t="s">
        <v>28</v>
      </c>
      <c r="O13" s="145">
        <v>0.6875</v>
      </c>
      <c r="P13"/>
      <c r="Q13" s="150">
        <f t="shared" si="1"/>
        <v>0.39583333333333298</v>
      </c>
      <c r="R13" s="142" t="s">
        <v>28</v>
      </c>
      <c r="S13" s="150">
        <f t="shared" si="2"/>
        <v>0</v>
      </c>
      <c r="U13" s="151">
        <f t="shared" si="3"/>
        <v>-9.4999999999999911</v>
      </c>
      <c r="W13"/>
    </row>
    <row r="14" spans="2:23">
      <c r="B14" s="143"/>
      <c r="C14" s="149" t="s">
        <v>119</v>
      </c>
      <c r="D14" s="143" t="s">
        <v>107</v>
      </c>
      <c r="E14" s="145"/>
      <c r="F14" s="143" t="s">
        <v>28</v>
      </c>
      <c r="G14" s="145"/>
      <c r="H14" s="146" t="s">
        <v>109</v>
      </c>
      <c r="I14" s="145">
        <v>0</v>
      </c>
      <c r="J14" s="146" t="s">
        <v>3</v>
      </c>
      <c r="K14" s="147">
        <f t="shared" si="0"/>
        <v>0</v>
      </c>
      <c r="M14" s="145">
        <v>0.39583333333333298</v>
      </c>
      <c r="N14" s="142" t="s">
        <v>28</v>
      </c>
      <c r="O14" s="145">
        <v>0.6875</v>
      </c>
      <c r="P14"/>
      <c r="Q14" s="150">
        <f t="shared" si="1"/>
        <v>0.39583333333333298</v>
      </c>
      <c r="R14" s="142" t="s">
        <v>28</v>
      </c>
      <c r="S14" s="150">
        <f t="shared" si="2"/>
        <v>0</v>
      </c>
      <c r="U14" s="151">
        <f t="shared" si="3"/>
        <v>-9.4999999999999911</v>
      </c>
      <c r="W14"/>
    </row>
    <row r="15" spans="2:23">
      <c r="B15" s="143"/>
      <c r="C15" s="149" t="s">
        <v>120</v>
      </c>
      <c r="D15" s="143" t="s">
        <v>107</v>
      </c>
      <c r="E15" s="145"/>
      <c r="F15" s="143" t="s">
        <v>28</v>
      </c>
      <c r="G15" s="145"/>
      <c r="H15" s="146" t="s">
        <v>109</v>
      </c>
      <c r="I15" s="145">
        <v>0</v>
      </c>
      <c r="J15" s="146" t="s">
        <v>3</v>
      </c>
      <c r="K15" s="147">
        <f t="shared" si="0"/>
        <v>0</v>
      </c>
      <c r="M15" s="145">
        <v>0.39583333333333298</v>
      </c>
      <c r="N15" s="142" t="s">
        <v>28</v>
      </c>
      <c r="O15" s="145">
        <v>0.6875</v>
      </c>
      <c r="P15"/>
      <c r="Q15" s="150">
        <f t="shared" si="1"/>
        <v>0.39583333333333298</v>
      </c>
      <c r="R15" s="142" t="s">
        <v>28</v>
      </c>
      <c r="S15" s="150">
        <f t="shared" si="2"/>
        <v>0</v>
      </c>
      <c r="U15" s="151">
        <f t="shared" si="3"/>
        <v>-9.4999999999999911</v>
      </c>
      <c r="W15"/>
    </row>
    <row r="16" spans="2:23">
      <c r="B16" s="143"/>
      <c r="C16" s="149" t="s">
        <v>121</v>
      </c>
      <c r="D16" s="143" t="s">
        <v>107</v>
      </c>
      <c r="E16" s="145"/>
      <c r="F16" s="143" t="s">
        <v>28</v>
      </c>
      <c r="G16" s="145"/>
      <c r="H16" s="146" t="s">
        <v>109</v>
      </c>
      <c r="I16" s="145">
        <v>0</v>
      </c>
      <c r="J16" s="146" t="s">
        <v>3</v>
      </c>
      <c r="K16" s="147">
        <f t="shared" si="0"/>
        <v>0</v>
      </c>
      <c r="M16" s="145">
        <v>0.39583333333333298</v>
      </c>
      <c r="N16" s="142" t="s">
        <v>28</v>
      </c>
      <c r="O16" s="145">
        <v>0.6875</v>
      </c>
      <c r="P16"/>
      <c r="Q16" s="150">
        <f t="shared" si="1"/>
        <v>0.39583333333333298</v>
      </c>
      <c r="R16" s="142" t="s">
        <v>28</v>
      </c>
      <c r="S16" s="150">
        <f t="shared" si="2"/>
        <v>0</v>
      </c>
      <c r="U16" s="151">
        <f t="shared" si="3"/>
        <v>-9.4999999999999911</v>
      </c>
      <c r="W16"/>
    </row>
    <row r="17" spans="2:23">
      <c r="B17" s="143"/>
      <c r="C17" s="149" t="s">
        <v>122</v>
      </c>
      <c r="D17" s="143" t="s">
        <v>107</v>
      </c>
      <c r="E17" s="145"/>
      <c r="F17" s="143" t="s">
        <v>28</v>
      </c>
      <c r="G17" s="145"/>
      <c r="H17" s="146" t="s">
        <v>109</v>
      </c>
      <c r="I17" s="145">
        <v>0</v>
      </c>
      <c r="J17" s="146" t="s">
        <v>3</v>
      </c>
      <c r="K17" s="147">
        <f t="shared" si="0"/>
        <v>0</v>
      </c>
      <c r="M17" s="145">
        <v>0.39583333333333298</v>
      </c>
      <c r="N17" s="142" t="s">
        <v>28</v>
      </c>
      <c r="O17" s="145">
        <v>0.6875</v>
      </c>
      <c r="P17"/>
      <c r="Q17" s="150">
        <f t="shared" si="1"/>
        <v>0.39583333333333298</v>
      </c>
      <c r="R17" s="142" t="s">
        <v>28</v>
      </c>
      <c r="S17" s="150">
        <f t="shared" si="2"/>
        <v>0</v>
      </c>
      <c r="U17" s="151">
        <f t="shared" si="3"/>
        <v>-9.4999999999999911</v>
      </c>
      <c r="W17"/>
    </row>
    <row r="18" spans="2:23">
      <c r="B18" s="143"/>
      <c r="C18" s="149" t="s">
        <v>123</v>
      </c>
      <c r="D18" s="143" t="s">
        <v>107</v>
      </c>
      <c r="E18" s="145"/>
      <c r="F18" s="143" t="s">
        <v>28</v>
      </c>
      <c r="G18" s="145"/>
      <c r="H18" s="146" t="s">
        <v>109</v>
      </c>
      <c r="I18" s="145">
        <v>0</v>
      </c>
      <c r="J18" s="146" t="s">
        <v>3</v>
      </c>
      <c r="K18" s="147">
        <f t="shared" si="0"/>
        <v>0</v>
      </c>
      <c r="M18" s="145">
        <v>0.39583333333333298</v>
      </c>
      <c r="N18" s="142" t="s">
        <v>28</v>
      </c>
      <c r="O18" s="145">
        <v>0.6875</v>
      </c>
      <c r="P18"/>
      <c r="Q18" s="150">
        <f t="shared" si="1"/>
        <v>0.39583333333333298</v>
      </c>
      <c r="R18" s="142" t="s">
        <v>28</v>
      </c>
      <c r="S18" s="150">
        <f t="shared" si="2"/>
        <v>0</v>
      </c>
      <c r="U18" s="151">
        <f t="shared" si="3"/>
        <v>-9.4999999999999911</v>
      </c>
      <c r="W18"/>
    </row>
    <row r="19" spans="2:23">
      <c r="B19" s="143"/>
      <c r="C19" s="149" t="s">
        <v>124</v>
      </c>
      <c r="D19" s="143" t="s">
        <v>107</v>
      </c>
      <c r="E19" s="145"/>
      <c r="F19" s="143" t="s">
        <v>28</v>
      </c>
      <c r="G19" s="145"/>
      <c r="H19" s="146" t="s">
        <v>109</v>
      </c>
      <c r="I19" s="145">
        <v>0</v>
      </c>
      <c r="J19" s="146" t="s">
        <v>3</v>
      </c>
      <c r="K19" s="152">
        <f t="shared" si="0"/>
        <v>0</v>
      </c>
      <c r="M19" s="145">
        <v>0.39583333333333298</v>
      </c>
      <c r="N19" s="142" t="s">
        <v>28</v>
      </c>
      <c r="O19" s="145">
        <v>0.6875</v>
      </c>
      <c r="P19"/>
      <c r="Q19" s="150">
        <f t="shared" si="1"/>
        <v>0.39583333333333298</v>
      </c>
      <c r="R19" s="142" t="s">
        <v>28</v>
      </c>
      <c r="S19" s="150">
        <f t="shared" si="2"/>
        <v>0</v>
      </c>
      <c r="U19" s="151">
        <f t="shared" si="3"/>
        <v>-9.4999999999999911</v>
      </c>
      <c r="W19"/>
    </row>
    <row r="20" spans="2:23">
      <c r="B20" s="143"/>
      <c r="C20" s="149" t="s">
        <v>125</v>
      </c>
      <c r="D20" s="143" t="s">
        <v>107</v>
      </c>
      <c r="E20" s="145"/>
      <c r="F20" s="143" t="s">
        <v>28</v>
      </c>
      <c r="G20" s="145"/>
      <c r="H20" s="146" t="s">
        <v>109</v>
      </c>
      <c r="I20" s="145">
        <v>0</v>
      </c>
      <c r="J20" s="146" t="s">
        <v>3</v>
      </c>
      <c r="K20" s="147">
        <f t="shared" si="0"/>
        <v>0</v>
      </c>
      <c r="M20" s="145">
        <v>0.39583333333333298</v>
      </c>
      <c r="N20" s="142" t="s">
        <v>28</v>
      </c>
      <c r="O20" s="145">
        <v>0.6875</v>
      </c>
      <c r="P20"/>
      <c r="Q20" s="150">
        <f t="shared" si="1"/>
        <v>0.39583333333333298</v>
      </c>
      <c r="R20" s="142" t="s">
        <v>28</v>
      </c>
      <c r="S20" s="150">
        <f t="shared" si="2"/>
        <v>0</v>
      </c>
      <c r="U20" s="151">
        <f t="shared" si="3"/>
        <v>-9.4999999999999911</v>
      </c>
      <c r="W20"/>
    </row>
    <row r="21" spans="2:23">
      <c r="B21" s="143"/>
      <c r="C21" s="149" t="s">
        <v>126</v>
      </c>
      <c r="D21" s="143" t="s">
        <v>107</v>
      </c>
      <c r="E21" s="145"/>
      <c r="F21" s="143" t="s">
        <v>28</v>
      </c>
      <c r="G21" s="145"/>
      <c r="H21" s="146" t="s">
        <v>109</v>
      </c>
      <c r="I21" s="145">
        <v>0</v>
      </c>
      <c r="J21" s="146" t="s">
        <v>3</v>
      </c>
      <c r="K21" s="147">
        <f t="shared" si="0"/>
        <v>0</v>
      </c>
      <c r="M21" s="145">
        <v>0.39583333333333298</v>
      </c>
      <c r="N21" s="142" t="s">
        <v>28</v>
      </c>
      <c r="O21" s="145">
        <v>0.6875</v>
      </c>
      <c r="P21"/>
      <c r="Q21" s="150">
        <f t="shared" si="1"/>
        <v>0.39583333333333298</v>
      </c>
      <c r="R21" s="142" t="s">
        <v>28</v>
      </c>
      <c r="S21" s="150">
        <f t="shared" si="2"/>
        <v>0</v>
      </c>
      <c r="U21" s="151">
        <f t="shared" si="3"/>
        <v>-9.4999999999999911</v>
      </c>
      <c r="W21"/>
    </row>
    <row r="22" spans="2:23">
      <c r="B22" s="143"/>
      <c r="C22" s="149" t="s">
        <v>127</v>
      </c>
      <c r="D22" s="143" t="s">
        <v>107</v>
      </c>
      <c r="E22" s="153"/>
      <c r="F22" s="143" t="s">
        <v>28</v>
      </c>
      <c r="G22" s="153"/>
      <c r="H22" s="146" t="s">
        <v>109</v>
      </c>
      <c r="I22" s="153"/>
      <c r="J22" s="146" t="s">
        <v>3</v>
      </c>
      <c r="K22" s="144">
        <v>1</v>
      </c>
      <c r="M22" s="154"/>
      <c r="N22" s="143" t="s">
        <v>28</v>
      </c>
      <c r="O22" s="154"/>
      <c r="P22" s="146"/>
      <c r="Q22" s="154"/>
      <c r="R22" s="143" t="s">
        <v>28</v>
      </c>
      <c r="S22" s="154"/>
      <c r="U22" s="144">
        <v>1</v>
      </c>
      <c r="W22"/>
    </row>
    <row r="23" spans="2:23">
      <c r="B23" s="143"/>
      <c r="C23" s="149" t="s">
        <v>128</v>
      </c>
      <c r="D23" s="143" t="s">
        <v>107</v>
      </c>
      <c r="E23" s="153"/>
      <c r="F23" s="143" t="s">
        <v>28</v>
      </c>
      <c r="G23" s="153"/>
      <c r="H23" s="146" t="s">
        <v>109</v>
      </c>
      <c r="I23" s="153"/>
      <c r="J23" s="146" t="s">
        <v>3</v>
      </c>
      <c r="K23" s="144">
        <v>2</v>
      </c>
      <c r="M23" s="154"/>
      <c r="N23" s="143" t="s">
        <v>28</v>
      </c>
      <c r="O23" s="154"/>
      <c r="P23" s="146"/>
      <c r="Q23" s="154"/>
      <c r="R23" s="143" t="s">
        <v>28</v>
      </c>
      <c r="S23" s="154"/>
      <c r="U23" s="144">
        <v>2</v>
      </c>
      <c r="W23"/>
    </row>
    <row r="24" spans="2:23">
      <c r="B24" s="143"/>
      <c r="C24" s="149" t="s">
        <v>129</v>
      </c>
      <c r="D24" s="143" t="s">
        <v>107</v>
      </c>
      <c r="E24" s="153"/>
      <c r="F24" s="143" t="s">
        <v>28</v>
      </c>
      <c r="G24" s="153"/>
      <c r="H24" s="146" t="s">
        <v>109</v>
      </c>
      <c r="I24" s="153"/>
      <c r="J24" s="146" t="s">
        <v>3</v>
      </c>
      <c r="K24" s="144">
        <v>3</v>
      </c>
      <c r="M24" s="154"/>
      <c r="N24" s="143" t="s">
        <v>28</v>
      </c>
      <c r="O24" s="154"/>
      <c r="P24" s="146"/>
      <c r="Q24" s="154"/>
      <c r="R24" s="143" t="s">
        <v>28</v>
      </c>
      <c r="S24" s="154"/>
      <c r="U24" s="144">
        <v>3</v>
      </c>
      <c r="W24"/>
    </row>
    <row r="25" spans="2:23">
      <c r="B25" s="143"/>
      <c r="C25" s="149" t="s">
        <v>72</v>
      </c>
      <c r="D25" s="143" t="s">
        <v>107</v>
      </c>
      <c r="E25" s="153"/>
      <c r="F25" s="143" t="s">
        <v>28</v>
      </c>
      <c r="G25" s="153"/>
      <c r="H25" s="146" t="s">
        <v>109</v>
      </c>
      <c r="I25" s="153"/>
      <c r="J25" s="146" t="s">
        <v>3</v>
      </c>
      <c r="K25" s="144">
        <v>4</v>
      </c>
      <c r="M25" s="154"/>
      <c r="N25" s="143" t="s">
        <v>28</v>
      </c>
      <c r="O25" s="154"/>
      <c r="P25" s="146"/>
      <c r="Q25" s="154"/>
      <c r="R25" s="143" t="s">
        <v>28</v>
      </c>
      <c r="S25" s="154"/>
      <c r="U25" s="144">
        <v>4</v>
      </c>
      <c r="W25"/>
    </row>
    <row r="26" spans="2:23">
      <c r="B26" s="143"/>
      <c r="C26" s="149" t="s">
        <v>130</v>
      </c>
      <c r="D26" s="143" t="s">
        <v>107</v>
      </c>
      <c r="E26" s="153"/>
      <c r="F26" s="143" t="s">
        <v>28</v>
      </c>
      <c r="G26" s="153"/>
      <c r="H26" s="146" t="s">
        <v>109</v>
      </c>
      <c r="I26" s="153"/>
      <c r="J26" s="146" t="s">
        <v>3</v>
      </c>
      <c r="K26" s="144">
        <v>5</v>
      </c>
      <c r="M26" s="154"/>
      <c r="N26" s="143" t="s">
        <v>28</v>
      </c>
      <c r="O26" s="154"/>
      <c r="P26" s="146"/>
      <c r="Q26" s="154"/>
      <c r="R26" s="143" t="s">
        <v>28</v>
      </c>
      <c r="S26" s="154"/>
      <c r="U26" s="144">
        <v>5</v>
      </c>
      <c r="W26"/>
    </row>
    <row r="27" spans="2:23">
      <c r="B27" s="143"/>
      <c r="C27" s="149" t="s">
        <v>131</v>
      </c>
      <c r="D27" s="143" t="s">
        <v>107</v>
      </c>
      <c r="E27" s="153"/>
      <c r="F27" s="143" t="s">
        <v>28</v>
      </c>
      <c r="G27" s="153"/>
      <c r="H27" s="146" t="s">
        <v>109</v>
      </c>
      <c r="I27" s="153"/>
      <c r="J27" s="146" t="s">
        <v>3</v>
      </c>
      <c r="K27" s="144">
        <v>6</v>
      </c>
      <c r="M27" s="154"/>
      <c r="N27" s="143" t="s">
        <v>28</v>
      </c>
      <c r="O27" s="154"/>
      <c r="P27" s="146"/>
      <c r="Q27" s="154"/>
      <c r="R27" s="143" t="s">
        <v>28</v>
      </c>
      <c r="S27" s="154"/>
      <c r="U27" s="144">
        <v>6</v>
      </c>
      <c r="W27"/>
    </row>
    <row r="28" spans="2:23">
      <c r="B28" s="143"/>
      <c r="C28" s="149" t="s">
        <v>132</v>
      </c>
      <c r="D28" s="143" t="s">
        <v>107</v>
      </c>
      <c r="E28" s="153"/>
      <c r="F28" s="143" t="s">
        <v>28</v>
      </c>
      <c r="G28" s="153"/>
      <c r="H28" s="146" t="s">
        <v>109</v>
      </c>
      <c r="I28" s="153"/>
      <c r="J28" s="146" t="s">
        <v>3</v>
      </c>
      <c r="K28" s="144">
        <v>7</v>
      </c>
      <c r="M28" s="154"/>
      <c r="N28" s="143" t="s">
        <v>28</v>
      </c>
      <c r="O28" s="154"/>
      <c r="P28" s="146"/>
      <c r="Q28" s="154"/>
      <c r="R28" s="143" t="s">
        <v>28</v>
      </c>
      <c r="S28" s="154"/>
      <c r="U28" s="144">
        <v>7</v>
      </c>
      <c r="W28"/>
    </row>
    <row r="29" spans="2:23">
      <c r="B29" s="143"/>
      <c r="C29" s="149" t="s">
        <v>133</v>
      </c>
      <c r="D29" s="143" t="s">
        <v>107</v>
      </c>
      <c r="E29" s="153"/>
      <c r="F29" s="143" t="s">
        <v>28</v>
      </c>
      <c r="G29" s="153"/>
      <c r="H29" s="146" t="s">
        <v>109</v>
      </c>
      <c r="I29" s="153"/>
      <c r="J29" s="146" t="s">
        <v>3</v>
      </c>
      <c r="K29" s="144">
        <v>8</v>
      </c>
      <c r="M29" s="154"/>
      <c r="N29" s="143" t="s">
        <v>28</v>
      </c>
      <c r="O29" s="154"/>
      <c r="P29" s="146"/>
      <c r="Q29" s="154"/>
      <c r="R29" s="143" t="s">
        <v>28</v>
      </c>
      <c r="S29" s="154"/>
      <c r="U29" s="144">
        <v>7</v>
      </c>
      <c r="W29"/>
    </row>
    <row r="30" spans="2:23">
      <c r="B30" s="143"/>
      <c r="C30" s="149" t="s">
        <v>83</v>
      </c>
      <c r="D30" s="143" t="s">
        <v>107</v>
      </c>
      <c r="E30" s="153"/>
      <c r="F30" s="143" t="s">
        <v>28</v>
      </c>
      <c r="G30" s="153"/>
      <c r="H30" s="146" t="s">
        <v>109</v>
      </c>
      <c r="I30" s="153"/>
      <c r="J30" s="146" t="s">
        <v>3</v>
      </c>
      <c r="K30" s="144">
        <v>4</v>
      </c>
      <c r="M30" s="154"/>
      <c r="N30" s="143" t="s">
        <v>28</v>
      </c>
      <c r="O30" s="154"/>
      <c r="P30" s="146"/>
      <c r="Q30" s="154"/>
      <c r="R30" s="143" t="s">
        <v>28</v>
      </c>
      <c r="S30" s="154"/>
      <c r="U30" s="144">
        <v>3</v>
      </c>
      <c r="W30"/>
    </row>
    <row r="31" spans="2:23">
      <c r="B31" s="143"/>
      <c r="C31" s="149" t="s">
        <v>134</v>
      </c>
      <c r="D31" s="143" t="s">
        <v>107</v>
      </c>
      <c r="E31" s="153"/>
      <c r="F31" s="143" t="s">
        <v>28</v>
      </c>
      <c r="G31" s="153"/>
      <c r="H31" s="146" t="s">
        <v>109</v>
      </c>
      <c r="I31" s="153"/>
      <c r="J31" s="146" t="s">
        <v>3</v>
      </c>
      <c r="K31" s="144"/>
      <c r="M31" s="154"/>
      <c r="N31" s="143" t="s">
        <v>28</v>
      </c>
      <c r="O31" s="154"/>
      <c r="P31" s="146"/>
      <c r="Q31" s="154"/>
      <c r="R31" s="143" t="s">
        <v>28</v>
      </c>
      <c r="S31" s="154"/>
      <c r="U31" s="144"/>
      <c r="W31"/>
    </row>
    <row r="32" spans="2:23">
      <c r="B32" s="143"/>
      <c r="C32" s="149" t="s">
        <v>135</v>
      </c>
      <c r="D32" s="143" t="s">
        <v>107</v>
      </c>
      <c r="E32" s="153"/>
      <c r="F32" s="143" t="s">
        <v>28</v>
      </c>
      <c r="G32" s="153"/>
      <c r="H32" s="146" t="s">
        <v>109</v>
      </c>
      <c r="I32" s="153"/>
      <c r="J32" s="146" t="s">
        <v>3</v>
      </c>
      <c r="K32" s="144"/>
      <c r="M32" s="154"/>
      <c r="N32" s="143" t="s">
        <v>28</v>
      </c>
      <c r="O32" s="154"/>
      <c r="P32" s="146"/>
      <c r="Q32" s="154"/>
      <c r="R32" s="143" t="s">
        <v>28</v>
      </c>
      <c r="S32" s="154"/>
      <c r="U32" s="144"/>
      <c r="W32"/>
    </row>
    <row r="33" spans="2:23">
      <c r="B33" s="143"/>
      <c r="C33" s="149" t="s">
        <v>136</v>
      </c>
      <c r="D33" s="143" t="s">
        <v>107</v>
      </c>
      <c r="E33" s="145"/>
      <c r="F33" s="143" t="s">
        <v>28</v>
      </c>
      <c r="G33" s="145"/>
      <c r="H33" s="146" t="s">
        <v>109</v>
      </c>
      <c r="I33" s="145"/>
      <c r="J33" s="146" t="s">
        <v>3</v>
      </c>
      <c r="K33" s="147">
        <f>(G33-E33-I33)*24</f>
        <v>0</v>
      </c>
      <c r="M33" s="144"/>
      <c r="N33" s="142" t="s">
        <v>28</v>
      </c>
      <c r="O33" s="144"/>
      <c r="Q33" s="150">
        <f>IF(E33&lt;M33,M33,E33)</f>
        <v>0</v>
      </c>
      <c r="R33" s="142" t="s">
        <v>28</v>
      </c>
      <c r="S33" s="150">
        <f>IF(G33&gt;O33,O33,G33)</f>
        <v>0</v>
      </c>
      <c r="U33" s="151">
        <f>(S33-Q33)*24</f>
        <v>0</v>
      </c>
      <c r="W33"/>
    </row>
    <row r="34" spans="2:23">
      <c r="B34" s="143"/>
      <c r="C34" s="144" t="s">
        <v>137</v>
      </c>
      <c r="D34" s="143" t="s">
        <v>107</v>
      </c>
      <c r="E34" s="145"/>
      <c r="F34" s="143" t="s">
        <v>28</v>
      </c>
      <c r="G34" s="145"/>
      <c r="H34" s="146" t="s">
        <v>109</v>
      </c>
      <c r="I34" s="145"/>
      <c r="J34" s="146" t="s">
        <v>3</v>
      </c>
      <c r="K34" s="147">
        <f>(G34-E34-I34)*24</f>
        <v>0</v>
      </c>
      <c r="M34" s="144"/>
      <c r="N34" s="142" t="s">
        <v>28</v>
      </c>
      <c r="O34" s="144"/>
      <c r="Q34" s="150">
        <f>IF(E34&lt;M34,M34,E34)</f>
        <v>0</v>
      </c>
      <c r="R34" s="142" t="s">
        <v>28</v>
      </c>
      <c r="S34" s="150">
        <f>IF(G34&gt;O34,O34,G34)</f>
        <v>0</v>
      </c>
      <c r="U34" s="151">
        <f>(S34-Q34)*24</f>
        <v>0</v>
      </c>
      <c r="W34" s="155" t="s">
        <v>138</v>
      </c>
    </row>
    <row r="35" spans="2:23">
      <c r="B35" s="143"/>
      <c r="C35" s="144" t="s">
        <v>139</v>
      </c>
      <c r="D35" s="143" t="s">
        <v>107</v>
      </c>
      <c r="E35" s="145"/>
      <c r="F35" s="143" t="s">
        <v>28</v>
      </c>
      <c r="G35" s="145"/>
      <c r="H35" s="146" t="s">
        <v>109</v>
      </c>
      <c r="I35" s="145"/>
      <c r="J35" s="146" t="s">
        <v>3</v>
      </c>
      <c r="K35" s="147">
        <f>(G35-E35-I35)*24</f>
        <v>0</v>
      </c>
      <c r="M35" s="144"/>
      <c r="N35" s="142" t="s">
        <v>28</v>
      </c>
      <c r="O35" s="144"/>
      <c r="Q35" s="150">
        <f>IF(E35&lt;M35,M35,E35)</f>
        <v>0</v>
      </c>
      <c r="R35" s="142" t="s">
        <v>28</v>
      </c>
      <c r="S35" s="150">
        <f>IF(G35&gt;O35,O35,G35)</f>
        <v>0</v>
      </c>
      <c r="U35" s="151">
        <f>(S35-Q35)*24</f>
        <v>0</v>
      </c>
      <c r="W35" s="155" t="s">
        <v>138</v>
      </c>
    </row>
    <row r="36" spans="2:23">
      <c r="B36" s="143"/>
      <c r="C36" s="149" t="s">
        <v>140</v>
      </c>
      <c r="D36" s="143" t="s">
        <v>107</v>
      </c>
      <c r="E36" s="145"/>
      <c r="F36" s="143" t="s">
        <v>28</v>
      </c>
      <c r="G36" s="145"/>
      <c r="H36" s="146" t="s">
        <v>109</v>
      </c>
      <c r="I36" s="145"/>
      <c r="J36" s="146" t="s">
        <v>3</v>
      </c>
      <c r="K36" s="147">
        <f>(G36-E36-I36)*24</f>
        <v>0</v>
      </c>
      <c r="M36" s="144"/>
      <c r="N36" s="142" t="s">
        <v>28</v>
      </c>
      <c r="O36" s="144"/>
      <c r="Q36" s="150">
        <f>IF(E36&lt;M36,M36,E36)</f>
        <v>0</v>
      </c>
      <c r="R36" s="142" t="s">
        <v>28</v>
      </c>
      <c r="S36" s="150">
        <f>IF(G36&gt;O36,O36,G36)</f>
        <v>0</v>
      </c>
      <c r="U36" s="151">
        <f>(S36-Q36)*24</f>
        <v>0</v>
      </c>
    </row>
  </sheetData>
  <mergeCells count="3">
    <mergeCell ref="E3:K3"/>
    <mergeCell ref="M3:O3"/>
    <mergeCell ref="Q3:U3"/>
  </mergeCells>
  <phoneticPr fontId="30"/>
  <pageMargins left="0.15763888888888899" right="0.15763888888888899" top="0.74791666666666701" bottom="0.55138888888888904" header="0.51180555555555496" footer="0.51180555555555496"/>
  <pageSetup paperSize="0" scale="0" firstPageNumber="0" fitToHeight="0" orientation="portrait" usePrinterDefaults="0" horizontalDpi="0" verticalDpi="0" copie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74"/>
  <sheetViews>
    <sheetView zoomScale="50" zoomScaleNormal="50" zoomScalePageLayoutView="60" workbookViewId="0">
      <selection activeCell="AP2" sqref="AP2:BE2"/>
    </sheetView>
  </sheetViews>
  <sheetFormatPr defaultRowHeight="18.75"/>
  <cols>
    <col min="1" max="1" width="1.625" style="1"/>
    <col min="2" max="5" width="5.75" style="1"/>
    <col min="6" max="6" width="0" style="1" hidden="1"/>
    <col min="7" max="58" width="5.625" style="1"/>
    <col min="59" max="1025" width="4.25" style="1"/>
  </cols>
  <sheetData>
    <row r="1" spans="1:1024" s="2" customFormat="1" ht="20.25" customHeight="1">
      <c r="C1" s="3" t="s">
        <v>141</v>
      </c>
      <c r="D1" s="3"/>
      <c r="E1" s="3"/>
      <c r="F1" s="3"/>
      <c r="G1" s="3"/>
      <c r="H1" s="4" t="s">
        <v>1</v>
      </c>
      <c r="J1" s="4"/>
      <c r="L1" s="3"/>
      <c r="M1" s="3"/>
      <c r="N1" s="3"/>
      <c r="O1" s="3"/>
      <c r="P1" s="3"/>
      <c r="Q1" s="3"/>
      <c r="R1" s="3"/>
      <c r="AM1" s="5"/>
      <c r="AN1" s="6"/>
      <c r="AO1" s="7" t="s">
        <v>2</v>
      </c>
      <c r="AP1" s="271"/>
      <c r="AQ1" s="272"/>
      <c r="AR1" s="272"/>
      <c r="AS1" s="272"/>
      <c r="AT1" s="272"/>
      <c r="AU1" s="272"/>
      <c r="AV1" s="272"/>
      <c r="AW1" s="272"/>
      <c r="AX1" s="272"/>
      <c r="AY1" s="272"/>
      <c r="AZ1" s="272"/>
      <c r="BA1" s="272"/>
      <c r="BB1" s="272"/>
      <c r="BC1" s="272"/>
      <c r="BD1" s="272"/>
      <c r="BE1" s="272"/>
      <c r="BF1" s="7" t="s">
        <v>3</v>
      </c>
    </row>
    <row r="2" spans="1:1024" ht="20.25" customHeight="1">
      <c r="A2" s="2"/>
      <c r="B2" s="2"/>
      <c r="C2" s="3"/>
      <c r="D2" s="3"/>
      <c r="E2" s="3"/>
      <c r="F2" s="3"/>
      <c r="G2" s="3"/>
      <c r="H2"/>
      <c r="I2" s="2"/>
      <c r="J2" s="4"/>
      <c r="K2" s="2"/>
      <c r="L2" s="3"/>
      <c r="M2" s="3"/>
      <c r="N2" s="3"/>
      <c r="O2" s="3"/>
      <c r="P2" s="3"/>
      <c r="Q2" s="3"/>
      <c r="R2" s="3"/>
      <c r="S2" s="2"/>
      <c r="T2" s="2"/>
      <c r="U2" s="2"/>
      <c r="V2" s="2"/>
      <c r="W2" s="2"/>
      <c r="X2" s="2"/>
      <c r="Y2" s="8" t="s">
        <v>4</v>
      </c>
      <c r="Z2" s="273">
        <v>3</v>
      </c>
      <c r="AA2" s="273"/>
      <c r="AB2" s="9" t="s">
        <v>5</v>
      </c>
      <c r="AC2" s="274">
        <f>IF(Z2=0,"",YEAR(DATE(2018+Z2,1,1)))</f>
        <v>2021</v>
      </c>
      <c r="AD2" s="274"/>
      <c r="AE2" s="10" t="s">
        <v>6</v>
      </c>
      <c r="AF2" s="11" t="s">
        <v>7</v>
      </c>
      <c r="AG2" s="273">
        <v>4</v>
      </c>
      <c r="AH2" s="273"/>
      <c r="AI2" s="11" t="s">
        <v>8</v>
      </c>
      <c r="AJ2"/>
      <c r="AK2"/>
      <c r="AL2"/>
      <c r="AM2" s="5"/>
      <c r="AN2" s="6"/>
      <c r="AO2" s="7" t="s">
        <v>9</v>
      </c>
      <c r="AP2" s="275"/>
      <c r="AQ2" s="275"/>
      <c r="AR2" s="275"/>
      <c r="AS2" s="275"/>
      <c r="AT2" s="275"/>
      <c r="AU2" s="275"/>
      <c r="AV2" s="275"/>
      <c r="AW2" s="275"/>
      <c r="AX2" s="275"/>
      <c r="AY2" s="275"/>
      <c r="AZ2" s="275"/>
      <c r="BA2" s="275"/>
      <c r="BB2" s="275"/>
      <c r="BC2" s="275"/>
      <c r="BD2" s="275"/>
      <c r="BE2" s="275"/>
      <c r="BF2" s="7" t="s">
        <v>3</v>
      </c>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s="12" customFormat="1" ht="20.25" customHeight="1">
      <c r="G3" s="4"/>
      <c r="J3" s="4"/>
      <c r="L3" s="6"/>
      <c r="M3" s="6"/>
      <c r="N3" s="6"/>
      <c r="O3" s="6"/>
      <c r="P3" s="6"/>
      <c r="Q3" s="6"/>
      <c r="R3" s="6"/>
      <c r="Z3" s="13"/>
      <c r="AA3" s="13"/>
      <c r="AB3" s="14"/>
      <c r="AC3" s="15"/>
      <c r="AD3" s="14"/>
      <c r="BA3" s="16" t="s">
        <v>11</v>
      </c>
      <c r="BB3" s="276" t="s">
        <v>12</v>
      </c>
      <c r="BC3" s="276"/>
      <c r="BD3" s="276"/>
      <c r="BE3" s="276"/>
      <c r="BF3" s="6"/>
    </row>
    <row r="4" spans="1:1024" ht="20.25">
      <c r="A4" s="12"/>
      <c r="B4" s="12"/>
      <c r="C4" s="12"/>
      <c r="D4" s="12"/>
      <c r="E4" s="12"/>
      <c r="F4" s="12"/>
      <c r="G4" s="4"/>
      <c r="H4" s="12"/>
      <c r="I4" s="12"/>
      <c r="J4" s="4"/>
      <c r="K4" s="12"/>
      <c r="L4" s="6"/>
      <c r="M4" s="6"/>
      <c r="N4" s="6"/>
      <c r="O4" s="6"/>
      <c r="P4" s="6"/>
      <c r="Q4" s="6"/>
      <c r="R4" s="6"/>
      <c r="S4" s="12"/>
      <c r="T4" s="12"/>
      <c r="U4" s="12"/>
      <c r="V4" s="12"/>
      <c r="W4" s="12"/>
      <c r="X4" s="12"/>
      <c r="Y4" s="12"/>
      <c r="Z4" s="17"/>
      <c r="AA4" s="17"/>
      <c r="AB4"/>
      <c r="AC4"/>
      <c r="AD4"/>
      <c r="AE4"/>
      <c r="AF4"/>
      <c r="AG4" s="2"/>
      <c r="AH4" s="2"/>
      <c r="AI4" s="2"/>
      <c r="AJ4" s="2"/>
      <c r="AK4" s="2"/>
      <c r="AL4" s="2"/>
      <c r="AM4" s="2"/>
      <c r="AN4" s="2"/>
      <c r="AO4" s="2"/>
      <c r="AP4" s="2"/>
      <c r="AQ4" s="2"/>
      <c r="AR4" s="2"/>
      <c r="AS4" s="2"/>
      <c r="AT4" s="2"/>
      <c r="AU4" s="2"/>
      <c r="AV4" s="2"/>
      <c r="AW4" s="2"/>
      <c r="AX4" s="2"/>
      <c r="AY4" s="2"/>
      <c r="AZ4" s="2"/>
      <c r="BA4" s="2"/>
      <c r="BB4" s="2"/>
      <c r="BC4" s="2"/>
      <c r="BD4" s="2"/>
      <c r="BE4" s="18"/>
      <c r="BF4" s="18"/>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6.75" customHeight="1">
      <c r="A5" s="12"/>
      <c r="B5" s="12"/>
      <c r="C5" s="19"/>
      <c r="D5" s="19"/>
      <c r="E5" s="19"/>
      <c r="F5" s="19"/>
      <c r="G5" s="20"/>
      <c r="H5" s="19"/>
      <c r="I5" s="19"/>
      <c r="J5" s="20"/>
      <c r="K5" s="19"/>
      <c r="L5" s="21"/>
      <c r="M5" s="21"/>
      <c r="N5" s="21"/>
      <c r="O5" s="21"/>
      <c r="P5" s="21"/>
      <c r="Q5" s="21"/>
      <c r="R5" s="21"/>
      <c r="S5" s="19"/>
      <c r="T5" s="19"/>
      <c r="U5" s="19"/>
      <c r="V5" s="19"/>
      <c r="W5" s="19"/>
      <c r="X5" s="19"/>
      <c r="Y5" s="19"/>
      <c r="Z5" s="22"/>
      <c r="AA5" s="22"/>
      <c r="AB5" s="19"/>
      <c r="AC5" s="19"/>
      <c r="AD5" s="19"/>
      <c r="AE5" s="19"/>
      <c r="AF5"/>
      <c r="AG5" s="2"/>
      <c r="AH5" s="2"/>
      <c r="AI5" s="2"/>
      <c r="AJ5" s="2"/>
      <c r="AK5" s="2"/>
      <c r="AL5" s="2"/>
      <c r="AM5" s="2"/>
      <c r="AN5" s="2"/>
      <c r="AO5" s="2"/>
      <c r="AP5" s="2"/>
      <c r="AQ5" s="2"/>
      <c r="AR5" s="2"/>
      <c r="AS5" s="2"/>
      <c r="AT5" s="2"/>
      <c r="AU5" s="2"/>
      <c r="AV5" s="2"/>
      <c r="AW5" s="2"/>
      <c r="AX5" s="2"/>
      <c r="AY5" s="2"/>
      <c r="AZ5" s="2"/>
      <c r="BA5" s="2"/>
      <c r="BB5" s="2"/>
      <c r="BC5" s="2"/>
      <c r="BD5" s="2"/>
      <c r="BE5" s="18"/>
      <c r="BF5" s="18"/>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20.25">
      <c r="A6" s="12"/>
      <c r="B6" s="277" t="s">
        <v>13</v>
      </c>
      <c r="C6" s="277"/>
      <c r="D6" s="277"/>
      <c r="E6" s="277"/>
      <c r="F6" s="277"/>
      <c r="G6" s="277"/>
      <c r="H6" s="277"/>
      <c r="I6" s="277"/>
      <c r="J6" s="277"/>
      <c r="K6" s="21"/>
      <c r="L6" s="21"/>
      <c r="M6" s="21"/>
      <c r="N6" s="19"/>
      <c r="O6" s="19"/>
      <c r="P6" s="19"/>
      <c r="Q6" s="19"/>
      <c r="R6" s="19"/>
      <c r="S6" s="19"/>
      <c r="T6" s="19"/>
      <c r="U6" s="22"/>
      <c r="V6" s="22"/>
      <c r="W6"/>
      <c r="X6"/>
      <c r="Y6"/>
      <c r="Z6" s="19"/>
      <c r="AA6" s="22"/>
      <c r="AB6" s="22"/>
      <c r="AC6" s="19"/>
      <c r="AD6" s="19"/>
      <c r="AE6" s="19"/>
      <c r="AF6"/>
      <c r="AG6" s="2"/>
      <c r="AH6" s="2" t="s">
        <v>14</v>
      </c>
      <c r="AI6" s="2"/>
      <c r="AJ6" s="2"/>
      <c r="AK6" s="2"/>
      <c r="AL6" s="2"/>
      <c r="AM6" s="2"/>
      <c r="AN6" s="2"/>
      <c r="AO6" s="2"/>
      <c r="AP6" s="2"/>
      <c r="AQ6" s="2"/>
      <c r="AR6" s="2"/>
      <c r="AS6"/>
      <c r="AT6" s="256">
        <v>8</v>
      </c>
      <c r="AU6" s="256"/>
      <c r="AV6" s="23" t="s">
        <v>15</v>
      </c>
      <c r="AW6" s="2"/>
      <c r="AX6" s="256">
        <v>40</v>
      </c>
      <c r="AY6" s="256"/>
      <c r="AZ6" s="23" t="s">
        <v>16</v>
      </c>
      <c r="BA6" s="2"/>
      <c r="BB6" s="256">
        <v>160</v>
      </c>
      <c r="BC6" s="256"/>
      <c r="BD6" s="23" t="s">
        <v>17</v>
      </c>
      <c r="BE6" s="2"/>
      <c r="BF6" s="18"/>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20.25">
      <c r="A7" s="12"/>
      <c r="B7" s="24" t="s">
        <v>8</v>
      </c>
      <c r="C7" s="24" t="s">
        <v>18</v>
      </c>
      <c r="D7" s="24" t="s">
        <v>19</v>
      </c>
      <c r="E7" s="24" t="s">
        <v>20</v>
      </c>
      <c r="F7"/>
      <c r="G7" s="24" t="s">
        <v>21</v>
      </c>
      <c r="H7" s="24" t="s">
        <v>22</v>
      </c>
      <c r="I7" s="24" t="s">
        <v>23</v>
      </c>
      <c r="J7" s="24" t="s">
        <v>24</v>
      </c>
      <c r="K7" s="21"/>
      <c r="L7" s="269" t="s">
        <v>25</v>
      </c>
      <c r="M7" s="269"/>
      <c r="N7" s="269"/>
      <c r="O7" s="269"/>
      <c r="P7" s="269"/>
      <c r="Q7" s="269"/>
      <c r="R7" s="269"/>
      <c r="S7" s="19"/>
      <c r="T7" s="19"/>
      <c r="U7" s="22"/>
      <c r="V7" s="22"/>
      <c r="W7"/>
      <c r="X7"/>
      <c r="Y7"/>
      <c r="Z7" s="19"/>
      <c r="AA7" s="22"/>
      <c r="AB7" s="22"/>
      <c r="AC7" s="19"/>
      <c r="AD7" s="19"/>
      <c r="AE7" s="19"/>
      <c r="AF7"/>
      <c r="AG7" s="2"/>
      <c r="AH7" s="2"/>
      <c r="AI7" s="2"/>
      <c r="AJ7" s="2"/>
      <c r="AK7" s="2"/>
      <c r="AL7" s="2"/>
      <c r="AM7" s="2"/>
      <c r="AN7" s="2"/>
      <c r="AO7" s="2"/>
      <c r="AP7" s="2"/>
      <c r="AQ7" s="2"/>
      <c r="AR7" s="2"/>
      <c r="AS7" s="2"/>
      <c r="AT7" s="2"/>
      <c r="AU7" s="2"/>
      <c r="AV7" s="2"/>
      <c r="AW7" s="2"/>
      <c r="AX7" s="2"/>
      <c r="AY7" s="2"/>
      <c r="AZ7" s="2"/>
      <c r="BA7" s="2"/>
      <c r="BB7" s="2"/>
      <c r="BC7" s="2"/>
      <c r="BD7" s="2"/>
      <c r="BE7" s="18"/>
      <c r="BF7" s="18"/>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ht="20.25" customHeight="1">
      <c r="A8" s="12"/>
      <c r="B8" s="25" t="s">
        <v>26</v>
      </c>
      <c r="C8" s="25" t="s">
        <v>26</v>
      </c>
      <c r="D8" s="25" t="s">
        <v>26</v>
      </c>
      <c r="E8" s="25" t="s">
        <v>26</v>
      </c>
      <c r="F8" s="26"/>
      <c r="G8" s="25" t="s">
        <v>26</v>
      </c>
      <c r="H8" s="25" t="s">
        <v>26</v>
      </c>
      <c r="I8" s="25" t="s">
        <v>26</v>
      </c>
      <c r="J8" s="25" t="s">
        <v>26</v>
      </c>
      <c r="K8" s="22" t="s">
        <v>27</v>
      </c>
      <c r="L8" s="259">
        <v>0.39583333333333298</v>
      </c>
      <c r="M8" s="259"/>
      <c r="N8" s="259"/>
      <c r="O8" s="27" t="s">
        <v>28</v>
      </c>
      <c r="P8" s="259">
        <v>0.6875</v>
      </c>
      <c r="Q8" s="259"/>
      <c r="R8" s="259"/>
      <c r="S8" s="28" t="s">
        <v>29</v>
      </c>
      <c r="T8" s="260">
        <f>(P8-L8)*24</f>
        <v>7.0000000000000089</v>
      </c>
      <c r="U8" s="260"/>
      <c r="V8" s="29" t="s">
        <v>30</v>
      </c>
      <c r="W8"/>
      <c r="X8"/>
      <c r="Y8"/>
      <c r="Z8" s="22"/>
      <c r="AA8" s="30"/>
      <c r="AB8" s="20"/>
      <c r="AC8" s="22"/>
      <c r="AD8" s="22"/>
      <c r="AE8" s="22"/>
      <c r="AF8" s="31"/>
      <c r="AG8" s="32"/>
      <c r="AH8" s="32"/>
      <c r="AI8" s="32"/>
      <c r="AJ8" s="33"/>
      <c r="AK8" s="21"/>
      <c r="AL8" s="30"/>
      <c r="AM8" s="30"/>
      <c r="AN8" s="20"/>
      <c r="AO8" s="16"/>
      <c r="AP8" s="16"/>
      <c r="AQ8" s="16"/>
      <c r="AR8" s="34" t="s">
        <v>31</v>
      </c>
      <c r="AS8" s="34"/>
      <c r="AT8" s="2"/>
      <c r="AU8" s="256">
        <v>20</v>
      </c>
      <c r="AV8" s="256"/>
      <c r="AW8" s="35" t="s">
        <v>32</v>
      </c>
      <c r="AX8" s="2"/>
      <c r="AY8" s="36" t="s">
        <v>33</v>
      </c>
      <c r="AZ8" s="2"/>
      <c r="BA8" s="2"/>
      <c r="BB8" s="270">
        <f>DAY(EOMONTH(DATE(AC2,AG2,1),0))</f>
        <v>30</v>
      </c>
      <c r="BC8" s="270"/>
      <c r="BD8" s="36" t="s">
        <v>23</v>
      </c>
      <c r="BE8" s="2"/>
      <c r="BF8" s="2"/>
      <c r="BG8"/>
      <c r="BH8"/>
      <c r="BI8"/>
      <c r="BJ8" s="6"/>
      <c r="BK8" s="6"/>
      <c r="BL8" s="6"/>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ht="6" customHeight="1">
      <c r="A9" s="12"/>
      <c r="B9" s="37"/>
      <c r="C9" s="37"/>
      <c r="D9" s="37"/>
      <c r="E9" s="37"/>
      <c r="F9"/>
      <c r="G9" s="37"/>
      <c r="H9" s="37"/>
      <c r="I9" s="37"/>
      <c r="J9" s="37"/>
      <c r="K9" s="19"/>
      <c r="L9" s="22"/>
      <c r="M9" s="32"/>
      <c r="N9" s="33"/>
      <c r="O9" s="33"/>
      <c r="P9" s="22"/>
      <c r="Q9" s="33"/>
      <c r="R9" s="19"/>
      <c r="S9" s="33"/>
      <c r="T9" s="33"/>
      <c r="U9" s="33"/>
      <c r="V9" s="33"/>
      <c r="W9"/>
      <c r="X9"/>
      <c r="Y9"/>
      <c r="Z9" s="19"/>
      <c r="AA9" s="33"/>
      <c r="AB9" s="33"/>
      <c r="AC9" s="19"/>
      <c r="AD9" s="19"/>
      <c r="AE9" s="19"/>
      <c r="AF9" s="38"/>
      <c r="AG9" s="22"/>
      <c r="AH9" s="33"/>
      <c r="AI9" s="19"/>
      <c r="AJ9" s="32"/>
      <c r="AK9" s="33"/>
      <c r="AL9" s="33"/>
      <c r="AM9" s="33"/>
      <c r="AN9" s="33"/>
      <c r="AO9" s="19"/>
      <c r="AP9" s="2"/>
      <c r="AQ9" s="39"/>
      <c r="AR9" s="39"/>
      <c r="AS9" s="39"/>
      <c r="AT9" s="2"/>
      <c r="AU9" s="2"/>
      <c r="AV9" s="2"/>
      <c r="AW9" s="2"/>
      <c r="AX9" s="2"/>
      <c r="AY9" s="2"/>
      <c r="AZ9" s="2"/>
      <c r="BA9" s="2"/>
      <c r="BB9" s="2"/>
      <c r="BC9" s="2"/>
      <c r="BD9" s="2"/>
      <c r="BE9" s="2"/>
      <c r="BF9" s="2"/>
      <c r="BG9"/>
      <c r="BH9"/>
      <c r="BI9"/>
      <c r="BJ9" s="6"/>
      <c r="BK9" s="6"/>
      <c r="BL9" s="6"/>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20.25">
      <c r="A10" s="12"/>
      <c r="B10" s="40" t="s">
        <v>34</v>
      </c>
      <c r="C10" s="40" t="s">
        <v>34</v>
      </c>
      <c r="D10" s="40" t="s">
        <v>34</v>
      </c>
      <c r="E10" s="40" t="s">
        <v>34</v>
      </c>
      <c r="F10" s="26"/>
      <c r="G10" s="40" t="s">
        <v>34</v>
      </c>
      <c r="H10" s="40" t="s">
        <v>34</v>
      </c>
      <c r="I10" s="40" t="s">
        <v>34</v>
      </c>
      <c r="J10" s="40" t="s">
        <v>34</v>
      </c>
      <c r="K10" s="22" t="s">
        <v>27</v>
      </c>
      <c r="L10" s="259"/>
      <c r="M10" s="259"/>
      <c r="N10" s="259"/>
      <c r="O10" s="27" t="s">
        <v>28</v>
      </c>
      <c r="P10" s="259"/>
      <c r="Q10" s="259"/>
      <c r="R10" s="259"/>
      <c r="S10" s="28" t="s">
        <v>29</v>
      </c>
      <c r="T10" s="260">
        <f>(P10-L10)*24</f>
        <v>0</v>
      </c>
      <c r="U10" s="260"/>
      <c r="V10" s="29" t="s">
        <v>30</v>
      </c>
      <c r="W10"/>
      <c r="X10"/>
      <c r="Y10"/>
      <c r="Z10" s="22"/>
      <c r="AA10" s="30"/>
      <c r="AB10" s="20"/>
      <c r="AC10" s="22"/>
      <c r="AD10" s="22"/>
      <c r="AE10" s="22"/>
      <c r="AF10" s="38"/>
      <c r="AG10" s="32"/>
      <c r="AH10" s="32"/>
      <c r="AI10" s="32"/>
      <c r="AJ10" s="33"/>
      <c r="AK10" s="21"/>
      <c r="AL10" s="30"/>
      <c r="AM10" s="2"/>
      <c r="AN10" s="2"/>
      <c r="AO10" s="41"/>
      <c r="AP10" s="41"/>
      <c r="AQ10" s="41"/>
      <c r="AR10" s="23"/>
      <c r="AS10" s="39"/>
      <c r="AT10" s="39"/>
      <c r="AU10" s="39"/>
      <c r="AV10" s="33"/>
      <c r="AW10" s="33"/>
      <c r="AX10" s="42"/>
      <c r="AY10" s="42"/>
      <c r="AZ10" s="42" t="s">
        <v>35</v>
      </c>
      <c r="BA10" s="33"/>
      <c r="BB10" s="256">
        <v>1</v>
      </c>
      <c r="BC10" s="256"/>
      <c r="BD10" s="256"/>
      <c r="BE10" s="43" t="s">
        <v>36</v>
      </c>
      <c r="BF10" s="2"/>
      <c r="BG10"/>
      <c r="BH10"/>
      <c r="BI10"/>
      <c r="BJ10" s="6"/>
      <c r="BK10" s="6"/>
      <c r="BL10" s="6"/>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6" customHeight="1">
      <c r="A11" s="12"/>
      <c r="B11" s="44"/>
      <c r="C11" s="44"/>
      <c r="D11" s="44"/>
      <c r="E11" s="44"/>
      <c r="F11"/>
      <c r="G11" s="44"/>
      <c r="H11" s="44"/>
      <c r="I11" s="44"/>
      <c r="J11" s="19"/>
      <c r="K11" s="22"/>
      <c r="L11" s="32"/>
      <c r="M11" s="33"/>
      <c r="N11" s="33"/>
      <c r="O11" s="22"/>
      <c r="P11" s="33"/>
      <c r="Q11" s="19"/>
      <c r="R11" s="33"/>
      <c r="S11" s="33"/>
      <c r="T11" s="33"/>
      <c r="U11" s="33"/>
      <c r="V11"/>
      <c r="W11"/>
      <c r="X11"/>
      <c r="Y11"/>
      <c r="Z11" s="19"/>
      <c r="AA11" s="33"/>
      <c r="AB11" s="33"/>
      <c r="AC11" s="19"/>
      <c r="AD11" s="19"/>
      <c r="AE11" s="19"/>
      <c r="AF11" s="38"/>
      <c r="AG11" s="22"/>
      <c r="AH11" s="32"/>
      <c r="AI11" s="33"/>
      <c r="AJ11" s="32"/>
      <c r="AK11" s="33"/>
      <c r="AL11" s="33"/>
      <c r="AM11" s="33"/>
      <c r="AN11" s="33"/>
      <c r="AO11" s="45"/>
      <c r="AP11" s="45"/>
      <c r="AQ11" s="35"/>
      <c r="AR11" s="46"/>
      <c r="AS11" s="39"/>
      <c r="AT11" s="39"/>
      <c r="AU11" s="39"/>
      <c r="AV11" s="33"/>
      <c r="AW11" s="33"/>
      <c r="AX11" s="42"/>
      <c r="AY11" s="42"/>
      <c r="AZ11" s="33"/>
      <c r="BA11" s="33"/>
      <c r="BB11" s="22"/>
      <c r="BC11" s="22"/>
      <c r="BD11" s="22"/>
      <c r="BE11" s="43"/>
      <c r="BF11" s="2"/>
      <c r="BG11"/>
      <c r="BH11"/>
      <c r="BI11"/>
      <c r="BJ11" s="6"/>
      <c r="BK11" s="6"/>
      <c r="BL11" s="6"/>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ht="20.25" customHeight="1">
      <c r="A12" s="12"/>
      <c r="B12" s="286" t="s">
        <v>37</v>
      </c>
      <c r="C12" s="286"/>
      <c r="D12" s="286"/>
      <c r="E12" s="286"/>
      <c r="F12" s="286"/>
      <c r="G12" s="286"/>
      <c r="H12" s="286"/>
      <c r="I12" s="286"/>
      <c r="J12" s="286"/>
      <c r="K12" s="286"/>
      <c r="L12" s="286"/>
      <c r="M12" s="286"/>
      <c r="N12" s="286"/>
      <c r="O12" s="286"/>
      <c r="P12" s="286"/>
      <c r="Q12" s="286"/>
      <c r="R12" s="286"/>
      <c r="S12" s="286"/>
      <c r="T12" s="286"/>
      <c r="U12" s="286"/>
      <c r="V12" s="286"/>
      <c r="W12"/>
      <c r="X12"/>
      <c r="Y12"/>
      <c r="Z12" s="35"/>
      <c r="AA12" s="47"/>
      <c r="AB12" s="47"/>
      <c r="AC12" s="35"/>
      <c r="AD12" s="22"/>
      <c r="AE12" s="22"/>
      <c r="AF12" s="31"/>
      <c r="AG12" s="20"/>
      <c r="AH12" s="32"/>
      <c r="AI12" s="33"/>
      <c r="AJ12" s="32"/>
      <c r="AK12" s="33"/>
      <c r="AL12" s="33"/>
      <c r="AM12" s="33"/>
      <c r="AN12" s="33"/>
      <c r="AO12" s="255"/>
      <c r="AP12" s="255"/>
      <c r="AQ12" s="255"/>
      <c r="AR12" s="23"/>
      <c r="AS12" s="39"/>
      <c r="AT12" s="39"/>
      <c r="AU12" s="39"/>
      <c r="AV12" s="33"/>
      <c r="AW12" s="33"/>
      <c r="AX12" s="42"/>
      <c r="AY12" s="42"/>
      <c r="AZ12" s="33"/>
      <c r="BA12" s="33"/>
      <c r="BB12" s="256">
        <v>1</v>
      </c>
      <c r="BC12" s="256"/>
      <c r="BD12" s="256"/>
      <c r="BE12" s="48" t="s">
        <v>38</v>
      </c>
      <c r="BF12" s="2"/>
      <c r="BG12"/>
      <c r="BH12"/>
      <c r="BI12"/>
      <c r="BJ12" s="6"/>
      <c r="BK12" s="6"/>
      <c r="BL12" s="6"/>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ht="6.75" customHeight="1">
      <c r="A13" s="12"/>
      <c r="B13" s="287"/>
      <c r="C13" s="287"/>
      <c r="D13" s="287"/>
      <c r="E13" s="287"/>
      <c r="F13" s="287"/>
      <c r="G13" s="287"/>
      <c r="H13" s="287"/>
      <c r="I13" s="287"/>
      <c r="J13" s="287"/>
      <c r="K13" s="287"/>
      <c r="L13" s="287"/>
      <c r="M13" s="287"/>
      <c r="N13" s="287"/>
      <c r="O13" s="287"/>
      <c r="P13" s="287"/>
      <c r="Q13" s="287"/>
      <c r="R13" s="287"/>
      <c r="S13" s="287"/>
      <c r="T13" s="287"/>
      <c r="U13" s="287"/>
      <c r="V13" s="287"/>
      <c r="W13"/>
      <c r="X13"/>
      <c r="Y13"/>
      <c r="Z13" s="49"/>
      <c r="AA13" s="50"/>
      <c r="AB13" s="50"/>
      <c r="AC13" s="49"/>
      <c r="AD13" s="32"/>
      <c r="AE13" s="32"/>
      <c r="AF13" s="38"/>
      <c r="AG13" s="2"/>
      <c r="AH13" s="2"/>
      <c r="AI13" s="2"/>
      <c r="AJ13" s="2"/>
      <c r="AK13" s="2"/>
      <c r="AL13" s="2"/>
      <c r="AM13" s="2"/>
      <c r="AN13" s="2"/>
      <c r="AO13" s="45"/>
      <c r="AP13" s="45"/>
      <c r="AQ13" s="45"/>
      <c r="AR13" s="2"/>
      <c r="AS13" s="39"/>
      <c r="AT13" s="39"/>
      <c r="AU13" s="39"/>
      <c r="AV13" s="33"/>
      <c r="AW13" s="33"/>
      <c r="AX13" s="42"/>
      <c r="AY13" s="42"/>
      <c r="AZ13" s="33"/>
      <c r="BA13" s="33"/>
      <c r="BB13" s="22"/>
      <c r="BC13" s="22"/>
      <c r="BD13" s="22"/>
      <c r="BE13" s="43"/>
      <c r="BF13" s="2"/>
      <c r="BG13"/>
      <c r="BH13"/>
      <c r="BI13"/>
      <c r="BJ13" s="6"/>
      <c r="BK13" s="6"/>
      <c r="BL13" s="6"/>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ht="20.25">
      <c r="A14" s="12"/>
      <c r="B14" s="288" t="s">
        <v>39</v>
      </c>
      <c r="C14" s="288"/>
      <c r="D14" s="288"/>
      <c r="E14" s="288"/>
      <c r="F14" s="288"/>
      <c r="G14" s="288"/>
      <c r="H14" s="288"/>
      <c r="I14" s="288"/>
      <c r="J14" s="288"/>
      <c r="K14" s="288"/>
      <c r="L14" s="288"/>
      <c r="M14" s="288"/>
      <c r="N14" s="288"/>
      <c r="O14" s="288"/>
      <c r="P14" s="288"/>
      <c r="Q14" s="288"/>
      <c r="R14" s="288"/>
      <c r="S14" s="288"/>
      <c r="T14" s="288"/>
      <c r="U14" s="288"/>
      <c r="V14" s="288"/>
      <c r="W14"/>
      <c r="X14"/>
      <c r="Y14"/>
      <c r="Z14" s="35"/>
      <c r="AA14" s="47"/>
      <c r="AB14" s="47"/>
      <c r="AC14" s="35"/>
      <c r="AD14" s="22"/>
      <c r="AE14" s="22"/>
      <c r="AF14" s="38"/>
      <c r="AG14" s="2"/>
      <c r="AH14" s="2"/>
      <c r="AI14" s="2"/>
      <c r="AJ14" s="2"/>
      <c r="AK14" s="2"/>
      <c r="AL14" s="2"/>
      <c r="AM14" s="2"/>
      <c r="AN14" s="2"/>
      <c r="AO14" s="16"/>
      <c r="AP14" s="16"/>
      <c r="AQ14" s="16"/>
      <c r="AR14" s="2"/>
      <c r="AS14" s="39"/>
      <c r="AT14" s="42" t="s">
        <v>40</v>
      </c>
      <c r="AU14" s="259"/>
      <c r="AV14" s="259"/>
      <c r="AW14" s="259"/>
      <c r="AX14" s="27" t="s">
        <v>28</v>
      </c>
      <c r="AY14" s="259"/>
      <c r="AZ14" s="259"/>
      <c r="BA14" s="259"/>
      <c r="BB14" s="28" t="s">
        <v>29</v>
      </c>
      <c r="BC14" s="260">
        <f>(AY14-AU14)*24</f>
        <v>0</v>
      </c>
      <c r="BD14" s="260"/>
      <c r="BE14" s="29" t="s">
        <v>30</v>
      </c>
      <c r="BF14" s="22"/>
      <c r="BG14"/>
      <c r="BH14"/>
      <c r="BI14"/>
      <c r="BJ14" s="6"/>
      <c r="BK14" s="6"/>
      <c r="BL14" s="6"/>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ht="6.75" customHeight="1">
      <c r="A15" s="12"/>
      <c r="B15"/>
      <c r="C15" s="34"/>
      <c r="D15" s="34"/>
      <c r="E15" s="34"/>
      <c r="F15" s="34"/>
      <c r="G15" s="19"/>
      <c r="H15" s="19"/>
      <c r="I15" s="21"/>
      <c r="J15" s="22"/>
      <c r="K15" s="32"/>
      <c r="L15" s="33"/>
      <c r="M15" s="33"/>
      <c r="N15" s="22"/>
      <c r="O15" s="33"/>
      <c r="P15" s="19"/>
      <c r="Q15" s="32"/>
      <c r="R15" s="33"/>
      <c r="S15" s="33"/>
      <c r="T15" s="33"/>
      <c r="U15" s="33"/>
      <c r="V15" s="19"/>
      <c r="W15" s="21"/>
      <c r="X15" s="51"/>
      <c r="Y15" s="51"/>
      <c r="Z15" s="20"/>
      <c r="AA15" s="22"/>
      <c r="AB15" s="21"/>
      <c r="AC15" s="22"/>
      <c r="AD15" s="32"/>
      <c r="AE15" s="33"/>
      <c r="AF15" s="38"/>
      <c r="AG15" s="31"/>
      <c r="AH15" s="52"/>
      <c r="AI15" s="38"/>
      <c r="AJ15" s="52"/>
      <c r="AK15" s="38"/>
      <c r="AL15" s="38"/>
      <c r="AM15" s="38"/>
      <c r="AN15" s="38"/>
      <c r="AO15" s="53"/>
      <c r="AP15"/>
      <c r="AQ15" s="17"/>
      <c r="AR15" s="17"/>
      <c r="AS15" s="17"/>
      <c r="AT15" s="17"/>
      <c r="AU15" s="17"/>
      <c r="AV15" s="38"/>
      <c r="AW15" s="38"/>
      <c r="AX15" s="54"/>
      <c r="AY15" s="54"/>
      <c r="AZ15" s="38"/>
      <c r="BA15" s="38"/>
      <c r="BB15" s="31"/>
      <c r="BC15" s="31"/>
      <c r="BD15" s="31"/>
      <c r="BE15" s="55"/>
      <c r="BF15"/>
      <c r="BG15"/>
      <c r="BH15"/>
      <c r="BI15"/>
      <c r="BJ15" s="6"/>
      <c r="BK15" s="6"/>
      <c r="BL15" s="6"/>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ht="8.4499999999999993" customHeight="1">
      <c r="A16"/>
      <c r="B16"/>
      <c r="C16" s="56"/>
      <c r="D16" s="56"/>
      <c r="E16" s="56"/>
      <c r="F16" s="56"/>
      <c r="G16" s="56"/>
      <c r="H16"/>
      <c r="I16"/>
      <c r="J16"/>
      <c r="K16"/>
      <c r="L16"/>
      <c r="M16"/>
      <c r="N16"/>
      <c r="O16"/>
      <c r="P16"/>
      <c r="Q16"/>
      <c r="R16"/>
      <c r="S16"/>
      <c r="T16"/>
      <c r="U16"/>
      <c r="V16"/>
      <c r="W16"/>
      <c r="X16" s="56"/>
      <c r="Y16"/>
      <c r="Z16"/>
      <c r="AA16"/>
      <c r="AB16"/>
      <c r="AC16"/>
      <c r="AD16"/>
      <c r="AE16"/>
      <c r="AF16"/>
      <c r="AG16"/>
      <c r="AH16"/>
      <c r="AI16"/>
      <c r="AJ16"/>
      <c r="AK16"/>
      <c r="AL16"/>
      <c r="AM16"/>
      <c r="AN16" s="56"/>
      <c r="AO16"/>
      <c r="AP16"/>
      <c r="AQ16"/>
      <c r="AR16"/>
      <c r="AS16"/>
      <c r="AT16"/>
      <c r="AU16"/>
      <c r="AV16"/>
      <c r="AW16"/>
      <c r="AX16"/>
      <c r="AY16"/>
      <c r="AZ16"/>
      <c r="BA16"/>
      <c r="BB16"/>
      <c r="BC16"/>
      <c r="BD16"/>
      <c r="BE16" s="57"/>
      <c r="BF16" s="57"/>
      <c r="BG16" s="57"/>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ht="20.25" customHeight="1">
      <c r="A17"/>
      <c r="B17" s="261" t="s">
        <v>41</v>
      </c>
      <c r="C17" s="262" t="s">
        <v>42</v>
      </c>
      <c r="D17" s="262"/>
      <c r="E17" s="262"/>
      <c r="F17" s="58"/>
      <c r="G17" s="263" t="s">
        <v>43</v>
      </c>
      <c r="H17" s="263" t="s">
        <v>44</v>
      </c>
      <c r="I17" s="263"/>
      <c r="J17" s="263"/>
      <c r="K17" s="263"/>
      <c r="L17" s="264" t="s">
        <v>45</v>
      </c>
      <c r="M17" s="264"/>
      <c r="N17" s="264"/>
      <c r="O17" s="264"/>
      <c r="P17" s="213"/>
      <c r="Q17" s="213"/>
      <c r="R17" s="213"/>
      <c r="S17" s="265" t="s">
        <v>46</v>
      </c>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65"/>
      <c r="AS17" s="265"/>
      <c r="AT17" s="265"/>
      <c r="AU17" s="265"/>
      <c r="AV17" s="265"/>
      <c r="AW17" s="265"/>
      <c r="AX17" s="266" t="str">
        <f>IF(BB3="計画","(12) 1～4週目の勤務時間数合計","(12) 1か月の勤務時間数   合計")</f>
        <v>(12) 1～4週目の勤務時間数合計</v>
      </c>
      <c r="AY17" s="266"/>
      <c r="AZ17" s="267" t="s">
        <v>47</v>
      </c>
      <c r="BA17" s="267"/>
      <c r="BB17" s="213" t="s">
        <v>48</v>
      </c>
      <c r="BC17" s="213"/>
      <c r="BD17" s="213"/>
      <c r="BE17" s="213"/>
      <c r="BF17" s="213"/>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ht="20.25" customHeight="1">
      <c r="A18"/>
      <c r="B18" s="261"/>
      <c r="C18" s="262"/>
      <c r="D18" s="262"/>
      <c r="E18" s="262"/>
      <c r="F18" s="59"/>
      <c r="G18" s="263"/>
      <c r="H18" s="263"/>
      <c r="I18" s="263"/>
      <c r="J18" s="263"/>
      <c r="K18" s="263"/>
      <c r="L18" s="264"/>
      <c r="M18" s="264"/>
      <c r="N18" s="264"/>
      <c r="O18" s="264"/>
      <c r="P18" s="213"/>
      <c r="Q18" s="213"/>
      <c r="R18" s="213"/>
      <c r="S18" s="234" t="s">
        <v>49</v>
      </c>
      <c r="T18" s="234"/>
      <c r="U18" s="234"/>
      <c r="V18" s="234"/>
      <c r="W18" s="234"/>
      <c r="X18" s="234"/>
      <c r="Y18" s="234"/>
      <c r="Z18" s="234" t="s">
        <v>50</v>
      </c>
      <c r="AA18" s="234"/>
      <c r="AB18" s="234"/>
      <c r="AC18" s="234"/>
      <c r="AD18" s="234"/>
      <c r="AE18" s="234"/>
      <c r="AF18" s="234"/>
      <c r="AG18" s="234" t="s">
        <v>51</v>
      </c>
      <c r="AH18" s="234"/>
      <c r="AI18" s="234"/>
      <c r="AJ18" s="234"/>
      <c r="AK18" s="234"/>
      <c r="AL18" s="234"/>
      <c r="AM18" s="234"/>
      <c r="AN18" s="234" t="s">
        <v>52</v>
      </c>
      <c r="AO18" s="234"/>
      <c r="AP18" s="234"/>
      <c r="AQ18" s="234"/>
      <c r="AR18" s="234"/>
      <c r="AS18" s="234"/>
      <c r="AT18" s="234"/>
      <c r="AU18" s="268" t="s">
        <v>53</v>
      </c>
      <c r="AV18" s="268"/>
      <c r="AW18" s="268"/>
      <c r="AX18" s="266"/>
      <c r="AY18" s="266"/>
      <c r="AZ18" s="267"/>
      <c r="BA18" s="267"/>
      <c r="BB18" s="213"/>
      <c r="BC18" s="213"/>
      <c r="BD18" s="213"/>
      <c r="BE18" s="213"/>
      <c r="BF18" s="213"/>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ht="20.25" customHeight="1">
      <c r="A19"/>
      <c r="B19" s="261"/>
      <c r="C19" s="262"/>
      <c r="D19" s="262"/>
      <c r="E19" s="262"/>
      <c r="F19" s="59"/>
      <c r="G19" s="263"/>
      <c r="H19" s="263"/>
      <c r="I19" s="263"/>
      <c r="J19" s="263"/>
      <c r="K19" s="263"/>
      <c r="L19" s="264"/>
      <c r="M19" s="264"/>
      <c r="N19" s="264"/>
      <c r="O19" s="264"/>
      <c r="P19" s="213"/>
      <c r="Q19" s="213"/>
      <c r="R19" s="213"/>
      <c r="S19" s="60">
        <v>1</v>
      </c>
      <c r="T19" s="61">
        <v>2</v>
      </c>
      <c r="U19" s="61">
        <v>3</v>
      </c>
      <c r="V19" s="61">
        <v>4</v>
      </c>
      <c r="W19" s="61">
        <v>5</v>
      </c>
      <c r="X19" s="61">
        <v>6</v>
      </c>
      <c r="Y19" s="62">
        <v>7</v>
      </c>
      <c r="Z19" s="60">
        <v>8</v>
      </c>
      <c r="AA19" s="61">
        <v>9</v>
      </c>
      <c r="AB19" s="61">
        <v>10</v>
      </c>
      <c r="AC19" s="61">
        <v>11</v>
      </c>
      <c r="AD19" s="61">
        <v>12</v>
      </c>
      <c r="AE19" s="61">
        <v>13</v>
      </c>
      <c r="AF19" s="62">
        <v>14</v>
      </c>
      <c r="AG19" s="63">
        <v>15</v>
      </c>
      <c r="AH19" s="61">
        <v>16</v>
      </c>
      <c r="AI19" s="61">
        <v>17</v>
      </c>
      <c r="AJ19" s="61">
        <v>18</v>
      </c>
      <c r="AK19" s="61">
        <v>19</v>
      </c>
      <c r="AL19" s="61">
        <v>20</v>
      </c>
      <c r="AM19" s="62">
        <v>21</v>
      </c>
      <c r="AN19" s="60">
        <v>22</v>
      </c>
      <c r="AO19" s="61">
        <v>23</v>
      </c>
      <c r="AP19" s="61">
        <v>24</v>
      </c>
      <c r="AQ19" s="61">
        <v>25</v>
      </c>
      <c r="AR19" s="61">
        <v>26</v>
      </c>
      <c r="AS19" s="61">
        <v>27</v>
      </c>
      <c r="AT19" s="62">
        <v>28</v>
      </c>
      <c r="AU19" s="64" t="str">
        <f>IF($BB$3="実績",IF(DAY(DATE($AC$2,$AG$2,29))=29,29,""),"")</f>
        <v/>
      </c>
      <c r="AV19" s="65" t="str">
        <f>IF($BB$3="実績",IF(DAY(DATE($AC$2,$AG$2,30))=30,30,""),"")</f>
        <v/>
      </c>
      <c r="AW19" s="66" t="str">
        <f>IF($BB$3="実績",IF(DAY(DATE($AC$2,$AG$2,31))=31,31,""),"")</f>
        <v/>
      </c>
      <c r="AX19" s="266"/>
      <c r="AY19" s="266"/>
      <c r="AZ19" s="267"/>
      <c r="BA19" s="267"/>
      <c r="BB19" s="213"/>
      <c r="BC19" s="213"/>
      <c r="BD19" s="213"/>
      <c r="BE19" s="213"/>
      <c r="BF19" s="213"/>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ht="20.25" hidden="1" customHeight="1">
      <c r="A20"/>
      <c r="B20" s="261"/>
      <c r="C20" s="262"/>
      <c r="D20" s="262"/>
      <c r="E20" s="262"/>
      <c r="F20" s="59"/>
      <c r="G20" s="263"/>
      <c r="H20" s="263"/>
      <c r="I20" s="263"/>
      <c r="J20" s="263"/>
      <c r="K20" s="263"/>
      <c r="L20" s="264"/>
      <c r="M20" s="264"/>
      <c r="N20" s="264"/>
      <c r="O20" s="264"/>
      <c r="P20" s="213"/>
      <c r="Q20" s="213"/>
      <c r="R20" s="213"/>
      <c r="S20" s="60">
        <f>WEEKDAY(DATE($AC$2,$AG$2,1))</f>
        <v>5</v>
      </c>
      <c r="T20" s="61">
        <f>WEEKDAY(DATE($AC$2,$AG$2,2))</f>
        <v>6</v>
      </c>
      <c r="U20" s="61">
        <f>WEEKDAY(DATE($AC$2,$AG$2,3))</f>
        <v>7</v>
      </c>
      <c r="V20" s="61">
        <f>WEEKDAY(DATE($AC$2,$AG$2,4))</f>
        <v>1</v>
      </c>
      <c r="W20" s="61">
        <f>WEEKDAY(DATE($AC$2,$AG$2,5))</f>
        <v>2</v>
      </c>
      <c r="X20" s="61">
        <f>WEEKDAY(DATE($AC$2,$AG$2,6))</f>
        <v>3</v>
      </c>
      <c r="Y20" s="62">
        <f>WEEKDAY(DATE($AC$2,$AG$2,7))</f>
        <v>4</v>
      </c>
      <c r="Z20" s="60">
        <f>WEEKDAY(DATE($AC$2,$AG$2,8))</f>
        <v>5</v>
      </c>
      <c r="AA20" s="61">
        <f>WEEKDAY(DATE($AC$2,$AG$2,9))</f>
        <v>6</v>
      </c>
      <c r="AB20" s="61">
        <f>WEEKDAY(DATE($AC$2,$AG$2,10))</f>
        <v>7</v>
      </c>
      <c r="AC20" s="61">
        <f>WEEKDAY(DATE($AC$2,$AG$2,11))</f>
        <v>1</v>
      </c>
      <c r="AD20" s="61">
        <f>WEEKDAY(DATE($AC$2,$AG$2,12))</f>
        <v>2</v>
      </c>
      <c r="AE20" s="61">
        <f>WEEKDAY(DATE($AC$2,$AG$2,13))</f>
        <v>3</v>
      </c>
      <c r="AF20" s="62">
        <f>WEEKDAY(DATE($AC$2,$AG$2,14))</f>
        <v>4</v>
      </c>
      <c r="AG20" s="60">
        <f>WEEKDAY(DATE($AC$2,$AG$2,15))</f>
        <v>5</v>
      </c>
      <c r="AH20" s="61">
        <f>WEEKDAY(DATE($AC$2,$AG$2,16))</f>
        <v>6</v>
      </c>
      <c r="AI20" s="61">
        <f>WEEKDAY(DATE($AC$2,$AG$2,17))</f>
        <v>7</v>
      </c>
      <c r="AJ20" s="61">
        <f>WEEKDAY(DATE($AC$2,$AG$2,18))</f>
        <v>1</v>
      </c>
      <c r="AK20" s="61">
        <f>WEEKDAY(DATE($AC$2,$AG$2,19))</f>
        <v>2</v>
      </c>
      <c r="AL20" s="61">
        <f>WEEKDAY(DATE($AC$2,$AG$2,20))</f>
        <v>3</v>
      </c>
      <c r="AM20" s="62">
        <f>WEEKDAY(DATE($AC$2,$AG$2,21))</f>
        <v>4</v>
      </c>
      <c r="AN20" s="60">
        <f>WEEKDAY(DATE($AC$2,$AG$2,22))</f>
        <v>5</v>
      </c>
      <c r="AO20" s="61">
        <f>WEEKDAY(DATE($AC$2,$AG$2,23))</f>
        <v>6</v>
      </c>
      <c r="AP20" s="61">
        <f>WEEKDAY(DATE($AC$2,$AG$2,24))</f>
        <v>7</v>
      </c>
      <c r="AQ20" s="61">
        <f>WEEKDAY(DATE($AC$2,$AG$2,25))</f>
        <v>1</v>
      </c>
      <c r="AR20" s="61">
        <f>WEEKDAY(DATE($AC$2,$AG$2,26))</f>
        <v>2</v>
      </c>
      <c r="AS20" s="61">
        <f>WEEKDAY(DATE($AC$2,$AG$2,27))</f>
        <v>3</v>
      </c>
      <c r="AT20" s="62">
        <f>WEEKDAY(DATE($AC$2,$AG$2,28))</f>
        <v>4</v>
      </c>
      <c r="AU20" s="60">
        <f>IF(AU19=29,WEEKDAY(DATE($AC$2,$AG$2,29)),0)</f>
        <v>0</v>
      </c>
      <c r="AV20" s="61">
        <f>IF(AV19=30,WEEKDAY(DATE($AC$2,$AG$2,30)),0)</f>
        <v>0</v>
      </c>
      <c r="AW20" s="62">
        <f>IF(AW19=31,WEEKDAY(DATE($AC$2,$AG$2,31)),0)</f>
        <v>0</v>
      </c>
      <c r="AX20" s="266"/>
      <c r="AY20" s="266"/>
      <c r="AZ20" s="267"/>
      <c r="BA20" s="267"/>
      <c r="BB20" s="213"/>
      <c r="BC20" s="213"/>
      <c r="BD20" s="213"/>
      <c r="BE20" s="213"/>
      <c r="BF20" s="213"/>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ht="22.5" customHeight="1">
      <c r="A21"/>
      <c r="B21" s="261"/>
      <c r="C21" s="262"/>
      <c r="D21" s="262"/>
      <c r="E21" s="262"/>
      <c r="F21" s="67"/>
      <c r="G21" s="263"/>
      <c r="H21" s="263"/>
      <c r="I21" s="263"/>
      <c r="J21" s="263"/>
      <c r="K21" s="263"/>
      <c r="L21" s="264"/>
      <c r="M21" s="264"/>
      <c r="N21" s="264"/>
      <c r="O21" s="264"/>
      <c r="P21" s="213"/>
      <c r="Q21" s="213"/>
      <c r="R21" s="213"/>
      <c r="S21" s="68" t="str">
        <f t="shared" ref="S21:AT21" si="0">IF(S20=1,"日",IF(S20=2,"月",IF(S20=3,"火",IF(S20=4,"水",IF(S20=5,"木",IF(S20=6,"金","土"))))))</f>
        <v>木</v>
      </c>
      <c r="T21" s="69" t="str">
        <f t="shared" si="0"/>
        <v>金</v>
      </c>
      <c r="U21" s="69" t="str">
        <f t="shared" si="0"/>
        <v>土</v>
      </c>
      <c r="V21" s="69" t="str">
        <f t="shared" si="0"/>
        <v>日</v>
      </c>
      <c r="W21" s="69" t="str">
        <f t="shared" si="0"/>
        <v>月</v>
      </c>
      <c r="X21" s="69" t="str">
        <f t="shared" si="0"/>
        <v>火</v>
      </c>
      <c r="Y21" s="70" t="str">
        <f t="shared" si="0"/>
        <v>水</v>
      </c>
      <c r="Z21" s="68" t="str">
        <f t="shared" si="0"/>
        <v>木</v>
      </c>
      <c r="AA21" s="69" t="str">
        <f t="shared" si="0"/>
        <v>金</v>
      </c>
      <c r="AB21" s="69" t="str">
        <f t="shared" si="0"/>
        <v>土</v>
      </c>
      <c r="AC21" s="69" t="str">
        <f t="shared" si="0"/>
        <v>日</v>
      </c>
      <c r="AD21" s="69" t="str">
        <f t="shared" si="0"/>
        <v>月</v>
      </c>
      <c r="AE21" s="69" t="str">
        <f t="shared" si="0"/>
        <v>火</v>
      </c>
      <c r="AF21" s="70" t="str">
        <f t="shared" si="0"/>
        <v>水</v>
      </c>
      <c r="AG21" s="68" t="str">
        <f t="shared" si="0"/>
        <v>木</v>
      </c>
      <c r="AH21" s="69" t="str">
        <f t="shared" si="0"/>
        <v>金</v>
      </c>
      <c r="AI21" s="69" t="str">
        <f t="shared" si="0"/>
        <v>土</v>
      </c>
      <c r="AJ21" s="69" t="str">
        <f t="shared" si="0"/>
        <v>日</v>
      </c>
      <c r="AK21" s="69" t="str">
        <f t="shared" si="0"/>
        <v>月</v>
      </c>
      <c r="AL21" s="69" t="str">
        <f t="shared" si="0"/>
        <v>火</v>
      </c>
      <c r="AM21" s="70" t="str">
        <f t="shared" si="0"/>
        <v>水</v>
      </c>
      <c r="AN21" s="68" t="str">
        <f t="shared" si="0"/>
        <v>木</v>
      </c>
      <c r="AO21" s="69" t="str">
        <f t="shared" si="0"/>
        <v>金</v>
      </c>
      <c r="AP21" s="69" t="str">
        <f t="shared" si="0"/>
        <v>土</v>
      </c>
      <c r="AQ21" s="69" t="str">
        <f t="shared" si="0"/>
        <v>日</v>
      </c>
      <c r="AR21" s="69" t="str">
        <f t="shared" si="0"/>
        <v>月</v>
      </c>
      <c r="AS21" s="69" t="str">
        <f t="shared" si="0"/>
        <v>火</v>
      </c>
      <c r="AT21" s="70" t="str">
        <f t="shared" si="0"/>
        <v>水</v>
      </c>
      <c r="AU21" s="69" t="str">
        <f>IF(AU20=1,"日",IF(AU20=2,"月",IF(AU20=3,"火",IF(AU20=4,"水",IF(AU20=5,"木",IF(AU20=6,"金",IF(AU20=0,"","土")))))))</f>
        <v/>
      </c>
      <c r="AV21" s="69" t="str">
        <f>IF(AV20=1,"日",IF(AV20=2,"月",IF(AV20=3,"火",IF(AV20=4,"水",IF(AV20=5,"木",IF(AV20=6,"金",IF(AV20=0,"","土")))))))</f>
        <v/>
      </c>
      <c r="AW21" s="69" t="str">
        <f>IF(AW20=1,"日",IF(AW20=2,"月",IF(AW20=3,"火",IF(AW20=4,"水",IF(AW20=5,"木",IF(AW20=6,"金",IF(AW20=0,"","土")))))))</f>
        <v/>
      </c>
      <c r="AX21" s="266"/>
      <c r="AY21" s="266"/>
      <c r="AZ21" s="267"/>
      <c r="BA21" s="267"/>
      <c r="BB21" s="213"/>
      <c r="BC21" s="213"/>
      <c r="BD21" s="213"/>
      <c r="BE21" s="213"/>
      <c r="BF21" s="213"/>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ht="20.25" customHeight="1">
      <c r="A22"/>
      <c r="B22" s="245">
        <v>1</v>
      </c>
      <c r="C22" s="246"/>
      <c r="D22" s="246"/>
      <c r="E22" s="246"/>
      <c r="F22" s="71"/>
      <c r="G22" s="247"/>
      <c r="H22" s="284"/>
      <c r="I22" s="284"/>
      <c r="J22" s="284"/>
      <c r="K22" s="284"/>
      <c r="L22" s="249"/>
      <c r="M22" s="249"/>
      <c r="N22" s="249"/>
      <c r="O22" s="249"/>
      <c r="P22" s="250" t="s">
        <v>57</v>
      </c>
      <c r="Q22" s="250"/>
      <c r="R22" s="250"/>
      <c r="S22" s="72"/>
      <c r="T22" s="73"/>
      <c r="U22" s="73"/>
      <c r="V22" s="73"/>
      <c r="W22" s="73"/>
      <c r="X22" s="73"/>
      <c r="Y22" s="75"/>
      <c r="Z22" s="72"/>
      <c r="AA22" s="73"/>
      <c r="AB22" s="73"/>
      <c r="AC22" s="73"/>
      <c r="AD22" s="73"/>
      <c r="AE22" s="73"/>
      <c r="AF22" s="75"/>
      <c r="AG22" s="72"/>
      <c r="AH22" s="73"/>
      <c r="AI22" s="73"/>
      <c r="AJ22" s="73"/>
      <c r="AK22" s="73"/>
      <c r="AL22" s="73"/>
      <c r="AM22" s="75"/>
      <c r="AN22" s="72"/>
      <c r="AO22" s="73"/>
      <c r="AP22" s="73"/>
      <c r="AQ22" s="73"/>
      <c r="AR22" s="73"/>
      <c r="AS22" s="73"/>
      <c r="AT22" s="75"/>
      <c r="AU22" s="72"/>
      <c r="AV22" s="73"/>
      <c r="AW22" s="75"/>
      <c r="AX22" s="251"/>
      <c r="AY22" s="251"/>
      <c r="AZ22" s="252"/>
      <c r="BA22" s="252"/>
      <c r="BB22" s="285"/>
      <c r="BC22" s="285"/>
      <c r="BD22" s="285"/>
      <c r="BE22" s="285"/>
      <c r="BF22" s="285"/>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ht="20.25" customHeight="1">
      <c r="A23"/>
      <c r="B23" s="245"/>
      <c r="C23" s="283"/>
      <c r="D23" s="283"/>
      <c r="E23" s="283"/>
      <c r="F23" s="76"/>
      <c r="G23" s="247"/>
      <c r="H23" s="284"/>
      <c r="I23" s="284"/>
      <c r="J23" s="284"/>
      <c r="K23" s="284"/>
      <c r="L23" s="249"/>
      <c r="M23" s="249"/>
      <c r="N23" s="249"/>
      <c r="O23" s="249"/>
      <c r="P23" s="227" t="s">
        <v>61</v>
      </c>
      <c r="Q23" s="227"/>
      <c r="R23" s="227"/>
      <c r="S23" s="77" t="str">
        <f>IF(S22="","",VLOOKUP(S22,'シフト記号表（勤務時間帯)'!$C$5:$K$36,9,0))</f>
        <v/>
      </c>
      <c r="T23" s="78" t="str">
        <f>IF(T22="","",VLOOKUP(T22,'シフト記号表（勤務時間帯)'!$C$5:$K$36,9,0))</f>
        <v/>
      </c>
      <c r="U23" s="78" t="str">
        <f>IF(U22="","",VLOOKUP(U22,'シフト記号表（勤務時間帯)'!$C$5:$K$36,9,0))</f>
        <v/>
      </c>
      <c r="V23" s="78" t="str">
        <f>IF(V22="","",VLOOKUP(V22,'シフト記号表（勤務時間帯)'!$C$5:$K$36,9,0))</f>
        <v/>
      </c>
      <c r="W23" s="78" t="str">
        <f>IF(W22="","",VLOOKUP(W22,'シフト記号表（勤務時間帯)'!$C$5:$K$36,9,0))</f>
        <v/>
      </c>
      <c r="X23" s="78" t="str">
        <f>IF(X22="","",VLOOKUP(X22,'シフト記号表（勤務時間帯)'!$C$5:$K$36,9,0))</f>
        <v/>
      </c>
      <c r="Y23" s="79" t="str">
        <f>IF(Y22="","",VLOOKUP(Y22,'シフト記号表（勤務時間帯)'!$C$5:$K$36,9,0))</f>
        <v/>
      </c>
      <c r="Z23" s="77" t="str">
        <f>IF(Z22="","",VLOOKUP(Z22,'シフト記号表（勤務時間帯)'!$C$5:$K$36,9,0))</f>
        <v/>
      </c>
      <c r="AA23" s="78" t="str">
        <f>IF(AA22="","",VLOOKUP(AA22,'シフト記号表（勤務時間帯)'!$C$5:$K$36,9,0))</f>
        <v/>
      </c>
      <c r="AB23" s="78" t="str">
        <f>IF(AB22="","",VLOOKUP(AB22,'シフト記号表（勤務時間帯)'!$C$5:$K$36,9,0))</f>
        <v/>
      </c>
      <c r="AC23" s="78" t="str">
        <f>IF(AC22="","",VLOOKUP(AC22,'シフト記号表（勤務時間帯)'!$C$5:$K$36,9,0))</f>
        <v/>
      </c>
      <c r="AD23" s="78" t="str">
        <f>IF(AD22="","",VLOOKUP(AD22,'シフト記号表（勤務時間帯)'!$C$5:$K$36,9,0))</f>
        <v/>
      </c>
      <c r="AE23" s="78" t="str">
        <f>IF(AE22="","",VLOOKUP(AE22,'シフト記号表（勤務時間帯)'!$C$5:$K$36,9,0))</f>
        <v/>
      </c>
      <c r="AF23" s="79" t="str">
        <f>IF(AF22="","",VLOOKUP(AF22,'シフト記号表（勤務時間帯)'!$C$5:$K$36,9,0))</f>
        <v/>
      </c>
      <c r="AG23" s="77" t="str">
        <f>IF(AG22="","",VLOOKUP(AG22,'シフト記号表（勤務時間帯)'!$C$5:$K$36,9,0))</f>
        <v/>
      </c>
      <c r="AH23" s="78" t="str">
        <f>IF(AH22="","",VLOOKUP(AH22,'シフト記号表（勤務時間帯)'!$C$5:$K$36,9,0))</f>
        <v/>
      </c>
      <c r="AI23" s="78" t="str">
        <f>IF(AI22="","",VLOOKUP(AI22,'シフト記号表（勤務時間帯)'!$C$5:$K$36,9,0))</f>
        <v/>
      </c>
      <c r="AJ23" s="78" t="str">
        <f>IF(AJ22="","",VLOOKUP(AJ22,'シフト記号表（勤務時間帯)'!$C$5:$K$36,9,0))</f>
        <v/>
      </c>
      <c r="AK23" s="78" t="str">
        <f>IF(AK22="","",VLOOKUP(AK22,'シフト記号表（勤務時間帯)'!$C$5:$K$36,9,0))</f>
        <v/>
      </c>
      <c r="AL23" s="78" t="str">
        <f>IF(AL22="","",VLOOKUP(AL22,'シフト記号表（勤務時間帯)'!$C$5:$K$36,9,0))</f>
        <v/>
      </c>
      <c r="AM23" s="79" t="str">
        <f>IF(AM22="","",VLOOKUP(AM22,'シフト記号表（勤務時間帯)'!$C$5:$K$36,9,0))</f>
        <v/>
      </c>
      <c r="AN23" s="77" t="str">
        <f>IF(AN22="","",VLOOKUP(AN22,'シフト記号表（勤務時間帯)'!$C$5:$K$36,9,0))</f>
        <v/>
      </c>
      <c r="AO23" s="78" t="str">
        <f>IF(AO22="","",VLOOKUP(AO22,'シフト記号表（勤務時間帯)'!$C$5:$K$36,9,0))</f>
        <v/>
      </c>
      <c r="AP23" s="78" t="str">
        <f>IF(AP22="","",VLOOKUP(AP22,'シフト記号表（勤務時間帯)'!$C$5:$K$36,9,0))</f>
        <v/>
      </c>
      <c r="AQ23" s="78" t="str">
        <f>IF(AQ22="","",VLOOKUP(AQ22,'シフト記号表（勤務時間帯)'!$C$5:$K$36,9,0))</f>
        <v/>
      </c>
      <c r="AR23" s="78" t="str">
        <f>IF(AR22="","",VLOOKUP(AR22,'シフト記号表（勤務時間帯)'!$C$5:$K$36,9,0))</f>
        <v/>
      </c>
      <c r="AS23" s="78" t="str">
        <f>IF(AS22="","",VLOOKUP(AS22,'シフト記号表（勤務時間帯)'!$C$5:$K$36,9,0))</f>
        <v/>
      </c>
      <c r="AT23" s="79" t="str">
        <f>IF(AT22="","",VLOOKUP(AT22,'シフト記号表（勤務時間帯)'!$C$5:$K$36,9,0))</f>
        <v/>
      </c>
      <c r="AU23" s="77" t="str">
        <f>IF(AU22="","",VLOOKUP(AU22,'シフト記号表（勤務時間帯)'!$C$5:$K$36,9,0))</f>
        <v/>
      </c>
      <c r="AV23" s="78" t="str">
        <f>IF(AV22="","",VLOOKUP(AV22,'シフト記号表（勤務時間帯)'!$C$5:$K$36,9,0))</f>
        <v/>
      </c>
      <c r="AW23" s="79" t="str">
        <f>IF(AW22="","",VLOOKUP(AW22,'シフト記号表（勤務時間帯)'!$C$5:$K$36,9,0))</f>
        <v/>
      </c>
      <c r="AX23" s="228">
        <f>IF($BB$3="計画",SUM(S23:AT23),IF($BB$3="実績",SUM(S23:AW23),""))</f>
        <v>0</v>
      </c>
      <c r="AY23" s="228"/>
      <c r="AZ23" s="229">
        <f>IF($BB$3="計画",AX23/4,IF($BB$3="実績",様式!AX23/(様式!$BB$8/7),""))</f>
        <v>0</v>
      </c>
      <c r="BA23" s="229"/>
      <c r="BB23" s="285"/>
      <c r="BC23" s="285"/>
      <c r="BD23" s="285"/>
      <c r="BE23" s="285"/>
      <c r="BF23" s="285"/>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ht="20.25" customHeight="1">
      <c r="A24"/>
      <c r="B24" s="245"/>
      <c r="C24" s="230"/>
      <c r="D24" s="230"/>
      <c r="E24" s="230"/>
      <c r="F24" s="80">
        <f>C23</f>
        <v>0</v>
      </c>
      <c r="G24" s="247"/>
      <c r="H24" s="284"/>
      <c r="I24" s="284"/>
      <c r="J24" s="284"/>
      <c r="K24" s="284"/>
      <c r="L24" s="249"/>
      <c r="M24" s="249"/>
      <c r="N24" s="249"/>
      <c r="O24" s="249"/>
      <c r="P24" s="239" t="s">
        <v>62</v>
      </c>
      <c r="Q24" s="239"/>
      <c r="R24" s="239"/>
      <c r="S24" s="81" t="str">
        <f>IF(S22="","",VLOOKUP(S22,'シフト記号表（勤務時間帯)'!$C$5:$U$36,19,0))</f>
        <v/>
      </c>
      <c r="T24" s="82" t="str">
        <f>IF(T22="","",VLOOKUP(T22,'シフト記号表（勤務時間帯)'!$C$5:$U$36,19,0))</f>
        <v/>
      </c>
      <c r="U24" s="82" t="str">
        <f>IF(U22="","",VLOOKUP(U22,'シフト記号表（勤務時間帯)'!$C$5:$U$36,19,0))</f>
        <v/>
      </c>
      <c r="V24" s="82" t="str">
        <f>IF(V22="","",VLOOKUP(V22,'シフト記号表（勤務時間帯)'!$C$5:$U$36,19,0))</f>
        <v/>
      </c>
      <c r="W24" s="82" t="str">
        <f>IF(W22="","",VLOOKUP(W22,'シフト記号表（勤務時間帯)'!$C$5:$U$36,19,0))</f>
        <v/>
      </c>
      <c r="X24" s="82" t="str">
        <f>IF(X22="","",VLOOKUP(X22,'シフト記号表（勤務時間帯)'!$C$5:$U$36,19,0))</f>
        <v/>
      </c>
      <c r="Y24" s="83" t="str">
        <f>IF(Y22="","",VLOOKUP(Y22,'シフト記号表（勤務時間帯)'!$C$5:$U$36,19,0))</f>
        <v/>
      </c>
      <c r="Z24" s="81" t="str">
        <f>IF(Z22="","",VLOOKUP(Z22,'シフト記号表（勤務時間帯)'!$C$5:$U$36,19,0))</f>
        <v/>
      </c>
      <c r="AA24" s="82" t="str">
        <f>IF(AA22="","",VLOOKUP(AA22,'シフト記号表（勤務時間帯)'!$C$5:$U$36,19,0))</f>
        <v/>
      </c>
      <c r="AB24" s="82" t="str">
        <f>IF(AB22="","",VLOOKUP(AB22,'シフト記号表（勤務時間帯)'!$C$5:$U$36,19,0))</f>
        <v/>
      </c>
      <c r="AC24" s="82" t="str">
        <f>IF(AC22="","",VLOOKUP(AC22,'シフト記号表（勤務時間帯)'!$C$5:$U$36,19,0))</f>
        <v/>
      </c>
      <c r="AD24" s="82" t="str">
        <f>IF(AD22="","",VLOOKUP(AD22,'シフト記号表（勤務時間帯)'!$C$5:$U$36,19,0))</f>
        <v/>
      </c>
      <c r="AE24" s="82" t="str">
        <f>IF(AE22="","",VLOOKUP(AE22,'シフト記号表（勤務時間帯)'!$C$5:$U$36,19,0))</f>
        <v/>
      </c>
      <c r="AF24" s="83" t="str">
        <f>IF(AF22="","",VLOOKUP(AF22,'シフト記号表（勤務時間帯)'!$C$5:$U$36,19,0))</f>
        <v/>
      </c>
      <c r="AG24" s="81" t="str">
        <f>IF(AG22="","",VLOOKUP(AG22,'シフト記号表（勤務時間帯)'!$C$5:$U$36,19,0))</f>
        <v/>
      </c>
      <c r="AH24" s="82" t="str">
        <f>IF(AH22="","",VLOOKUP(AH22,'シフト記号表（勤務時間帯)'!$C$5:$U$36,19,0))</f>
        <v/>
      </c>
      <c r="AI24" s="82" t="str">
        <f>IF(AI22="","",VLOOKUP(AI22,'シフト記号表（勤務時間帯)'!$C$5:$U$36,19,0))</f>
        <v/>
      </c>
      <c r="AJ24" s="82" t="str">
        <f>IF(AJ22="","",VLOOKUP(AJ22,'シフト記号表（勤務時間帯)'!$C$5:$U$36,19,0))</f>
        <v/>
      </c>
      <c r="AK24" s="82" t="str">
        <f>IF(AK22="","",VLOOKUP(AK22,'シフト記号表（勤務時間帯)'!$C$5:$U$36,19,0))</f>
        <v/>
      </c>
      <c r="AL24" s="82" t="str">
        <f>IF(AL22="","",VLOOKUP(AL22,'シフト記号表（勤務時間帯)'!$C$5:$U$36,19,0))</f>
        <v/>
      </c>
      <c r="AM24" s="83" t="str">
        <f>IF(AM22="","",VLOOKUP(AM22,'シフト記号表（勤務時間帯)'!$C$5:$U$36,19,0))</f>
        <v/>
      </c>
      <c r="AN24" s="81" t="str">
        <f>IF(AN22="","",VLOOKUP(AN22,'シフト記号表（勤務時間帯)'!$C$5:$U$36,19,0))</f>
        <v/>
      </c>
      <c r="AO24" s="82" t="str">
        <f>IF(AO22="","",VLOOKUP(AO22,'シフト記号表（勤務時間帯)'!$C$5:$U$36,19,0))</f>
        <v/>
      </c>
      <c r="AP24" s="82" t="str">
        <f>IF(AP22="","",VLOOKUP(AP22,'シフト記号表（勤務時間帯)'!$C$5:$U$36,19,0))</f>
        <v/>
      </c>
      <c r="AQ24" s="82" t="str">
        <f>IF(AQ22="","",VLOOKUP(AQ22,'シフト記号表（勤務時間帯)'!$C$5:$U$36,19,0))</f>
        <v/>
      </c>
      <c r="AR24" s="82" t="str">
        <f>IF(AR22="","",VLOOKUP(AR22,'シフト記号表（勤務時間帯)'!$C$5:$U$36,19,0))</f>
        <v/>
      </c>
      <c r="AS24" s="82" t="str">
        <f>IF(AS22="","",VLOOKUP(AS22,'シフト記号表（勤務時間帯)'!$C$5:$U$36,19,0))</f>
        <v/>
      </c>
      <c r="AT24" s="83" t="str">
        <f>IF(AT22="","",VLOOKUP(AT22,'シフト記号表（勤務時間帯)'!$C$5:$U$36,19,0))</f>
        <v/>
      </c>
      <c r="AU24" s="81" t="str">
        <f>IF(AU22="","",VLOOKUP(AU22,'シフト記号表（勤務時間帯)'!$C$5:$U$36,19,0))</f>
        <v/>
      </c>
      <c r="AV24" s="82" t="str">
        <f>IF(AV22="","",VLOOKUP(AV22,'シフト記号表（勤務時間帯)'!$C$5:$U$36,19,0))</f>
        <v/>
      </c>
      <c r="AW24" s="83" t="str">
        <f>IF(AW22="","",VLOOKUP(AW22,'シフト記号表（勤務時間帯)'!$C$5:$U$36,19,0))</f>
        <v/>
      </c>
      <c r="AX24" s="240">
        <f>IF($BB$3="計画",SUM(S24:AT24),IF($BB$3="実績",SUM(S24:AW24),""))</f>
        <v>0</v>
      </c>
      <c r="AY24" s="240"/>
      <c r="AZ24" s="241">
        <f>IF($BB$3="計画",AX24/4,IF($BB$3="実績",様式!AX24/(様式!$BB$8/7),""))</f>
        <v>0</v>
      </c>
      <c r="BA24" s="241"/>
      <c r="BB24" s="285"/>
      <c r="BC24" s="285"/>
      <c r="BD24" s="285"/>
      <c r="BE24" s="285"/>
      <c r="BF24" s="285"/>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ht="20.25" customHeight="1">
      <c r="A25"/>
      <c r="B25" s="234">
        <f>B22+1</f>
        <v>2</v>
      </c>
      <c r="C25" s="218"/>
      <c r="D25" s="218"/>
      <c r="E25" s="218"/>
      <c r="F25" s="84"/>
      <c r="G25" s="235"/>
      <c r="H25" s="282"/>
      <c r="I25" s="282"/>
      <c r="J25" s="282"/>
      <c r="K25" s="282"/>
      <c r="L25" s="237"/>
      <c r="M25" s="237"/>
      <c r="N25" s="237"/>
      <c r="O25" s="237"/>
      <c r="P25" s="222" t="s">
        <v>57</v>
      </c>
      <c r="Q25" s="222"/>
      <c r="R25" s="222"/>
      <c r="S25" s="85"/>
      <c r="T25" s="86"/>
      <c r="U25" s="86"/>
      <c r="V25" s="86"/>
      <c r="W25" s="86"/>
      <c r="X25" s="86"/>
      <c r="Y25" s="87"/>
      <c r="Z25" s="85"/>
      <c r="AA25" s="86"/>
      <c r="AB25" s="86"/>
      <c r="AC25" s="86"/>
      <c r="AD25" s="86"/>
      <c r="AE25" s="86"/>
      <c r="AF25" s="87"/>
      <c r="AG25" s="85"/>
      <c r="AH25" s="86"/>
      <c r="AI25" s="86"/>
      <c r="AJ25" s="86"/>
      <c r="AK25" s="86"/>
      <c r="AL25" s="86"/>
      <c r="AM25" s="87"/>
      <c r="AN25" s="85"/>
      <c r="AO25" s="86"/>
      <c r="AP25" s="86"/>
      <c r="AQ25" s="86"/>
      <c r="AR25" s="86"/>
      <c r="AS25" s="86"/>
      <c r="AT25" s="87"/>
      <c r="AU25" s="85"/>
      <c r="AV25" s="86"/>
      <c r="AW25" s="87"/>
      <c r="AX25" s="223"/>
      <c r="AY25" s="223"/>
      <c r="AZ25" s="224"/>
      <c r="BA25" s="224"/>
      <c r="BB25" s="238"/>
      <c r="BC25" s="238"/>
      <c r="BD25" s="238"/>
      <c r="BE25" s="238"/>
      <c r="BF25" s="238"/>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row>
    <row r="26" spans="1:1024" ht="20.25" customHeight="1">
      <c r="A26"/>
      <c r="B26" s="234"/>
      <c r="C26" s="283"/>
      <c r="D26" s="283"/>
      <c r="E26" s="283"/>
      <c r="F26" s="76"/>
      <c r="G26" s="235"/>
      <c r="H26" s="282"/>
      <c r="I26" s="282"/>
      <c r="J26" s="282"/>
      <c r="K26" s="282"/>
      <c r="L26" s="237"/>
      <c r="M26" s="237"/>
      <c r="N26" s="237"/>
      <c r="O26" s="237"/>
      <c r="P26" s="227" t="s">
        <v>61</v>
      </c>
      <c r="Q26" s="227"/>
      <c r="R26" s="227"/>
      <c r="S26" s="77" t="str">
        <f>IF(S25="","",VLOOKUP(S25,'シフト記号表（勤務時間帯)'!$C$5:$K$36,9,0))</f>
        <v/>
      </c>
      <c r="T26" s="78" t="str">
        <f>IF(T25="","",VLOOKUP(T25,'シフト記号表（勤務時間帯)'!$C$5:$K$36,9,0))</f>
        <v/>
      </c>
      <c r="U26" s="78" t="str">
        <f>IF(U25="","",VLOOKUP(U25,'シフト記号表（勤務時間帯)'!$C$5:$K$36,9,0))</f>
        <v/>
      </c>
      <c r="V26" s="78" t="str">
        <f>IF(V25="","",VLOOKUP(V25,'シフト記号表（勤務時間帯)'!$C$5:$K$36,9,0))</f>
        <v/>
      </c>
      <c r="W26" s="78" t="str">
        <f>IF(W25="","",VLOOKUP(W25,'シフト記号表（勤務時間帯)'!$C$5:$K$36,9,0))</f>
        <v/>
      </c>
      <c r="X26" s="78" t="str">
        <f>IF(X25="","",VLOOKUP(X25,'シフト記号表（勤務時間帯)'!$C$5:$K$36,9,0))</f>
        <v/>
      </c>
      <c r="Y26" s="79" t="str">
        <f>IF(Y25="","",VLOOKUP(Y25,'シフト記号表（勤務時間帯)'!$C$5:$K$36,9,0))</f>
        <v/>
      </c>
      <c r="Z26" s="77" t="str">
        <f>IF(Z25="","",VLOOKUP(Z25,'シフト記号表（勤務時間帯)'!$C$5:$K$36,9,0))</f>
        <v/>
      </c>
      <c r="AA26" s="78" t="str">
        <f>IF(AA25="","",VLOOKUP(AA25,'シフト記号表（勤務時間帯)'!$C$5:$K$36,9,0))</f>
        <v/>
      </c>
      <c r="AB26" s="78" t="str">
        <f>IF(AB25="","",VLOOKUP(AB25,'シフト記号表（勤務時間帯)'!$C$5:$K$36,9,0))</f>
        <v/>
      </c>
      <c r="AC26" s="78" t="str">
        <f>IF(AC25="","",VLOOKUP(AC25,'シフト記号表（勤務時間帯)'!$C$5:$K$36,9,0))</f>
        <v/>
      </c>
      <c r="AD26" s="78" t="str">
        <f>IF(AD25="","",VLOOKUP(AD25,'シフト記号表（勤務時間帯)'!$C$5:$K$36,9,0))</f>
        <v/>
      </c>
      <c r="AE26" s="78" t="str">
        <f>IF(AE25="","",VLOOKUP(AE25,'シフト記号表（勤務時間帯)'!$C$5:$K$36,9,0))</f>
        <v/>
      </c>
      <c r="AF26" s="79" t="str">
        <f>IF(AF25="","",VLOOKUP(AF25,'シフト記号表（勤務時間帯)'!$C$5:$K$36,9,0))</f>
        <v/>
      </c>
      <c r="AG26" s="77" t="str">
        <f>IF(AG25="","",VLOOKUP(AG25,'シフト記号表（勤務時間帯)'!$C$5:$K$36,9,0))</f>
        <v/>
      </c>
      <c r="AH26" s="78" t="str">
        <f>IF(AH25="","",VLOOKUP(AH25,'シフト記号表（勤務時間帯)'!$C$5:$K$36,9,0))</f>
        <v/>
      </c>
      <c r="AI26" s="78" t="str">
        <f>IF(AI25="","",VLOOKUP(AI25,'シフト記号表（勤務時間帯)'!$C$5:$K$36,9,0))</f>
        <v/>
      </c>
      <c r="AJ26" s="78" t="str">
        <f>IF(AJ25="","",VLOOKUP(AJ25,'シフト記号表（勤務時間帯)'!$C$5:$K$36,9,0))</f>
        <v/>
      </c>
      <c r="AK26" s="78" t="str">
        <f>IF(AK25="","",VLOOKUP(AK25,'シフト記号表（勤務時間帯)'!$C$5:$K$36,9,0))</f>
        <v/>
      </c>
      <c r="AL26" s="78" t="str">
        <f>IF(AL25="","",VLOOKUP(AL25,'シフト記号表（勤務時間帯)'!$C$5:$K$36,9,0))</f>
        <v/>
      </c>
      <c r="AM26" s="79" t="str">
        <f>IF(AM25="","",VLOOKUP(AM25,'シフト記号表（勤務時間帯)'!$C$5:$K$36,9,0))</f>
        <v/>
      </c>
      <c r="AN26" s="77" t="str">
        <f>IF(AN25="","",VLOOKUP(AN25,'シフト記号表（勤務時間帯)'!$C$5:$K$36,9,0))</f>
        <v/>
      </c>
      <c r="AO26" s="78" t="str">
        <f>IF(AO25="","",VLOOKUP(AO25,'シフト記号表（勤務時間帯)'!$C$5:$K$36,9,0))</f>
        <v/>
      </c>
      <c r="AP26" s="78" t="str">
        <f>IF(AP25="","",VLOOKUP(AP25,'シフト記号表（勤務時間帯)'!$C$5:$K$36,9,0))</f>
        <v/>
      </c>
      <c r="AQ26" s="78" t="str">
        <f>IF(AQ25="","",VLOOKUP(AQ25,'シフト記号表（勤務時間帯)'!$C$5:$K$36,9,0))</f>
        <v/>
      </c>
      <c r="AR26" s="78" t="str">
        <f>IF(AR25="","",VLOOKUP(AR25,'シフト記号表（勤務時間帯)'!$C$5:$K$36,9,0))</f>
        <v/>
      </c>
      <c r="AS26" s="78" t="str">
        <f>IF(AS25="","",VLOOKUP(AS25,'シフト記号表（勤務時間帯)'!$C$5:$K$36,9,0))</f>
        <v/>
      </c>
      <c r="AT26" s="79" t="str">
        <f>IF(AT25="","",VLOOKUP(AT25,'シフト記号表（勤務時間帯)'!$C$5:$K$36,9,0))</f>
        <v/>
      </c>
      <c r="AU26" s="77" t="str">
        <f>IF(AU25="","",VLOOKUP(AU25,'シフト記号表（勤務時間帯)'!$C$5:$K$36,9,0))</f>
        <v/>
      </c>
      <c r="AV26" s="78" t="str">
        <f>IF(AV25="","",VLOOKUP(AV25,'シフト記号表（勤務時間帯)'!$C$5:$K$36,9,0))</f>
        <v/>
      </c>
      <c r="AW26" s="79" t="str">
        <f>IF(AW25="","",VLOOKUP(AW25,'シフト記号表（勤務時間帯)'!$C$5:$K$36,9,0))</f>
        <v/>
      </c>
      <c r="AX26" s="228">
        <f>IF($BB$3="計画",SUM(S26:AT26),IF($BB$3="実績",SUM(S26:AW26),""))</f>
        <v>0</v>
      </c>
      <c r="AY26" s="228"/>
      <c r="AZ26" s="229">
        <f>IF($BB$3="計画",AX26/4,IF($BB$3="実績",様式!AX26/(様式!$BB$8/7),""))</f>
        <v>0</v>
      </c>
      <c r="BA26" s="229"/>
      <c r="BB26" s="238"/>
      <c r="BC26" s="238"/>
      <c r="BD26" s="238"/>
      <c r="BE26" s="238"/>
      <c r="BF26" s="238"/>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row>
    <row r="27" spans="1:1024" ht="20.25" customHeight="1">
      <c r="A27"/>
      <c r="B27" s="234"/>
      <c r="C27" s="230"/>
      <c r="D27" s="230"/>
      <c r="E27" s="230"/>
      <c r="F27" s="76">
        <f>C26</f>
        <v>0</v>
      </c>
      <c r="G27" s="235"/>
      <c r="H27" s="282"/>
      <c r="I27" s="282"/>
      <c r="J27" s="282"/>
      <c r="K27" s="282"/>
      <c r="L27" s="237"/>
      <c r="M27" s="237"/>
      <c r="N27" s="237"/>
      <c r="O27" s="237"/>
      <c r="P27" s="239" t="s">
        <v>62</v>
      </c>
      <c r="Q27" s="239"/>
      <c r="R27" s="239"/>
      <c r="S27" s="81" t="str">
        <f>IF(S25="","",VLOOKUP(S25,'シフト記号表（勤務時間帯)'!$C$5:$U$36,19,0))</f>
        <v/>
      </c>
      <c r="T27" s="82" t="str">
        <f>IF(T25="","",VLOOKUP(T25,'シフト記号表（勤務時間帯)'!$C$5:$U$36,19,0))</f>
        <v/>
      </c>
      <c r="U27" s="82" t="str">
        <f>IF(U25="","",VLOOKUP(U25,'シフト記号表（勤務時間帯)'!$C$5:$U$36,19,0))</f>
        <v/>
      </c>
      <c r="V27" s="82" t="str">
        <f>IF(V25="","",VLOOKUP(V25,'シフト記号表（勤務時間帯)'!$C$5:$U$36,19,0))</f>
        <v/>
      </c>
      <c r="W27" s="82" t="str">
        <f>IF(W25="","",VLOOKUP(W25,'シフト記号表（勤務時間帯)'!$C$5:$U$36,19,0))</f>
        <v/>
      </c>
      <c r="X27" s="82" t="str">
        <f>IF(X25="","",VLOOKUP(X25,'シフト記号表（勤務時間帯)'!$C$5:$U$36,19,0))</f>
        <v/>
      </c>
      <c r="Y27" s="83" t="str">
        <f>IF(Y25="","",VLOOKUP(Y25,'シフト記号表（勤務時間帯)'!$C$5:$U$36,19,0))</f>
        <v/>
      </c>
      <c r="Z27" s="81" t="str">
        <f>IF(Z25="","",VLOOKUP(Z25,'シフト記号表（勤務時間帯)'!$C$5:$U$36,19,0))</f>
        <v/>
      </c>
      <c r="AA27" s="82" t="str">
        <f>IF(AA25="","",VLOOKUP(AA25,'シフト記号表（勤務時間帯)'!$C$5:$U$36,19,0))</f>
        <v/>
      </c>
      <c r="AB27" s="82" t="str">
        <f>IF(AB25="","",VLOOKUP(AB25,'シフト記号表（勤務時間帯)'!$C$5:$U$36,19,0))</f>
        <v/>
      </c>
      <c r="AC27" s="82" t="str">
        <f>IF(AC25="","",VLOOKUP(AC25,'シフト記号表（勤務時間帯)'!$C$5:$U$36,19,0))</f>
        <v/>
      </c>
      <c r="AD27" s="82" t="str">
        <f>IF(AD25="","",VLOOKUP(AD25,'シフト記号表（勤務時間帯)'!$C$5:$U$36,19,0))</f>
        <v/>
      </c>
      <c r="AE27" s="82" t="str">
        <f>IF(AE25="","",VLOOKUP(AE25,'シフト記号表（勤務時間帯)'!$C$5:$U$36,19,0))</f>
        <v/>
      </c>
      <c r="AF27" s="83" t="str">
        <f>IF(AF25="","",VLOOKUP(AF25,'シフト記号表（勤務時間帯)'!$C$5:$U$36,19,0))</f>
        <v/>
      </c>
      <c r="AG27" s="81" t="str">
        <f>IF(AG25="","",VLOOKUP(AG25,'シフト記号表（勤務時間帯)'!$C$5:$U$36,19,0))</f>
        <v/>
      </c>
      <c r="AH27" s="82" t="str">
        <f>IF(AH25="","",VLOOKUP(AH25,'シフト記号表（勤務時間帯)'!$C$5:$U$36,19,0))</f>
        <v/>
      </c>
      <c r="AI27" s="82" t="str">
        <f>IF(AI25="","",VLOOKUP(AI25,'シフト記号表（勤務時間帯)'!$C$5:$U$36,19,0))</f>
        <v/>
      </c>
      <c r="AJ27" s="82" t="str">
        <f>IF(AJ25="","",VLOOKUP(AJ25,'シフト記号表（勤務時間帯)'!$C$5:$U$36,19,0))</f>
        <v/>
      </c>
      <c r="AK27" s="82" t="str">
        <f>IF(AK25="","",VLOOKUP(AK25,'シフト記号表（勤務時間帯)'!$C$5:$U$36,19,0))</f>
        <v/>
      </c>
      <c r="AL27" s="82" t="str">
        <f>IF(AL25="","",VLOOKUP(AL25,'シフト記号表（勤務時間帯)'!$C$5:$U$36,19,0))</f>
        <v/>
      </c>
      <c r="AM27" s="83" t="str">
        <f>IF(AM25="","",VLOOKUP(AM25,'シフト記号表（勤務時間帯)'!$C$5:$U$36,19,0))</f>
        <v/>
      </c>
      <c r="AN27" s="81" t="str">
        <f>IF(AN25="","",VLOOKUP(AN25,'シフト記号表（勤務時間帯)'!$C$5:$U$36,19,0))</f>
        <v/>
      </c>
      <c r="AO27" s="82" t="str">
        <f>IF(AO25="","",VLOOKUP(AO25,'シフト記号表（勤務時間帯)'!$C$5:$U$36,19,0))</f>
        <v/>
      </c>
      <c r="AP27" s="82" t="str">
        <f>IF(AP25="","",VLOOKUP(AP25,'シフト記号表（勤務時間帯)'!$C$5:$U$36,19,0))</f>
        <v/>
      </c>
      <c r="AQ27" s="82" t="str">
        <f>IF(AQ25="","",VLOOKUP(AQ25,'シフト記号表（勤務時間帯)'!$C$5:$U$36,19,0))</f>
        <v/>
      </c>
      <c r="AR27" s="82" t="str">
        <f>IF(AR25="","",VLOOKUP(AR25,'シフト記号表（勤務時間帯)'!$C$5:$U$36,19,0))</f>
        <v/>
      </c>
      <c r="AS27" s="82" t="str">
        <f>IF(AS25="","",VLOOKUP(AS25,'シフト記号表（勤務時間帯)'!$C$5:$U$36,19,0))</f>
        <v/>
      </c>
      <c r="AT27" s="83" t="str">
        <f>IF(AT25="","",VLOOKUP(AT25,'シフト記号表（勤務時間帯)'!$C$5:$U$36,19,0))</f>
        <v/>
      </c>
      <c r="AU27" s="81" t="str">
        <f>IF(AU25="","",VLOOKUP(AU25,'シフト記号表（勤務時間帯)'!$C$5:$U$36,19,0))</f>
        <v/>
      </c>
      <c r="AV27" s="82" t="str">
        <f>IF(AV25="","",VLOOKUP(AV25,'シフト記号表（勤務時間帯)'!$C$5:$U$36,19,0))</f>
        <v/>
      </c>
      <c r="AW27" s="83" t="str">
        <f>IF(AW25="","",VLOOKUP(AW25,'シフト記号表（勤務時間帯)'!$C$5:$U$36,19,0))</f>
        <v/>
      </c>
      <c r="AX27" s="240">
        <f>IF($BB$3="計画",SUM(S27:AT27),IF($BB$3="実績",SUM(S27:AW27),""))</f>
        <v>0</v>
      </c>
      <c r="AY27" s="240"/>
      <c r="AZ27" s="241">
        <f>IF($BB$3="計画",AX27/4,IF($BB$3="実績",様式!AX27/(様式!$BB$8/7),""))</f>
        <v>0</v>
      </c>
      <c r="BA27" s="241"/>
      <c r="BB27" s="238"/>
      <c r="BC27" s="238"/>
      <c r="BD27" s="238"/>
      <c r="BE27" s="238"/>
      <c r="BF27" s="238"/>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row>
    <row r="28" spans="1:1024" ht="20.25" customHeight="1">
      <c r="A28"/>
      <c r="B28" s="234">
        <f>B25+1</f>
        <v>3</v>
      </c>
      <c r="C28" s="218"/>
      <c r="D28" s="218"/>
      <c r="E28" s="218"/>
      <c r="F28" s="84"/>
      <c r="G28" s="235"/>
      <c r="H28" s="282"/>
      <c r="I28" s="282"/>
      <c r="J28" s="282"/>
      <c r="K28" s="282"/>
      <c r="L28" s="237"/>
      <c r="M28" s="237"/>
      <c r="N28" s="237"/>
      <c r="O28" s="237"/>
      <c r="P28" s="222" t="s">
        <v>57</v>
      </c>
      <c r="Q28" s="222"/>
      <c r="R28" s="222"/>
      <c r="S28" s="85"/>
      <c r="T28" s="86"/>
      <c r="U28" s="86"/>
      <c r="V28" s="86"/>
      <c r="W28" s="86"/>
      <c r="X28" s="86"/>
      <c r="Y28" s="87"/>
      <c r="Z28" s="85"/>
      <c r="AA28" s="86"/>
      <c r="AB28" s="86"/>
      <c r="AC28" s="86"/>
      <c r="AD28" s="86"/>
      <c r="AE28" s="86"/>
      <c r="AF28" s="87"/>
      <c r="AG28" s="85"/>
      <c r="AH28" s="86"/>
      <c r="AI28" s="86"/>
      <c r="AJ28" s="86"/>
      <c r="AK28" s="86"/>
      <c r="AL28" s="86"/>
      <c r="AM28" s="87"/>
      <c r="AN28" s="85"/>
      <c r="AO28" s="86"/>
      <c r="AP28" s="86"/>
      <c r="AQ28" s="86"/>
      <c r="AR28" s="86"/>
      <c r="AS28" s="86"/>
      <c r="AT28" s="87"/>
      <c r="AU28" s="85"/>
      <c r="AV28" s="86"/>
      <c r="AW28" s="87"/>
      <c r="AX28" s="223"/>
      <c r="AY28" s="223"/>
      <c r="AZ28" s="224"/>
      <c r="BA28" s="224"/>
      <c r="BB28" s="238"/>
      <c r="BC28" s="238"/>
      <c r="BD28" s="238"/>
      <c r="BE28" s="238"/>
      <c r="BF28" s="23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row>
    <row r="29" spans="1:1024" ht="20.25" customHeight="1">
      <c r="A29"/>
      <c r="B29" s="234"/>
      <c r="C29" s="281"/>
      <c r="D29" s="281"/>
      <c r="E29" s="281"/>
      <c r="F29" s="76"/>
      <c r="G29" s="235"/>
      <c r="H29" s="282"/>
      <c r="I29" s="282"/>
      <c r="J29" s="282"/>
      <c r="K29" s="282"/>
      <c r="L29" s="237"/>
      <c r="M29" s="237"/>
      <c r="N29" s="237"/>
      <c r="O29" s="237"/>
      <c r="P29" s="227" t="s">
        <v>61</v>
      </c>
      <c r="Q29" s="227"/>
      <c r="R29" s="227"/>
      <c r="S29" s="77" t="str">
        <f>IF(S28="","",VLOOKUP(S28,'シフト記号表（勤務時間帯)'!$C$5:$K$36,9,0))</f>
        <v/>
      </c>
      <c r="T29" s="78" t="str">
        <f>IF(T28="","",VLOOKUP(T28,'シフト記号表（勤務時間帯)'!$C$5:$K$36,9,0))</f>
        <v/>
      </c>
      <c r="U29" s="78" t="str">
        <f>IF(U28="","",VLOOKUP(U28,'シフト記号表（勤務時間帯)'!$C$5:$K$36,9,0))</f>
        <v/>
      </c>
      <c r="V29" s="78" t="str">
        <f>IF(V28="","",VLOOKUP(V28,'シフト記号表（勤務時間帯)'!$C$5:$K$36,9,0))</f>
        <v/>
      </c>
      <c r="W29" s="78" t="str">
        <f>IF(W28="","",VLOOKUP(W28,'シフト記号表（勤務時間帯)'!$C$5:$K$36,9,0))</f>
        <v/>
      </c>
      <c r="X29" s="78" t="str">
        <f>IF(X28="","",VLOOKUP(X28,'シフト記号表（勤務時間帯)'!$C$5:$K$36,9,0))</f>
        <v/>
      </c>
      <c r="Y29" s="79" t="str">
        <f>IF(Y28="","",VLOOKUP(Y28,'シフト記号表（勤務時間帯)'!$C$5:$K$36,9,0))</f>
        <v/>
      </c>
      <c r="Z29" s="77" t="str">
        <f>IF(Z28="","",VLOOKUP(Z28,'シフト記号表（勤務時間帯)'!$C$5:$K$36,9,0))</f>
        <v/>
      </c>
      <c r="AA29" s="78" t="str">
        <f>IF(AA28="","",VLOOKUP(AA28,'シフト記号表（勤務時間帯)'!$C$5:$K$36,9,0))</f>
        <v/>
      </c>
      <c r="AB29" s="78" t="str">
        <f>IF(AB28="","",VLOOKUP(AB28,'シフト記号表（勤務時間帯)'!$C$5:$K$36,9,0))</f>
        <v/>
      </c>
      <c r="AC29" s="78" t="str">
        <f>IF(AC28="","",VLOOKUP(AC28,'シフト記号表（勤務時間帯)'!$C$5:$K$36,9,0))</f>
        <v/>
      </c>
      <c r="AD29" s="78" t="str">
        <f>IF(AD28="","",VLOOKUP(AD28,'シフト記号表（勤務時間帯)'!$C$5:$K$36,9,0))</f>
        <v/>
      </c>
      <c r="AE29" s="78" t="str">
        <f>IF(AE28="","",VLOOKUP(AE28,'シフト記号表（勤務時間帯)'!$C$5:$K$36,9,0))</f>
        <v/>
      </c>
      <c r="AF29" s="79" t="str">
        <f>IF(AF28="","",VLOOKUP(AF28,'シフト記号表（勤務時間帯)'!$C$5:$K$36,9,0))</f>
        <v/>
      </c>
      <c r="AG29" s="77" t="str">
        <f>IF(AG28="","",VLOOKUP(AG28,'シフト記号表（勤務時間帯)'!$C$5:$K$36,9,0))</f>
        <v/>
      </c>
      <c r="AH29" s="78" t="str">
        <f>IF(AH28="","",VLOOKUP(AH28,'シフト記号表（勤務時間帯)'!$C$5:$K$36,9,0))</f>
        <v/>
      </c>
      <c r="AI29" s="78" t="str">
        <f>IF(AI28="","",VLOOKUP(AI28,'シフト記号表（勤務時間帯)'!$C$5:$K$36,9,0))</f>
        <v/>
      </c>
      <c r="AJ29" s="78" t="str">
        <f>IF(AJ28="","",VLOOKUP(AJ28,'シフト記号表（勤務時間帯)'!$C$5:$K$36,9,0))</f>
        <v/>
      </c>
      <c r="AK29" s="78" t="str">
        <f>IF(AK28="","",VLOOKUP(AK28,'シフト記号表（勤務時間帯)'!$C$5:$K$36,9,0))</f>
        <v/>
      </c>
      <c r="AL29" s="78" t="str">
        <f>IF(AL28="","",VLOOKUP(AL28,'シフト記号表（勤務時間帯)'!$C$5:$K$36,9,0))</f>
        <v/>
      </c>
      <c r="AM29" s="79" t="str">
        <f>IF(AM28="","",VLOOKUP(AM28,'シフト記号表（勤務時間帯)'!$C$5:$K$36,9,0))</f>
        <v/>
      </c>
      <c r="AN29" s="77" t="str">
        <f>IF(AN28="","",VLOOKUP(AN28,'シフト記号表（勤務時間帯)'!$C$5:$K$36,9,0))</f>
        <v/>
      </c>
      <c r="AO29" s="78" t="str">
        <f>IF(AO28="","",VLOOKUP(AO28,'シフト記号表（勤務時間帯)'!$C$5:$K$36,9,0))</f>
        <v/>
      </c>
      <c r="AP29" s="78" t="str">
        <f>IF(AP28="","",VLOOKUP(AP28,'シフト記号表（勤務時間帯)'!$C$5:$K$36,9,0))</f>
        <v/>
      </c>
      <c r="AQ29" s="78" t="str">
        <f>IF(AQ28="","",VLOOKUP(AQ28,'シフト記号表（勤務時間帯)'!$C$5:$K$36,9,0))</f>
        <v/>
      </c>
      <c r="AR29" s="78" t="str">
        <f>IF(AR28="","",VLOOKUP(AR28,'シフト記号表（勤務時間帯)'!$C$5:$K$36,9,0))</f>
        <v/>
      </c>
      <c r="AS29" s="78" t="str">
        <f>IF(AS28="","",VLOOKUP(AS28,'シフト記号表（勤務時間帯)'!$C$5:$K$36,9,0))</f>
        <v/>
      </c>
      <c r="AT29" s="79" t="str">
        <f>IF(AT28="","",VLOOKUP(AT28,'シフト記号表（勤務時間帯)'!$C$5:$K$36,9,0))</f>
        <v/>
      </c>
      <c r="AU29" s="77" t="str">
        <f>IF(AU28="","",VLOOKUP(AU28,'シフト記号表（勤務時間帯)'!$C$5:$K$36,9,0))</f>
        <v/>
      </c>
      <c r="AV29" s="78" t="str">
        <f>IF(AV28="","",VLOOKUP(AV28,'シフト記号表（勤務時間帯)'!$C$5:$K$36,9,0))</f>
        <v/>
      </c>
      <c r="AW29" s="79" t="str">
        <f>IF(AW28="","",VLOOKUP(AW28,'シフト記号表（勤務時間帯)'!$C$5:$K$36,9,0))</f>
        <v/>
      </c>
      <c r="AX29" s="228">
        <f>IF($BB$3="計画",SUM(S29:AT29),IF($BB$3="実績",SUM(S29:AW29),""))</f>
        <v>0</v>
      </c>
      <c r="AY29" s="228"/>
      <c r="AZ29" s="229">
        <f>IF($BB$3="計画",AX29/4,IF($BB$3="実績",様式!AX29/(様式!$BB$8/7),""))</f>
        <v>0</v>
      </c>
      <c r="BA29" s="229"/>
      <c r="BB29" s="238"/>
      <c r="BC29" s="238"/>
      <c r="BD29" s="238"/>
      <c r="BE29" s="238"/>
      <c r="BF29" s="238"/>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row>
    <row r="30" spans="1:1024" ht="20.25" customHeight="1">
      <c r="A30"/>
      <c r="B30" s="234"/>
      <c r="C30" s="230"/>
      <c r="D30" s="230"/>
      <c r="E30" s="230"/>
      <c r="F30" s="76">
        <f>C29</f>
        <v>0</v>
      </c>
      <c r="G30" s="235"/>
      <c r="H30" s="282"/>
      <c r="I30" s="282"/>
      <c r="J30" s="282"/>
      <c r="K30" s="282"/>
      <c r="L30" s="237"/>
      <c r="M30" s="237"/>
      <c r="N30" s="237"/>
      <c r="O30" s="237"/>
      <c r="P30" s="239" t="s">
        <v>62</v>
      </c>
      <c r="Q30" s="239"/>
      <c r="R30" s="239"/>
      <c r="S30" s="81" t="str">
        <f>IF(S28="","",VLOOKUP(S28,'シフト記号表（勤務時間帯)'!$C$5:$U$36,19,0))</f>
        <v/>
      </c>
      <c r="T30" s="82" t="str">
        <f>IF(T28="","",VLOOKUP(T28,'シフト記号表（勤務時間帯)'!$C$5:$U$36,19,0))</f>
        <v/>
      </c>
      <c r="U30" s="82" t="str">
        <f>IF(U28="","",VLOOKUP(U28,'シフト記号表（勤務時間帯)'!$C$5:$U$36,19,0))</f>
        <v/>
      </c>
      <c r="V30" s="82" t="str">
        <f>IF(V28="","",VLOOKUP(V28,'シフト記号表（勤務時間帯)'!$C$5:$U$36,19,0))</f>
        <v/>
      </c>
      <c r="W30" s="82" t="str">
        <f>IF(W28="","",VLOOKUP(W28,'シフト記号表（勤務時間帯)'!$C$5:$U$36,19,0))</f>
        <v/>
      </c>
      <c r="X30" s="82" t="str">
        <f>IF(X28="","",VLOOKUP(X28,'シフト記号表（勤務時間帯)'!$C$5:$U$36,19,0))</f>
        <v/>
      </c>
      <c r="Y30" s="83" t="str">
        <f>IF(Y28="","",VLOOKUP(Y28,'シフト記号表（勤務時間帯)'!$C$5:$U$36,19,0))</f>
        <v/>
      </c>
      <c r="Z30" s="81" t="str">
        <f>IF(Z28="","",VLOOKUP(Z28,'シフト記号表（勤務時間帯)'!$C$5:$U$36,19,0))</f>
        <v/>
      </c>
      <c r="AA30" s="82" t="str">
        <f>IF(AA28="","",VLOOKUP(AA28,'シフト記号表（勤務時間帯)'!$C$5:$U$36,19,0))</f>
        <v/>
      </c>
      <c r="AB30" s="82" t="str">
        <f>IF(AB28="","",VLOOKUP(AB28,'シフト記号表（勤務時間帯)'!$C$5:$U$36,19,0))</f>
        <v/>
      </c>
      <c r="AC30" s="82" t="str">
        <f>IF(AC28="","",VLOOKUP(AC28,'シフト記号表（勤務時間帯)'!$C$5:$U$36,19,0))</f>
        <v/>
      </c>
      <c r="AD30" s="82" t="str">
        <f>IF(AD28="","",VLOOKUP(AD28,'シフト記号表（勤務時間帯)'!$C$5:$U$36,19,0))</f>
        <v/>
      </c>
      <c r="AE30" s="82" t="str">
        <f>IF(AE28="","",VLOOKUP(AE28,'シフト記号表（勤務時間帯)'!$C$5:$U$36,19,0))</f>
        <v/>
      </c>
      <c r="AF30" s="83" t="str">
        <f>IF(AF28="","",VLOOKUP(AF28,'シフト記号表（勤務時間帯)'!$C$5:$U$36,19,0))</f>
        <v/>
      </c>
      <c r="AG30" s="81" t="str">
        <f>IF(AG28="","",VLOOKUP(AG28,'シフト記号表（勤務時間帯)'!$C$5:$U$36,19,0))</f>
        <v/>
      </c>
      <c r="AH30" s="82" t="str">
        <f>IF(AH28="","",VLOOKUP(AH28,'シフト記号表（勤務時間帯)'!$C$5:$U$36,19,0))</f>
        <v/>
      </c>
      <c r="AI30" s="82" t="str">
        <f>IF(AI28="","",VLOOKUP(AI28,'シフト記号表（勤務時間帯)'!$C$5:$U$36,19,0))</f>
        <v/>
      </c>
      <c r="AJ30" s="82" t="str">
        <f>IF(AJ28="","",VLOOKUP(AJ28,'シフト記号表（勤務時間帯)'!$C$5:$U$36,19,0))</f>
        <v/>
      </c>
      <c r="AK30" s="82" t="str">
        <f>IF(AK28="","",VLOOKUP(AK28,'シフト記号表（勤務時間帯)'!$C$5:$U$36,19,0))</f>
        <v/>
      </c>
      <c r="AL30" s="82" t="str">
        <f>IF(AL28="","",VLOOKUP(AL28,'シフト記号表（勤務時間帯)'!$C$5:$U$36,19,0))</f>
        <v/>
      </c>
      <c r="AM30" s="83" t="str">
        <f>IF(AM28="","",VLOOKUP(AM28,'シフト記号表（勤務時間帯)'!$C$5:$U$36,19,0))</f>
        <v/>
      </c>
      <c r="AN30" s="81" t="str">
        <f>IF(AN28="","",VLOOKUP(AN28,'シフト記号表（勤務時間帯)'!$C$5:$U$36,19,0))</f>
        <v/>
      </c>
      <c r="AO30" s="82" t="str">
        <f>IF(AO28="","",VLOOKUP(AO28,'シフト記号表（勤務時間帯)'!$C$5:$U$36,19,0))</f>
        <v/>
      </c>
      <c r="AP30" s="82" t="str">
        <f>IF(AP28="","",VLOOKUP(AP28,'シフト記号表（勤務時間帯)'!$C$5:$U$36,19,0))</f>
        <v/>
      </c>
      <c r="AQ30" s="82" t="str">
        <f>IF(AQ28="","",VLOOKUP(AQ28,'シフト記号表（勤務時間帯)'!$C$5:$U$36,19,0))</f>
        <v/>
      </c>
      <c r="AR30" s="82" t="str">
        <f>IF(AR28="","",VLOOKUP(AR28,'シフト記号表（勤務時間帯)'!$C$5:$U$36,19,0))</f>
        <v/>
      </c>
      <c r="AS30" s="82" t="str">
        <f>IF(AS28="","",VLOOKUP(AS28,'シフト記号表（勤務時間帯)'!$C$5:$U$36,19,0))</f>
        <v/>
      </c>
      <c r="AT30" s="83" t="str">
        <f>IF(AT28="","",VLOOKUP(AT28,'シフト記号表（勤務時間帯)'!$C$5:$U$36,19,0))</f>
        <v/>
      </c>
      <c r="AU30" s="81" t="str">
        <f>IF(AU28="","",VLOOKUP(AU28,'シフト記号表（勤務時間帯)'!$C$5:$U$36,19,0))</f>
        <v/>
      </c>
      <c r="AV30" s="82" t="str">
        <f>IF(AV28="","",VLOOKUP(AV28,'シフト記号表（勤務時間帯)'!$C$5:$U$36,19,0))</f>
        <v/>
      </c>
      <c r="AW30" s="83" t="str">
        <f>IF(AW28="","",VLOOKUP(AW28,'シフト記号表（勤務時間帯)'!$C$5:$U$36,19,0))</f>
        <v/>
      </c>
      <c r="AX30" s="240">
        <f>IF($BB$3="計画",SUM(S30:AT30),IF($BB$3="実績",SUM(S30:AW30),""))</f>
        <v>0</v>
      </c>
      <c r="AY30" s="240"/>
      <c r="AZ30" s="241">
        <f>IF($BB$3="計画",AX30/4,IF($BB$3="実績",様式!AX30/(様式!$BB$8/7),""))</f>
        <v>0</v>
      </c>
      <c r="BA30" s="241"/>
      <c r="BB30" s="238"/>
      <c r="BC30" s="238"/>
      <c r="BD30" s="238"/>
      <c r="BE30" s="238"/>
      <c r="BF30" s="238"/>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row>
    <row r="31" spans="1:1024" ht="20.25" customHeight="1">
      <c r="A31"/>
      <c r="B31" s="234">
        <f>B28+1</f>
        <v>4</v>
      </c>
      <c r="C31" s="218"/>
      <c r="D31" s="218"/>
      <c r="E31" s="218"/>
      <c r="F31" s="84"/>
      <c r="G31" s="235"/>
      <c r="H31" s="282"/>
      <c r="I31" s="282"/>
      <c r="J31" s="282"/>
      <c r="K31" s="282"/>
      <c r="L31" s="237"/>
      <c r="M31" s="237"/>
      <c r="N31" s="237"/>
      <c r="O31" s="237"/>
      <c r="P31" s="222" t="s">
        <v>57</v>
      </c>
      <c r="Q31" s="222"/>
      <c r="R31" s="222"/>
      <c r="S31" s="85"/>
      <c r="T31" s="86"/>
      <c r="U31" s="86"/>
      <c r="V31" s="86"/>
      <c r="W31" s="86"/>
      <c r="X31" s="86"/>
      <c r="Y31" s="87"/>
      <c r="Z31" s="85"/>
      <c r="AA31" s="86"/>
      <c r="AB31" s="86"/>
      <c r="AC31" s="86"/>
      <c r="AD31" s="86"/>
      <c r="AE31" s="86"/>
      <c r="AF31" s="87"/>
      <c r="AG31" s="85"/>
      <c r="AH31" s="86"/>
      <c r="AI31" s="86"/>
      <c r="AJ31" s="86"/>
      <c r="AK31" s="86"/>
      <c r="AL31" s="86"/>
      <c r="AM31" s="87"/>
      <c r="AN31" s="85"/>
      <c r="AO31" s="86"/>
      <c r="AP31" s="86"/>
      <c r="AQ31" s="86"/>
      <c r="AR31" s="86"/>
      <c r="AS31" s="86"/>
      <c r="AT31" s="87"/>
      <c r="AU31" s="85"/>
      <c r="AV31" s="86"/>
      <c r="AW31" s="87"/>
      <c r="AX31" s="223"/>
      <c r="AY31" s="223"/>
      <c r="AZ31" s="224"/>
      <c r="BA31" s="224"/>
      <c r="BB31" s="238"/>
      <c r="BC31" s="238"/>
      <c r="BD31" s="238"/>
      <c r="BE31" s="238"/>
      <c r="BF31" s="238"/>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row>
    <row r="32" spans="1:1024" ht="20.25" customHeight="1">
      <c r="A32"/>
      <c r="B32" s="234"/>
      <c r="C32" s="281"/>
      <c r="D32" s="281"/>
      <c r="E32" s="281"/>
      <c r="F32" s="76"/>
      <c r="G32" s="235"/>
      <c r="H32" s="282"/>
      <c r="I32" s="282"/>
      <c r="J32" s="282"/>
      <c r="K32" s="282"/>
      <c r="L32" s="237"/>
      <c r="M32" s="237"/>
      <c r="N32" s="237"/>
      <c r="O32" s="237"/>
      <c r="P32" s="227" t="s">
        <v>61</v>
      </c>
      <c r="Q32" s="227"/>
      <c r="R32" s="227"/>
      <c r="S32" s="77" t="str">
        <f>IF(S31="","",VLOOKUP(S31,'シフト記号表（勤務時間帯)'!$C$5:$K$36,9,0))</f>
        <v/>
      </c>
      <c r="T32" s="78" t="str">
        <f>IF(T31="","",VLOOKUP(T31,'シフト記号表（勤務時間帯)'!$C$5:$K$36,9,0))</f>
        <v/>
      </c>
      <c r="U32" s="78" t="str">
        <f>IF(U31="","",VLOOKUP(U31,'シフト記号表（勤務時間帯)'!$C$5:$K$36,9,0))</f>
        <v/>
      </c>
      <c r="V32" s="78" t="str">
        <f>IF(V31="","",VLOOKUP(V31,'シフト記号表（勤務時間帯)'!$C$5:$K$36,9,0))</f>
        <v/>
      </c>
      <c r="W32" s="78" t="str">
        <f>IF(W31="","",VLOOKUP(W31,'シフト記号表（勤務時間帯)'!$C$5:$K$36,9,0))</f>
        <v/>
      </c>
      <c r="X32" s="78" t="str">
        <f>IF(X31="","",VLOOKUP(X31,'シフト記号表（勤務時間帯)'!$C$5:$K$36,9,0))</f>
        <v/>
      </c>
      <c r="Y32" s="79" t="str">
        <f>IF(Y31="","",VLOOKUP(Y31,'シフト記号表（勤務時間帯)'!$C$5:$K$36,9,0))</f>
        <v/>
      </c>
      <c r="Z32" s="77" t="str">
        <f>IF(Z31="","",VLOOKUP(Z31,'シフト記号表（勤務時間帯)'!$C$5:$K$36,9,0))</f>
        <v/>
      </c>
      <c r="AA32" s="78" t="str">
        <f>IF(AA31="","",VLOOKUP(AA31,'シフト記号表（勤務時間帯)'!$C$5:$K$36,9,0))</f>
        <v/>
      </c>
      <c r="AB32" s="78" t="str">
        <f>IF(AB31="","",VLOOKUP(AB31,'シフト記号表（勤務時間帯)'!$C$5:$K$36,9,0))</f>
        <v/>
      </c>
      <c r="AC32" s="78" t="str">
        <f>IF(AC31="","",VLOOKUP(AC31,'シフト記号表（勤務時間帯)'!$C$5:$K$36,9,0))</f>
        <v/>
      </c>
      <c r="AD32" s="78" t="str">
        <f>IF(AD31="","",VLOOKUP(AD31,'シフト記号表（勤務時間帯)'!$C$5:$K$36,9,0))</f>
        <v/>
      </c>
      <c r="AE32" s="78" t="str">
        <f>IF(AE31="","",VLOOKUP(AE31,'シフト記号表（勤務時間帯)'!$C$5:$K$36,9,0))</f>
        <v/>
      </c>
      <c r="AF32" s="79" t="str">
        <f>IF(AF31="","",VLOOKUP(AF31,'シフト記号表（勤務時間帯)'!$C$5:$K$36,9,0))</f>
        <v/>
      </c>
      <c r="AG32" s="77" t="str">
        <f>IF(AG31="","",VLOOKUP(AG31,'シフト記号表（勤務時間帯)'!$C$5:$K$36,9,0))</f>
        <v/>
      </c>
      <c r="AH32" s="78" t="str">
        <f>IF(AH31="","",VLOOKUP(AH31,'シフト記号表（勤務時間帯)'!$C$5:$K$36,9,0))</f>
        <v/>
      </c>
      <c r="AI32" s="78" t="str">
        <f>IF(AI31="","",VLOOKUP(AI31,'シフト記号表（勤務時間帯)'!$C$5:$K$36,9,0))</f>
        <v/>
      </c>
      <c r="AJ32" s="78" t="str">
        <f>IF(AJ31="","",VLOOKUP(AJ31,'シフト記号表（勤務時間帯)'!$C$5:$K$36,9,0))</f>
        <v/>
      </c>
      <c r="AK32" s="78" t="str">
        <f>IF(AK31="","",VLOOKUP(AK31,'シフト記号表（勤務時間帯)'!$C$5:$K$36,9,0))</f>
        <v/>
      </c>
      <c r="AL32" s="78" t="str">
        <f>IF(AL31="","",VLOOKUP(AL31,'シフト記号表（勤務時間帯)'!$C$5:$K$36,9,0))</f>
        <v/>
      </c>
      <c r="AM32" s="79" t="str">
        <f>IF(AM31="","",VLOOKUP(AM31,'シフト記号表（勤務時間帯)'!$C$5:$K$36,9,0))</f>
        <v/>
      </c>
      <c r="AN32" s="77" t="str">
        <f>IF(AN31="","",VLOOKUP(AN31,'シフト記号表（勤務時間帯)'!$C$5:$K$36,9,0))</f>
        <v/>
      </c>
      <c r="AO32" s="78" t="str">
        <f>IF(AO31="","",VLOOKUP(AO31,'シフト記号表（勤務時間帯)'!$C$5:$K$36,9,0))</f>
        <v/>
      </c>
      <c r="AP32" s="78" t="str">
        <f>IF(AP31="","",VLOOKUP(AP31,'シフト記号表（勤務時間帯)'!$C$5:$K$36,9,0))</f>
        <v/>
      </c>
      <c r="AQ32" s="78" t="str">
        <f>IF(AQ31="","",VLOOKUP(AQ31,'シフト記号表（勤務時間帯)'!$C$5:$K$36,9,0))</f>
        <v/>
      </c>
      <c r="AR32" s="78" t="str">
        <f>IF(AR31="","",VLOOKUP(AR31,'シフト記号表（勤務時間帯)'!$C$5:$K$36,9,0))</f>
        <v/>
      </c>
      <c r="AS32" s="78" t="str">
        <f>IF(AS31="","",VLOOKUP(AS31,'シフト記号表（勤務時間帯)'!$C$5:$K$36,9,0))</f>
        <v/>
      </c>
      <c r="AT32" s="79" t="str">
        <f>IF(AT31="","",VLOOKUP(AT31,'シフト記号表（勤務時間帯)'!$C$5:$K$36,9,0))</f>
        <v/>
      </c>
      <c r="AU32" s="77" t="str">
        <f>IF(AU31="","",VLOOKUP(AU31,'シフト記号表（勤務時間帯)'!$C$5:$K$36,9,0))</f>
        <v/>
      </c>
      <c r="AV32" s="78" t="str">
        <f>IF(AV31="","",VLOOKUP(AV31,'シフト記号表（勤務時間帯)'!$C$5:$K$36,9,0))</f>
        <v/>
      </c>
      <c r="AW32" s="79" t="str">
        <f>IF(AW31="","",VLOOKUP(AW31,'シフト記号表（勤務時間帯)'!$C$5:$K$36,9,0))</f>
        <v/>
      </c>
      <c r="AX32" s="228">
        <f>IF($BB$3="計画",SUM(S32:AT32),IF($BB$3="実績",SUM(S32:AW32),""))</f>
        <v>0</v>
      </c>
      <c r="AY32" s="228"/>
      <c r="AZ32" s="229">
        <f>IF($BB$3="計画",AX32/4,IF($BB$3="実績",様式!AX32/(様式!$BB$8/7),""))</f>
        <v>0</v>
      </c>
      <c r="BA32" s="229"/>
      <c r="BB32" s="238"/>
      <c r="BC32" s="238"/>
      <c r="BD32" s="238"/>
      <c r="BE32" s="238"/>
      <c r="BF32" s="238"/>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c r="AMH32"/>
      <c r="AMI32"/>
      <c r="AMJ32"/>
    </row>
    <row r="33" spans="1:1024" ht="20.25" customHeight="1">
      <c r="A33"/>
      <c r="B33" s="234"/>
      <c r="C33" s="230"/>
      <c r="D33" s="230"/>
      <c r="E33" s="230"/>
      <c r="F33" s="76">
        <f>C32</f>
        <v>0</v>
      </c>
      <c r="G33" s="235"/>
      <c r="H33" s="282"/>
      <c r="I33" s="282"/>
      <c r="J33" s="282"/>
      <c r="K33" s="282"/>
      <c r="L33" s="237"/>
      <c r="M33" s="237"/>
      <c r="N33" s="237"/>
      <c r="O33" s="237"/>
      <c r="P33" s="239" t="s">
        <v>62</v>
      </c>
      <c r="Q33" s="239"/>
      <c r="R33" s="239"/>
      <c r="S33" s="81" t="str">
        <f>IF(S31="","",VLOOKUP(S31,'シフト記号表（勤務時間帯)'!$C$5:$U$36,19,0))</f>
        <v/>
      </c>
      <c r="T33" s="82" t="str">
        <f>IF(T31="","",VLOOKUP(T31,'シフト記号表（勤務時間帯)'!$C$5:$U$36,19,0))</f>
        <v/>
      </c>
      <c r="U33" s="82" t="str">
        <f>IF(U31="","",VLOOKUP(U31,'シフト記号表（勤務時間帯)'!$C$5:$U$36,19,0))</f>
        <v/>
      </c>
      <c r="V33" s="82" t="str">
        <f>IF(V31="","",VLOOKUP(V31,'シフト記号表（勤務時間帯)'!$C$5:$U$36,19,0))</f>
        <v/>
      </c>
      <c r="W33" s="82" t="str">
        <f>IF(W31="","",VLOOKUP(W31,'シフト記号表（勤務時間帯)'!$C$5:$U$36,19,0))</f>
        <v/>
      </c>
      <c r="X33" s="82" t="str">
        <f>IF(X31="","",VLOOKUP(X31,'シフト記号表（勤務時間帯)'!$C$5:$U$36,19,0))</f>
        <v/>
      </c>
      <c r="Y33" s="83" t="str">
        <f>IF(Y31="","",VLOOKUP(Y31,'シフト記号表（勤務時間帯)'!$C$5:$U$36,19,0))</f>
        <v/>
      </c>
      <c r="Z33" s="81" t="str">
        <f>IF(Z31="","",VLOOKUP(Z31,'シフト記号表（勤務時間帯)'!$C$5:$U$36,19,0))</f>
        <v/>
      </c>
      <c r="AA33" s="82" t="str">
        <f>IF(AA31="","",VLOOKUP(AA31,'シフト記号表（勤務時間帯)'!$C$5:$U$36,19,0))</f>
        <v/>
      </c>
      <c r="AB33" s="82" t="str">
        <f>IF(AB31="","",VLOOKUP(AB31,'シフト記号表（勤務時間帯)'!$C$5:$U$36,19,0))</f>
        <v/>
      </c>
      <c r="AC33" s="82" t="str">
        <f>IF(AC31="","",VLOOKUP(AC31,'シフト記号表（勤務時間帯)'!$C$5:$U$36,19,0))</f>
        <v/>
      </c>
      <c r="AD33" s="82" t="str">
        <f>IF(AD31="","",VLOOKUP(AD31,'シフト記号表（勤務時間帯)'!$C$5:$U$36,19,0))</f>
        <v/>
      </c>
      <c r="AE33" s="82" t="str">
        <f>IF(AE31="","",VLOOKUP(AE31,'シフト記号表（勤務時間帯)'!$C$5:$U$36,19,0))</f>
        <v/>
      </c>
      <c r="AF33" s="83" t="str">
        <f>IF(AF31="","",VLOOKUP(AF31,'シフト記号表（勤務時間帯)'!$C$5:$U$36,19,0))</f>
        <v/>
      </c>
      <c r="AG33" s="81" t="str">
        <f>IF(AG31="","",VLOOKUP(AG31,'シフト記号表（勤務時間帯)'!$C$5:$U$36,19,0))</f>
        <v/>
      </c>
      <c r="AH33" s="82" t="str">
        <f>IF(AH31="","",VLOOKUP(AH31,'シフト記号表（勤務時間帯)'!$C$5:$U$36,19,0))</f>
        <v/>
      </c>
      <c r="AI33" s="82" t="str">
        <f>IF(AI31="","",VLOOKUP(AI31,'シフト記号表（勤務時間帯)'!$C$5:$U$36,19,0))</f>
        <v/>
      </c>
      <c r="AJ33" s="82" t="str">
        <f>IF(AJ31="","",VLOOKUP(AJ31,'シフト記号表（勤務時間帯)'!$C$5:$U$36,19,0))</f>
        <v/>
      </c>
      <c r="AK33" s="82" t="str">
        <f>IF(AK31="","",VLOOKUP(AK31,'シフト記号表（勤務時間帯)'!$C$5:$U$36,19,0))</f>
        <v/>
      </c>
      <c r="AL33" s="82" t="str">
        <f>IF(AL31="","",VLOOKUP(AL31,'シフト記号表（勤務時間帯)'!$C$5:$U$36,19,0))</f>
        <v/>
      </c>
      <c r="AM33" s="83" t="str">
        <f>IF(AM31="","",VLOOKUP(AM31,'シフト記号表（勤務時間帯)'!$C$5:$U$36,19,0))</f>
        <v/>
      </c>
      <c r="AN33" s="81" t="str">
        <f>IF(AN31="","",VLOOKUP(AN31,'シフト記号表（勤務時間帯)'!$C$5:$U$36,19,0))</f>
        <v/>
      </c>
      <c r="AO33" s="82" t="str">
        <f>IF(AO31="","",VLOOKUP(AO31,'シフト記号表（勤務時間帯)'!$C$5:$U$36,19,0))</f>
        <v/>
      </c>
      <c r="AP33" s="82" t="str">
        <f>IF(AP31="","",VLOOKUP(AP31,'シフト記号表（勤務時間帯)'!$C$5:$U$36,19,0))</f>
        <v/>
      </c>
      <c r="AQ33" s="82" t="str">
        <f>IF(AQ31="","",VLOOKUP(AQ31,'シフト記号表（勤務時間帯)'!$C$5:$U$36,19,0))</f>
        <v/>
      </c>
      <c r="AR33" s="82" t="str">
        <f>IF(AR31="","",VLOOKUP(AR31,'シフト記号表（勤務時間帯)'!$C$5:$U$36,19,0))</f>
        <v/>
      </c>
      <c r="AS33" s="82" t="str">
        <f>IF(AS31="","",VLOOKUP(AS31,'シフト記号表（勤務時間帯)'!$C$5:$U$36,19,0))</f>
        <v/>
      </c>
      <c r="AT33" s="83" t="str">
        <f>IF(AT31="","",VLOOKUP(AT31,'シフト記号表（勤務時間帯)'!$C$5:$U$36,19,0))</f>
        <v/>
      </c>
      <c r="AU33" s="81" t="str">
        <f>IF(AU31="","",VLOOKUP(AU31,'シフト記号表（勤務時間帯)'!$C$5:$U$36,19,0))</f>
        <v/>
      </c>
      <c r="AV33" s="82" t="str">
        <f>IF(AV31="","",VLOOKUP(AV31,'シフト記号表（勤務時間帯)'!$C$5:$U$36,19,0))</f>
        <v/>
      </c>
      <c r="AW33" s="83" t="str">
        <f>IF(AW31="","",VLOOKUP(AW31,'シフト記号表（勤務時間帯)'!$C$5:$U$36,19,0))</f>
        <v/>
      </c>
      <c r="AX33" s="240">
        <f>IF($BB$3="計画",SUM(S33:AT33),IF($BB$3="実績",SUM(S33:AW33),""))</f>
        <v>0</v>
      </c>
      <c r="AY33" s="240"/>
      <c r="AZ33" s="241">
        <f>IF($BB$3="計画",AX33/4,IF($BB$3="実績",様式!AX33/(様式!$BB$8/7),""))</f>
        <v>0</v>
      </c>
      <c r="BA33" s="241"/>
      <c r="BB33" s="238"/>
      <c r="BC33" s="238"/>
      <c r="BD33" s="238"/>
      <c r="BE33" s="238"/>
      <c r="BF33" s="238"/>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c r="AMJ33"/>
    </row>
    <row r="34" spans="1:1024" ht="20.25" customHeight="1">
      <c r="A34"/>
      <c r="B34" s="234">
        <f>B31+1</f>
        <v>5</v>
      </c>
      <c r="C34" s="218"/>
      <c r="D34" s="218"/>
      <c r="E34" s="218"/>
      <c r="F34" s="84"/>
      <c r="G34" s="235"/>
      <c r="H34" s="282"/>
      <c r="I34" s="282"/>
      <c r="J34" s="282"/>
      <c r="K34" s="282"/>
      <c r="L34" s="237"/>
      <c r="M34" s="237"/>
      <c r="N34" s="237"/>
      <c r="O34" s="237"/>
      <c r="P34" s="222" t="s">
        <v>57</v>
      </c>
      <c r="Q34" s="222"/>
      <c r="R34" s="222"/>
      <c r="S34" s="85"/>
      <c r="T34" s="86"/>
      <c r="U34" s="86"/>
      <c r="V34" s="86"/>
      <c r="W34" s="86"/>
      <c r="X34" s="86"/>
      <c r="Y34" s="87"/>
      <c r="Z34" s="85"/>
      <c r="AA34" s="86"/>
      <c r="AB34" s="86"/>
      <c r="AC34" s="86"/>
      <c r="AD34" s="86"/>
      <c r="AE34" s="86"/>
      <c r="AF34" s="87"/>
      <c r="AG34" s="85"/>
      <c r="AH34" s="86"/>
      <c r="AI34" s="86"/>
      <c r="AJ34" s="86"/>
      <c r="AK34" s="86"/>
      <c r="AL34" s="86"/>
      <c r="AM34" s="87"/>
      <c r="AN34" s="85"/>
      <c r="AO34" s="86"/>
      <c r="AP34" s="86"/>
      <c r="AQ34" s="86"/>
      <c r="AR34" s="86"/>
      <c r="AS34" s="86"/>
      <c r="AT34" s="87"/>
      <c r="AU34" s="85"/>
      <c r="AV34" s="86"/>
      <c r="AW34" s="87"/>
      <c r="AX34" s="223"/>
      <c r="AY34" s="223"/>
      <c r="AZ34" s="224"/>
      <c r="BA34" s="224"/>
      <c r="BB34" s="238"/>
      <c r="BC34" s="238"/>
      <c r="BD34" s="238"/>
      <c r="BE34" s="238"/>
      <c r="BF34" s="238"/>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c r="ALE34"/>
      <c r="ALF34"/>
      <c r="ALG34"/>
      <c r="ALH34"/>
      <c r="ALI34"/>
      <c r="ALJ34"/>
      <c r="ALK34"/>
      <c r="ALL34"/>
      <c r="ALM34"/>
      <c r="ALN34"/>
      <c r="ALO34"/>
      <c r="ALP34"/>
      <c r="ALQ34"/>
      <c r="ALR34"/>
      <c r="ALS34"/>
      <c r="ALT34"/>
      <c r="ALU34"/>
      <c r="ALV34"/>
      <c r="ALW34"/>
      <c r="ALX34"/>
      <c r="ALY34"/>
      <c r="ALZ34"/>
      <c r="AMA34"/>
      <c r="AMB34"/>
      <c r="AMC34"/>
      <c r="AMD34"/>
      <c r="AME34"/>
      <c r="AMF34"/>
      <c r="AMG34"/>
      <c r="AMH34"/>
      <c r="AMI34"/>
      <c r="AMJ34"/>
    </row>
    <row r="35" spans="1:1024" ht="20.25" customHeight="1">
      <c r="A35"/>
      <c r="B35" s="234"/>
      <c r="C35" s="281"/>
      <c r="D35" s="281"/>
      <c r="E35" s="281"/>
      <c r="F35" s="76"/>
      <c r="G35" s="235"/>
      <c r="H35" s="282"/>
      <c r="I35" s="282"/>
      <c r="J35" s="282"/>
      <c r="K35" s="282"/>
      <c r="L35" s="237"/>
      <c r="M35" s="237"/>
      <c r="N35" s="237"/>
      <c r="O35" s="237"/>
      <c r="P35" s="227" t="s">
        <v>61</v>
      </c>
      <c r="Q35" s="227"/>
      <c r="R35" s="227"/>
      <c r="S35" s="77" t="str">
        <f>IF(S34="","",VLOOKUP(S34,'シフト記号表（勤務時間帯)'!$C$5:$K$36,9,0))</f>
        <v/>
      </c>
      <c r="T35" s="78" t="str">
        <f>IF(T34="","",VLOOKUP(T34,'シフト記号表（勤務時間帯)'!$C$5:$K$36,9,0))</f>
        <v/>
      </c>
      <c r="U35" s="78" t="str">
        <f>IF(U34="","",VLOOKUP(U34,'シフト記号表（勤務時間帯)'!$C$5:$K$36,9,0))</f>
        <v/>
      </c>
      <c r="V35" s="78" t="str">
        <f>IF(V34="","",VLOOKUP(V34,'シフト記号表（勤務時間帯)'!$C$5:$K$36,9,0))</f>
        <v/>
      </c>
      <c r="W35" s="78" t="str">
        <f>IF(W34="","",VLOOKUP(W34,'シフト記号表（勤務時間帯)'!$C$5:$K$36,9,0))</f>
        <v/>
      </c>
      <c r="X35" s="78" t="str">
        <f>IF(X34="","",VLOOKUP(X34,'シフト記号表（勤務時間帯)'!$C$5:$K$36,9,0))</f>
        <v/>
      </c>
      <c r="Y35" s="79" t="str">
        <f>IF(Y34="","",VLOOKUP(Y34,'シフト記号表（勤務時間帯)'!$C$5:$K$36,9,0))</f>
        <v/>
      </c>
      <c r="Z35" s="77" t="str">
        <f>IF(Z34="","",VLOOKUP(Z34,'シフト記号表（勤務時間帯)'!$C$5:$K$36,9,0))</f>
        <v/>
      </c>
      <c r="AA35" s="78" t="str">
        <f>IF(AA34="","",VLOOKUP(AA34,'シフト記号表（勤務時間帯)'!$C$5:$K$36,9,0))</f>
        <v/>
      </c>
      <c r="AB35" s="78" t="str">
        <f>IF(AB34="","",VLOOKUP(AB34,'シフト記号表（勤務時間帯)'!$C$5:$K$36,9,0))</f>
        <v/>
      </c>
      <c r="AC35" s="78" t="str">
        <f>IF(AC34="","",VLOOKUP(AC34,'シフト記号表（勤務時間帯)'!$C$5:$K$36,9,0))</f>
        <v/>
      </c>
      <c r="AD35" s="78" t="str">
        <f>IF(AD34="","",VLOOKUP(AD34,'シフト記号表（勤務時間帯)'!$C$5:$K$36,9,0))</f>
        <v/>
      </c>
      <c r="AE35" s="78" t="str">
        <f>IF(AE34="","",VLOOKUP(AE34,'シフト記号表（勤務時間帯)'!$C$5:$K$36,9,0))</f>
        <v/>
      </c>
      <c r="AF35" s="79" t="str">
        <f>IF(AF34="","",VLOOKUP(AF34,'シフト記号表（勤務時間帯)'!$C$5:$K$36,9,0))</f>
        <v/>
      </c>
      <c r="AG35" s="77" t="str">
        <f>IF(AG34="","",VLOOKUP(AG34,'シフト記号表（勤務時間帯)'!$C$5:$K$36,9,0))</f>
        <v/>
      </c>
      <c r="AH35" s="78" t="str">
        <f>IF(AH34="","",VLOOKUP(AH34,'シフト記号表（勤務時間帯)'!$C$5:$K$36,9,0))</f>
        <v/>
      </c>
      <c r="AI35" s="78" t="str">
        <f>IF(AI34="","",VLOOKUP(AI34,'シフト記号表（勤務時間帯)'!$C$5:$K$36,9,0))</f>
        <v/>
      </c>
      <c r="AJ35" s="78" t="str">
        <f>IF(AJ34="","",VLOOKUP(AJ34,'シフト記号表（勤務時間帯)'!$C$5:$K$36,9,0))</f>
        <v/>
      </c>
      <c r="AK35" s="78" t="str">
        <f>IF(AK34="","",VLOOKUP(AK34,'シフト記号表（勤務時間帯)'!$C$5:$K$36,9,0))</f>
        <v/>
      </c>
      <c r="AL35" s="78" t="str">
        <f>IF(AL34="","",VLOOKUP(AL34,'シフト記号表（勤務時間帯)'!$C$5:$K$36,9,0))</f>
        <v/>
      </c>
      <c r="AM35" s="79" t="str">
        <f>IF(AM34="","",VLOOKUP(AM34,'シフト記号表（勤務時間帯)'!$C$5:$K$36,9,0))</f>
        <v/>
      </c>
      <c r="AN35" s="77" t="str">
        <f>IF(AN34="","",VLOOKUP(AN34,'シフト記号表（勤務時間帯)'!$C$5:$K$36,9,0))</f>
        <v/>
      </c>
      <c r="AO35" s="78" t="str">
        <f>IF(AO34="","",VLOOKUP(AO34,'シフト記号表（勤務時間帯)'!$C$5:$K$36,9,0))</f>
        <v/>
      </c>
      <c r="AP35" s="78" t="str">
        <f>IF(AP34="","",VLOOKUP(AP34,'シフト記号表（勤務時間帯)'!$C$5:$K$36,9,0))</f>
        <v/>
      </c>
      <c r="AQ35" s="78" t="str">
        <f>IF(AQ34="","",VLOOKUP(AQ34,'シフト記号表（勤務時間帯)'!$C$5:$K$36,9,0))</f>
        <v/>
      </c>
      <c r="AR35" s="78" t="str">
        <f>IF(AR34="","",VLOOKUP(AR34,'シフト記号表（勤務時間帯)'!$C$5:$K$36,9,0))</f>
        <v/>
      </c>
      <c r="AS35" s="78" t="str">
        <f>IF(AS34="","",VLOOKUP(AS34,'シフト記号表（勤務時間帯)'!$C$5:$K$36,9,0))</f>
        <v/>
      </c>
      <c r="AT35" s="79" t="str">
        <f>IF(AT34="","",VLOOKUP(AT34,'シフト記号表（勤務時間帯)'!$C$5:$K$36,9,0))</f>
        <v/>
      </c>
      <c r="AU35" s="77" t="str">
        <f>IF(AU34="","",VLOOKUP(AU34,'シフト記号表（勤務時間帯)'!$C$5:$K$36,9,0))</f>
        <v/>
      </c>
      <c r="AV35" s="78" t="str">
        <f>IF(AV34="","",VLOOKUP(AV34,'シフト記号表（勤務時間帯)'!$C$5:$K$36,9,0))</f>
        <v/>
      </c>
      <c r="AW35" s="79" t="str">
        <f>IF(AW34="","",VLOOKUP(AW34,'シフト記号表（勤務時間帯)'!$C$5:$K$36,9,0))</f>
        <v/>
      </c>
      <c r="AX35" s="228">
        <f>IF($BB$3="計画",SUM(S35:AT35),IF($BB$3="実績",SUM(S35:AW35),""))</f>
        <v>0</v>
      </c>
      <c r="AY35" s="228"/>
      <c r="AZ35" s="229">
        <f>IF($BB$3="計画",AX35/4,IF($BB$3="実績",様式!AX35/(様式!$BB$8/7),""))</f>
        <v>0</v>
      </c>
      <c r="BA35" s="229"/>
      <c r="BB35" s="238"/>
      <c r="BC35" s="238"/>
      <c r="BD35" s="238"/>
      <c r="BE35" s="238"/>
      <c r="BF35" s="238"/>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c r="AJH35"/>
      <c r="AJI35"/>
      <c r="AJJ35"/>
      <c r="AJK35"/>
      <c r="AJL35"/>
      <c r="AJM35"/>
      <c r="AJN35"/>
      <c r="AJO35"/>
      <c r="AJP35"/>
      <c r="AJQ35"/>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c r="ALE35"/>
      <c r="ALF35"/>
      <c r="ALG35"/>
      <c r="ALH35"/>
      <c r="ALI35"/>
      <c r="ALJ35"/>
      <c r="ALK35"/>
      <c r="ALL35"/>
      <c r="ALM35"/>
      <c r="ALN35"/>
      <c r="ALO35"/>
      <c r="ALP35"/>
      <c r="ALQ35"/>
      <c r="ALR35"/>
      <c r="ALS35"/>
      <c r="ALT35"/>
      <c r="ALU35"/>
      <c r="ALV35"/>
      <c r="ALW35"/>
      <c r="ALX35"/>
      <c r="ALY35"/>
      <c r="ALZ35"/>
      <c r="AMA35"/>
      <c r="AMB35"/>
      <c r="AMC35"/>
      <c r="AMD35"/>
      <c r="AME35"/>
      <c r="AMF35"/>
      <c r="AMG35"/>
      <c r="AMH35"/>
      <c r="AMI35"/>
      <c r="AMJ35"/>
    </row>
    <row r="36" spans="1:1024" ht="20.25" customHeight="1">
      <c r="A36"/>
      <c r="B36" s="234"/>
      <c r="C36" s="230"/>
      <c r="D36" s="230"/>
      <c r="E36" s="230"/>
      <c r="F36" s="76">
        <f>C35</f>
        <v>0</v>
      </c>
      <c r="G36" s="235"/>
      <c r="H36" s="282"/>
      <c r="I36" s="282"/>
      <c r="J36" s="282"/>
      <c r="K36" s="282"/>
      <c r="L36" s="237"/>
      <c r="M36" s="237"/>
      <c r="N36" s="237"/>
      <c r="O36" s="237"/>
      <c r="P36" s="239" t="s">
        <v>62</v>
      </c>
      <c r="Q36" s="239"/>
      <c r="R36" s="239"/>
      <c r="S36" s="81" t="str">
        <f>IF(S34="","",VLOOKUP(S34,'シフト記号表（勤務時間帯)'!$C$5:$U$36,19,0))</f>
        <v/>
      </c>
      <c r="T36" s="82" t="str">
        <f>IF(T34="","",VLOOKUP(T34,'シフト記号表（勤務時間帯)'!$C$5:$U$36,19,0))</f>
        <v/>
      </c>
      <c r="U36" s="82" t="str">
        <f>IF(U34="","",VLOOKUP(U34,'シフト記号表（勤務時間帯)'!$C$5:$U$36,19,0))</f>
        <v/>
      </c>
      <c r="V36" s="82" t="str">
        <f>IF(V34="","",VLOOKUP(V34,'シフト記号表（勤務時間帯)'!$C$5:$U$36,19,0))</f>
        <v/>
      </c>
      <c r="W36" s="82" t="str">
        <f>IF(W34="","",VLOOKUP(W34,'シフト記号表（勤務時間帯)'!$C$5:$U$36,19,0))</f>
        <v/>
      </c>
      <c r="X36" s="82" t="str">
        <f>IF(X34="","",VLOOKUP(X34,'シフト記号表（勤務時間帯)'!$C$5:$U$36,19,0))</f>
        <v/>
      </c>
      <c r="Y36" s="83" t="str">
        <f>IF(Y34="","",VLOOKUP(Y34,'シフト記号表（勤務時間帯)'!$C$5:$U$36,19,0))</f>
        <v/>
      </c>
      <c r="Z36" s="81" t="str">
        <f>IF(Z34="","",VLOOKUP(Z34,'シフト記号表（勤務時間帯)'!$C$5:$U$36,19,0))</f>
        <v/>
      </c>
      <c r="AA36" s="82" t="str">
        <f>IF(AA34="","",VLOOKUP(AA34,'シフト記号表（勤務時間帯)'!$C$5:$U$36,19,0))</f>
        <v/>
      </c>
      <c r="AB36" s="82" t="str">
        <f>IF(AB34="","",VLOOKUP(AB34,'シフト記号表（勤務時間帯)'!$C$5:$U$36,19,0))</f>
        <v/>
      </c>
      <c r="AC36" s="82" t="str">
        <f>IF(AC34="","",VLOOKUP(AC34,'シフト記号表（勤務時間帯)'!$C$5:$U$36,19,0))</f>
        <v/>
      </c>
      <c r="AD36" s="82" t="str">
        <f>IF(AD34="","",VLOOKUP(AD34,'シフト記号表（勤務時間帯)'!$C$5:$U$36,19,0))</f>
        <v/>
      </c>
      <c r="AE36" s="82" t="str">
        <f>IF(AE34="","",VLOOKUP(AE34,'シフト記号表（勤務時間帯)'!$C$5:$U$36,19,0))</f>
        <v/>
      </c>
      <c r="AF36" s="83" t="str">
        <f>IF(AF34="","",VLOOKUP(AF34,'シフト記号表（勤務時間帯)'!$C$5:$U$36,19,0))</f>
        <v/>
      </c>
      <c r="AG36" s="81" t="str">
        <f>IF(AG34="","",VLOOKUP(AG34,'シフト記号表（勤務時間帯)'!$C$5:$U$36,19,0))</f>
        <v/>
      </c>
      <c r="AH36" s="82" t="str">
        <f>IF(AH34="","",VLOOKUP(AH34,'シフト記号表（勤務時間帯)'!$C$5:$U$36,19,0))</f>
        <v/>
      </c>
      <c r="AI36" s="82" t="str">
        <f>IF(AI34="","",VLOOKUP(AI34,'シフト記号表（勤務時間帯)'!$C$5:$U$36,19,0))</f>
        <v/>
      </c>
      <c r="AJ36" s="82" t="str">
        <f>IF(AJ34="","",VLOOKUP(AJ34,'シフト記号表（勤務時間帯)'!$C$5:$U$36,19,0))</f>
        <v/>
      </c>
      <c r="AK36" s="82" t="str">
        <f>IF(AK34="","",VLOOKUP(AK34,'シフト記号表（勤務時間帯)'!$C$5:$U$36,19,0))</f>
        <v/>
      </c>
      <c r="AL36" s="82" t="str">
        <f>IF(AL34="","",VLOOKUP(AL34,'シフト記号表（勤務時間帯)'!$C$5:$U$36,19,0))</f>
        <v/>
      </c>
      <c r="AM36" s="83" t="str">
        <f>IF(AM34="","",VLOOKUP(AM34,'シフト記号表（勤務時間帯)'!$C$5:$U$36,19,0))</f>
        <v/>
      </c>
      <c r="AN36" s="81" t="str">
        <f>IF(AN34="","",VLOOKUP(AN34,'シフト記号表（勤務時間帯)'!$C$5:$U$36,19,0))</f>
        <v/>
      </c>
      <c r="AO36" s="82" t="str">
        <f>IF(AO34="","",VLOOKUP(AO34,'シフト記号表（勤務時間帯)'!$C$5:$U$36,19,0))</f>
        <v/>
      </c>
      <c r="AP36" s="82" t="str">
        <f>IF(AP34="","",VLOOKUP(AP34,'シフト記号表（勤務時間帯)'!$C$5:$U$36,19,0))</f>
        <v/>
      </c>
      <c r="AQ36" s="82" t="str">
        <f>IF(AQ34="","",VLOOKUP(AQ34,'シフト記号表（勤務時間帯)'!$C$5:$U$36,19,0))</f>
        <v/>
      </c>
      <c r="AR36" s="82" t="str">
        <f>IF(AR34="","",VLOOKUP(AR34,'シフト記号表（勤務時間帯)'!$C$5:$U$36,19,0))</f>
        <v/>
      </c>
      <c r="AS36" s="82" t="str">
        <f>IF(AS34="","",VLOOKUP(AS34,'シフト記号表（勤務時間帯)'!$C$5:$U$36,19,0))</f>
        <v/>
      </c>
      <c r="AT36" s="83" t="str">
        <f>IF(AT34="","",VLOOKUP(AT34,'シフト記号表（勤務時間帯)'!$C$5:$U$36,19,0))</f>
        <v/>
      </c>
      <c r="AU36" s="81" t="str">
        <f>IF(AU34="","",VLOOKUP(AU34,'シフト記号表（勤務時間帯)'!$C$5:$U$36,19,0))</f>
        <v/>
      </c>
      <c r="AV36" s="82" t="str">
        <f>IF(AV34="","",VLOOKUP(AV34,'シフト記号表（勤務時間帯)'!$C$5:$U$36,19,0))</f>
        <v/>
      </c>
      <c r="AW36" s="83" t="str">
        <f>IF(AW34="","",VLOOKUP(AW34,'シフト記号表（勤務時間帯)'!$C$5:$U$36,19,0))</f>
        <v/>
      </c>
      <c r="AX36" s="240">
        <f>IF($BB$3="計画",SUM(S36:AT36),IF($BB$3="実績",SUM(S36:AW36),""))</f>
        <v>0</v>
      </c>
      <c r="AY36" s="240"/>
      <c r="AZ36" s="241">
        <f>IF($BB$3="計画",AX36/4,IF($BB$3="実績",様式!AX36/(様式!$BB$8/7),""))</f>
        <v>0</v>
      </c>
      <c r="BA36" s="241"/>
      <c r="BB36" s="238"/>
      <c r="BC36" s="238"/>
      <c r="BD36" s="238"/>
      <c r="BE36" s="238"/>
      <c r="BF36" s="238"/>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c r="SH36"/>
      <c r="SI36"/>
      <c r="SJ36"/>
      <c r="SK36"/>
      <c r="SL36"/>
      <c r="SM36"/>
      <c r="SN36"/>
      <c r="SO36"/>
      <c r="SP36"/>
      <c r="SQ36"/>
      <c r="SR36"/>
      <c r="SS36"/>
      <c r="ST36"/>
      <c r="SU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c r="UE36"/>
      <c r="UF36"/>
      <c r="UG36"/>
      <c r="UH36"/>
      <c r="UI36"/>
      <c r="UJ36"/>
      <c r="UK36"/>
      <c r="UL36"/>
      <c r="UM36"/>
      <c r="UN36"/>
      <c r="UO36"/>
      <c r="UP36"/>
      <c r="UQ36"/>
      <c r="UR36"/>
      <c r="US36"/>
      <c r="UT36"/>
      <c r="UU36"/>
      <c r="UV36"/>
      <c r="UW36"/>
      <c r="UX36"/>
      <c r="UY36"/>
      <c r="UZ36"/>
      <c r="VA36"/>
      <c r="VB36"/>
      <c r="VC36"/>
      <c r="VD36"/>
      <c r="VE36"/>
      <c r="VF36"/>
      <c r="VG36"/>
      <c r="VH36"/>
      <c r="VI36"/>
      <c r="VJ36"/>
      <c r="VK36"/>
      <c r="VL36"/>
      <c r="VM36"/>
      <c r="VN36"/>
      <c r="VO36"/>
      <c r="VP36"/>
      <c r="VQ36"/>
      <c r="VR36"/>
      <c r="VS36"/>
      <c r="VT36"/>
      <c r="VU36"/>
      <c r="VV36"/>
      <c r="VW36"/>
      <c r="VX36"/>
      <c r="VY36"/>
      <c r="VZ36"/>
      <c r="WA36"/>
      <c r="WB36"/>
      <c r="WC36"/>
      <c r="WD36"/>
      <c r="WE36"/>
      <c r="WF36"/>
      <c r="WG36"/>
      <c r="WH36"/>
      <c r="WI36"/>
      <c r="WJ36"/>
      <c r="WK36"/>
      <c r="WL36"/>
      <c r="WM36"/>
      <c r="WN36"/>
      <c r="WO36"/>
      <c r="WP36"/>
      <c r="WQ36"/>
      <c r="WR36"/>
      <c r="WS36"/>
      <c r="WT36"/>
      <c r="WU36"/>
      <c r="WV36"/>
      <c r="WW36"/>
      <c r="WX36"/>
      <c r="WY36"/>
      <c r="WZ36"/>
      <c r="XA36"/>
      <c r="XB36"/>
      <c r="XC36"/>
      <c r="XD36"/>
      <c r="XE36"/>
      <c r="XF36"/>
      <c r="XG36"/>
      <c r="XH36"/>
      <c r="XI36"/>
      <c r="XJ36"/>
      <c r="XK36"/>
      <c r="XL36"/>
      <c r="XM36"/>
      <c r="XN36"/>
      <c r="XO36"/>
      <c r="XP36"/>
      <c r="XQ36"/>
      <c r="XR36"/>
      <c r="XS36"/>
      <c r="XT36"/>
      <c r="XU36"/>
      <c r="XV36"/>
      <c r="XW36"/>
      <c r="XX36"/>
      <c r="XY36"/>
      <c r="XZ36"/>
      <c r="YA36"/>
      <c r="YB36"/>
      <c r="YC36"/>
      <c r="YD36"/>
      <c r="YE36"/>
      <c r="YF36"/>
      <c r="YG36"/>
      <c r="YH36"/>
      <c r="YI36"/>
      <c r="YJ36"/>
      <c r="YK36"/>
      <c r="YL36"/>
      <c r="YM36"/>
      <c r="YN36"/>
      <c r="YO36"/>
      <c r="YP36"/>
      <c r="YQ36"/>
      <c r="YR36"/>
      <c r="YS36"/>
      <c r="YT36"/>
      <c r="YU36"/>
      <c r="YV36"/>
      <c r="YW36"/>
      <c r="YX36"/>
      <c r="YY36"/>
      <c r="YZ36"/>
      <c r="ZA36"/>
      <c r="ZB36"/>
      <c r="ZC36"/>
      <c r="ZD36"/>
      <c r="ZE36"/>
      <c r="ZF36"/>
      <c r="ZG36"/>
      <c r="ZH36"/>
      <c r="ZI36"/>
      <c r="ZJ36"/>
      <c r="ZK36"/>
      <c r="ZL36"/>
      <c r="ZM36"/>
      <c r="ZN36"/>
      <c r="ZO36"/>
      <c r="ZP36"/>
      <c r="ZQ36"/>
      <c r="ZR36"/>
      <c r="ZS36"/>
      <c r="ZT36"/>
      <c r="ZU36"/>
      <c r="ZV36"/>
      <c r="ZW36"/>
      <c r="ZX36"/>
      <c r="ZY36"/>
      <c r="ZZ36"/>
      <c r="AAA36"/>
      <c r="AAB36"/>
      <c r="AAC36"/>
      <c r="AAD36"/>
      <c r="AAE36"/>
      <c r="AAF36"/>
      <c r="AAG36"/>
      <c r="AAH36"/>
      <c r="AAI36"/>
      <c r="AAJ36"/>
      <c r="AAK36"/>
      <c r="AAL36"/>
      <c r="AAM36"/>
      <c r="AAN36"/>
      <c r="AAO36"/>
      <c r="AAP36"/>
      <c r="AAQ36"/>
      <c r="AAR36"/>
      <c r="AAS36"/>
      <c r="AAT36"/>
      <c r="AAU36"/>
      <c r="AAV36"/>
      <c r="AAW36"/>
      <c r="AAX36"/>
      <c r="AAY36"/>
      <c r="AAZ36"/>
      <c r="ABA36"/>
      <c r="ABB36"/>
      <c r="ABC36"/>
      <c r="ABD36"/>
      <c r="ABE36"/>
      <c r="ABF36"/>
      <c r="ABG36"/>
      <c r="ABH36"/>
      <c r="ABI36"/>
      <c r="ABJ36"/>
      <c r="ABK36"/>
      <c r="ABL36"/>
      <c r="ABM36"/>
      <c r="ABN36"/>
      <c r="ABO36"/>
      <c r="ABP36"/>
      <c r="ABQ36"/>
      <c r="ABR36"/>
      <c r="ABS36"/>
      <c r="ABT36"/>
      <c r="ABU36"/>
      <c r="ABV36"/>
      <c r="ABW36"/>
      <c r="ABX36"/>
      <c r="ABY36"/>
      <c r="ABZ36"/>
      <c r="ACA36"/>
      <c r="ACB36"/>
      <c r="ACC36"/>
      <c r="ACD36"/>
      <c r="ACE36"/>
      <c r="ACF36"/>
      <c r="ACG36"/>
      <c r="ACH36"/>
      <c r="ACI36"/>
      <c r="ACJ36"/>
      <c r="ACK36"/>
      <c r="ACL36"/>
      <c r="ACM36"/>
      <c r="ACN36"/>
      <c r="ACO36"/>
      <c r="ACP36"/>
      <c r="ACQ36"/>
      <c r="ACR36"/>
      <c r="ACS36"/>
      <c r="ACT36"/>
      <c r="ACU36"/>
      <c r="ACV36"/>
      <c r="ACW36"/>
      <c r="ACX36"/>
      <c r="ACY36"/>
      <c r="ACZ36"/>
      <c r="ADA36"/>
      <c r="ADB36"/>
      <c r="ADC36"/>
      <c r="ADD36"/>
      <c r="ADE36"/>
      <c r="ADF36"/>
      <c r="ADG36"/>
      <c r="ADH36"/>
      <c r="ADI36"/>
      <c r="ADJ36"/>
      <c r="ADK36"/>
      <c r="ADL36"/>
      <c r="ADM36"/>
      <c r="ADN36"/>
      <c r="ADO36"/>
      <c r="ADP36"/>
      <c r="ADQ36"/>
      <c r="ADR36"/>
      <c r="ADS36"/>
      <c r="ADT36"/>
      <c r="ADU36"/>
      <c r="ADV36"/>
      <c r="ADW36"/>
      <c r="ADX36"/>
      <c r="ADY36"/>
      <c r="ADZ36"/>
      <c r="AEA36"/>
      <c r="AEB36"/>
      <c r="AEC36"/>
      <c r="AED36"/>
      <c r="AEE36"/>
      <c r="AEF36"/>
      <c r="AEG36"/>
      <c r="AEH36"/>
      <c r="AEI36"/>
      <c r="AEJ36"/>
      <c r="AEK36"/>
      <c r="AEL36"/>
      <c r="AEM36"/>
      <c r="AEN36"/>
      <c r="AEO36"/>
      <c r="AEP36"/>
      <c r="AEQ36"/>
      <c r="AER36"/>
      <c r="AES36"/>
      <c r="AET36"/>
      <c r="AEU36"/>
      <c r="AEV36"/>
      <c r="AEW36"/>
      <c r="AEX36"/>
      <c r="AEY36"/>
      <c r="AEZ36"/>
      <c r="AFA36"/>
      <c r="AFB36"/>
      <c r="AFC36"/>
      <c r="AFD36"/>
      <c r="AFE36"/>
      <c r="AFF36"/>
      <c r="AFG36"/>
      <c r="AFH36"/>
      <c r="AFI36"/>
      <c r="AFJ36"/>
      <c r="AFK36"/>
      <c r="AFL36"/>
      <c r="AFM36"/>
      <c r="AFN36"/>
      <c r="AFO36"/>
      <c r="AFP36"/>
      <c r="AFQ36"/>
      <c r="AFR36"/>
      <c r="AFS36"/>
      <c r="AFT36"/>
      <c r="AFU36"/>
      <c r="AFV36"/>
      <c r="AFW36"/>
      <c r="AFX36"/>
      <c r="AFY36"/>
      <c r="AFZ36"/>
      <c r="AGA36"/>
      <c r="AGB36"/>
      <c r="AGC36"/>
      <c r="AGD36"/>
      <c r="AGE36"/>
      <c r="AGF36"/>
      <c r="AGG36"/>
      <c r="AGH36"/>
      <c r="AGI36"/>
      <c r="AGJ36"/>
      <c r="AGK36"/>
      <c r="AGL36"/>
      <c r="AGM36"/>
      <c r="AGN36"/>
      <c r="AGO36"/>
      <c r="AGP36"/>
      <c r="AGQ36"/>
      <c r="AGR36"/>
      <c r="AGS36"/>
      <c r="AGT36"/>
      <c r="AGU36"/>
      <c r="AGV36"/>
      <c r="AGW36"/>
      <c r="AGX36"/>
      <c r="AGY36"/>
      <c r="AGZ36"/>
      <c r="AHA36"/>
      <c r="AHB36"/>
      <c r="AHC36"/>
      <c r="AHD36"/>
      <c r="AHE36"/>
      <c r="AHF36"/>
      <c r="AHG36"/>
      <c r="AHH36"/>
      <c r="AHI36"/>
      <c r="AHJ36"/>
      <c r="AHK36"/>
      <c r="AHL36"/>
      <c r="AHM36"/>
      <c r="AHN36"/>
      <c r="AHO36"/>
      <c r="AHP36"/>
      <c r="AHQ36"/>
      <c r="AHR36"/>
      <c r="AHS36"/>
      <c r="AHT36"/>
      <c r="AHU36"/>
      <c r="AHV36"/>
      <c r="AHW36"/>
      <c r="AHX36"/>
      <c r="AHY36"/>
      <c r="AHZ36"/>
      <c r="AIA36"/>
      <c r="AIB36"/>
      <c r="AIC36"/>
      <c r="AID36"/>
      <c r="AIE36"/>
      <c r="AIF36"/>
      <c r="AIG36"/>
      <c r="AIH36"/>
      <c r="AII36"/>
      <c r="AIJ36"/>
      <c r="AIK36"/>
      <c r="AIL36"/>
      <c r="AIM36"/>
      <c r="AIN36"/>
      <c r="AIO36"/>
      <c r="AIP36"/>
      <c r="AIQ36"/>
      <c r="AIR36"/>
      <c r="AIS36"/>
      <c r="AIT36"/>
      <c r="AIU36"/>
      <c r="AIV36"/>
      <c r="AIW36"/>
      <c r="AIX36"/>
      <c r="AIY36"/>
      <c r="AIZ36"/>
      <c r="AJA36"/>
      <c r="AJB36"/>
      <c r="AJC36"/>
      <c r="AJD36"/>
      <c r="AJE36"/>
      <c r="AJF36"/>
      <c r="AJG36"/>
      <c r="AJH36"/>
      <c r="AJI36"/>
      <c r="AJJ36"/>
      <c r="AJK36"/>
      <c r="AJL36"/>
      <c r="AJM36"/>
      <c r="AJN36"/>
      <c r="AJO36"/>
      <c r="AJP36"/>
      <c r="AJQ36"/>
      <c r="AJR36"/>
      <c r="AJS36"/>
      <c r="AJT36"/>
      <c r="AJU36"/>
      <c r="AJV36"/>
      <c r="AJW36"/>
      <c r="AJX36"/>
      <c r="AJY36"/>
      <c r="AJZ36"/>
      <c r="AKA36"/>
      <c r="AKB36"/>
      <c r="AKC36"/>
      <c r="AKD36"/>
      <c r="AKE36"/>
      <c r="AKF36"/>
      <c r="AKG36"/>
      <c r="AKH36"/>
      <c r="AKI36"/>
      <c r="AKJ36"/>
      <c r="AKK36"/>
      <c r="AKL36"/>
      <c r="AKM36"/>
      <c r="AKN36"/>
      <c r="AKO36"/>
      <c r="AKP36"/>
      <c r="AKQ36"/>
      <c r="AKR36"/>
      <c r="AKS36"/>
      <c r="AKT36"/>
      <c r="AKU36"/>
      <c r="AKV36"/>
      <c r="AKW36"/>
      <c r="AKX36"/>
      <c r="AKY36"/>
      <c r="AKZ36"/>
      <c r="ALA36"/>
      <c r="ALB36"/>
      <c r="ALC36"/>
      <c r="ALD36"/>
      <c r="ALE36"/>
      <c r="ALF36"/>
      <c r="ALG36"/>
      <c r="ALH36"/>
      <c r="ALI36"/>
      <c r="ALJ36"/>
      <c r="ALK36"/>
      <c r="ALL36"/>
      <c r="ALM36"/>
      <c r="ALN36"/>
      <c r="ALO36"/>
      <c r="ALP36"/>
      <c r="ALQ36"/>
      <c r="ALR36"/>
      <c r="ALS36"/>
      <c r="ALT36"/>
      <c r="ALU36"/>
      <c r="ALV36"/>
      <c r="ALW36"/>
      <c r="ALX36"/>
      <c r="ALY36"/>
      <c r="ALZ36"/>
      <c r="AMA36"/>
      <c r="AMB36"/>
      <c r="AMC36"/>
      <c r="AMD36"/>
      <c r="AME36"/>
      <c r="AMF36"/>
      <c r="AMG36"/>
      <c r="AMH36"/>
      <c r="AMI36"/>
      <c r="AMJ36"/>
    </row>
    <row r="37" spans="1:1024" ht="20.25" customHeight="1">
      <c r="A37"/>
      <c r="B37" s="234">
        <f>B34+1</f>
        <v>6</v>
      </c>
      <c r="C37" s="218"/>
      <c r="D37" s="218"/>
      <c r="E37" s="218"/>
      <c r="F37" s="84"/>
      <c r="G37" s="235"/>
      <c r="H37" s="282"/>
      <c r="I37" s="282"/>
      <c r="J37" s="282"/>
      <c r="K37" s="282"/>
      <c r="L37" s="237"/>
      <c r="M37" s="237"/>
      <c r="N37" s="237"/>
      <c r="O37" s="237"/>
      <c r="P37" s="222" t="s">
        <v>57</v>
      </c>
      <c r="Q37" s="222"/>
      <c r="R37" s="222"/>
      <c r="S37" s="85"/>
      <c r="T37" s="86"/>
      <c r="U37" s="86"/>
      <c r="V37" s="86"/>
      <c r="W37" s="86"/>
      <c r="X37" s="86"/>
      <c r="Y37" s="87"/>
      <c r="Z37" s="85"/>
      <c r="AA37" s="86"/>
      <c r="AB37" s="86"/>
      <c r="AC37" s="86"/>
      <c r="AD37" s="86"/>
      <c r="AE37" s="86"/>
      <c r="AF37" s="87"/>
      <c r="AG37" s="85"/>
      <c r="AH37" s="86"/>
      <c r="AI37" s="86"/>
      <c r="AJ37" s="86"/>
      <c r="AK37" s="86"/>
      <c r="AL37" s="86"/>
      <c r="AM37" s="87"/>
      <c r="AN37" s="85"/>
      <c r="AO37" s="86"/>
      <c r="AP37" s="86"/>
      <c r="AQ37" s="86"/>
      <c r="AR37" s="86"/>
      <c r="AS37" s="86"/>
      <c r="AT37" s="87"/>
      <c r="AU37" s="85"/>
      <c r="AV37" s="86"/>
      <c r="AW37" s="87"/>
      <c r="AX37" s="223"/>
      <c r="AY37" s="223"/>
      <c r="AZ37" s="224"/>
      <c r="BA37" s="224"/>
      <c r="BB37" s="238"/>
      <c r="BC37" s="238"/>
      <c r="BD37" s="238"/>
      <c r="BE37" s="238"/>
      <c r="BF37" s="238"/>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c r="AFP37"/>
      <c r="AFQ37"/>
      <c r="AFR37"/>
      <c r="AFS37"/>
      <c r="AFT37"/>
      <c r="AFU37"/>
      <c r="AFV37"/>
      <c r="AFW37"/>
      <c r="AFX37"/>
      <c r="AFY37"/>
      <c r="AFZ37"/>
      <c r="AGA37"/>
      <c r="AGB37"/>
      <c r="AGC37"/>
      <c r="AGD37"/>
      <c r="AGE37"/>
      <c r="AGF37"/>
      <c r="AGG37"/>
      <c r="AGH37"/>
      <c r="AGI37"/>
      <c r="AGJ37"/>
      <c r="AGK37"/>
      <c r="AGL37"/>
      <c r="AGM37"/>
      <c r="AGN37"/>
      <c r="AGO37"/>
      <c r="AGP37"/>
      <c r="AGQ37"/>
      <c r="AGR37"/>
      <c r="AGS37"/>
      <c r="AGT37"/>
      <c r="AGU37"/>
      <c r="AGV37"/>
      <c r="AGW37"/>
      <c r="AGX37"/>
      <c r="AGY37"/>
      <c r="AGZ37"/>
      <c r="AHA37"/>
      <c r="AHB37"/>
      <c r="AHC37"/>
      <c r="AHD37"/>
      <c r="AHE37"/>
      <c r="AHF37"/>
      <c r="AHG37"/>
      <c r="AHH37"/>
      <c r="AHI37"/>
      <c r="AHJ37"/>
      <c r="AHK37"/>
      <c r="AHL37"/>
      <c r="AHM37"/>
      <c r="AHN37"/>
      <c r="AHO37"/>
      <c r="AHP37"/>
      <c r="AHQ37"/>
      <c r="AHR37"/>
      <c r="AHS37"/>
      <c r="AHT37"/>
      <c r="AHU37"/>
      <c r="AHV37"/>
      <c r="AHW37"/>
      <c r="AHX37"/>
      <c r="AHY37"/>
      <c r="AHZ37"/>
      <c r="AIA37"/>
      <c r="AIB37"/>
      <c r="AIC37"/>
      <c r="AID37"/>
      <c r="AIE37"/>
      <c r="AIF37"/>
      <c r="AIG37"/>
      <c r="AIH37"/>
      <c r="AII37"/>
      <c r="AIJ37"/>
      <c r="AIK37"/>
      <c r="AIL37"/>
      <c r="AIM37"/>
      <c r="AIN37"/>
      <c r="AIO37"/>
      <c r="AIP37"/>
      <c r="AIQ37"/>
      <c r="AIR37"/>
      <c r="AIS37"/>
      <c r="AIT37"/>
      <c r="AIU37"/>
      <c r="AIV37"/>
      <c r="AIW37"/>
      <c r="AIX37"/>
      <c r="AIY37"/>
      <c r="AIZ37"/>
      <c r="AJA37"/>
      <c r="AJB37"/>
      <c r="AJC37"/>
      <c r="AJD37"/>
      <c r="AJE37"/>
      <c r="AJF37"/>
      <c r="AJG37"/>
      <c r="AJH37"/>
      <c r="AJI37"/>
      <c r="AJJ37"/>
      <c r="AJK37"/>
      <c r="AJL37"/>
      <c r="AJM37"/>
      <c r="AJN37"/>
      <c r="AJO37"/>
      <c r="AJP37"/>
      <c r="AJQ37"/>
      <c r="AJR37"/>
      <c r="AJS37"/>
      <c r="AJT37"/>
      <c r="AJU37"/>
      <c r="AJV37"/>
      <c r="AJW37"/>
      <c r="AJX37"/>
      <c r="AJY37"/>
      <c r="AJZ37"/>
      <c r="AKA37"/>
      <c r="AKB37"/>
      <c r="AKC37"/>
      <c r="AKD37"/>
      <c r="AKE37"/>
      <c r="AKF37"/>
      <c r="AKG37"/>
      <c r="AKH37"/>
      <c r="AKI37"/>
      <c r="AKJ37"/>
      <c r="AKK37"/>
      <c r="AKL37"/>
      <c r="AKM37"/>
      <c r="AKN37"/>
      <c r="AKO37"/>
      <c r="AKP37"/>
      <c r="AKQ37"/>
      <c r="AKR37"/>
      <c r="AKS37"/>
      <c r="AKT37"/>
      <c r="AKU37"/>
      <c r="AKV37"/>
      <c r="AKW37"/>
      <c r="AKX37"/>
      <c r="AKY37"/>
      <c r="AKZ37"/>
      <c r="ALA37"/>
      <c r="ALB37"/>
      <c r="ALC37"/>
      <c r="ALD37"/>
      <c r="ALE37"/>
      <c r="ALF37"/>
      <c r="ALG37"/>
      <c r="ALH37"/>
      <c r="ALI37"/>
      <c r="ALJ37"/>
      <c r="ALK37"/>
      <c r="ALL37"/>
      <c r="ALM37"/>
      <c r="ALN37"/>
      <c r="ALO37"/>
      <c r="ALP37"/>
      <c r="ALQ37"/>
      <c r="ALR37"/>
      <c r="ALS37"/>
      <c r="ALT37"/>
      <c r="ALU37"/>
      <c r="ALV37"/>
      <c r="ALW37"/>
      <c r="ALX37"/>
      <c r="ALY37"/>
      <c r="ALZ37"/>
      <c r="AMA37"/>
      <c r="AMB37"/>
      <c r="AMC37"/>
      <c r="AMD37"/>
      <c r="AME37"/>
      <c r="AMF37"/>
      <c r="AMG37"/>
      <c r="AMH37"/>
      <c r="AMI37"/>
      <c r="AMJ37"/>
    </row>
    <row r="38" spans="1:1024" ht="20.25" customHeight="1">
      <c r="A38"/>
      <c r="B38" s="234"/>
      <c r="C38" s="281"/>
      <c r="D38" s="281"/>
      <c r="E38" s="281"/>
      <c r="F38" s="76"/>
      <c r="G38" s="235"/>
      <c r="H38" s="282"/>
      <c r="I38" s="282"/>
      <c r="J38" s="282"/>
      <c r="K38" s="282"/>
      <c r="L38" s="237"/>
      <c r="M38" s="237"/>
      <c r="N38" s="237"/>
      <c r="O38" s="237"/>
      <c r="P38" s="227" t="s">
        <v>61</v>
      </c>
      <c r="Q38" s="227"/>
      <c r="R38" s="227"/>
      <c r="S38" s="77" t="str">
        <f>IF(S37="","",VLOOKUP(S37,'シフト記号表（勤務時間帯)'!$C$5:$K$36,9,0))</f>
        <v/>
      </c>
      <c r="T38" s="78" t="str">
        <f>IF(T37="","",VLOOKUP(T37,'シフト記号表（勤務時間帯)'!$C$5:$K$36,9,0))</f>
        <v/>
      </c>
      <c r="U38" s="78" t="str">
        <f>IF(U37="","",VLOOKUP(U37,'シフト記号表（勤務時間帯)'!$C$5:$K$36,9,0))</f>
        <v/>
      </c>
      <c r="V38" s="78" t="str">
        <f>IF(V37="","",VLOOKUP(V37,'シフト記号表（勤務時間帯)'!$C$5:$K$36,9,0))</f>
        <v/>
      </c>
      <c r="W38" s="78" t="str">
        <f>IF(W37="","",VLOOKUP(W37,'シフト記号表（勤務時間帯)'!$C$5:$K$36,9,0))</f>
        <v/>
      </c>
      <c r="X38" s="78" t="str">
        <f>IF(X37="","",VLOOKUP(X37,'シフト記号表（勤務時間帯)'!$C$5:$K$36,9,0))</f>
        <v/>
      </c>
      <c r="Y38" s="79" t="str">
        <f>IF(Y37="","",VLOOKUP(Y37,'シフト記号表（勤務時間帯)'!$C$5:$K$36,9,0))</f>
        <v/>
      </c>
      <c r="Z38" s="77" t="str">
        <f>IF(Z37="","",VLOOKUP(Z37,'シフト記号表（勤務時間帯)'!$C$5:$K$36,9,0))</f>
        <v/>
      </c>
      <c r="AA38" s="78" t="str">
        <f>IF(AA37="","",VLOOKUP(AA37,'シフト記号表（勤務時間帯)'!$C$5:$K$36,9,0))</f>
        <v/>
      </c>
      <c r="AB38" s="78" t="str">
        <f>IF(AB37="","",VLOOKUP(AB37,'シフト記号表（勤務時間帯)'!$C$5:$K$36,9,0))</f>
        <v/>
      </c>
      <c r="AC38" s="78" t="str">
        <f>IF(AC37="","",VLOOKUP(AC37,'シフト記号表（勤務時間帯)'!$C$5:$K$36,9,0))</f>
        <v/>
      </c>
      <c r="AD38" s="78" t="str">
        <f>IF(AD37="","",VLOOKUP(AD37,'シフト記号表（勤務時間帯)'!$C$5:$K$36,9,0))</f>
        <v/>
      </c>
      <c r="AE38" s="78" t="str">
        <f>IF(AE37="","",VLOOKUP(AE37,'シフト記号表（勤務時間帯)'!$C$5:$K$36,9,0))</f>
        <v/>
      </c>
      <c r="AF38" s="79" t="str">
        <f>IF(AF37="","",VLOOKUP(AF37,'シフト記号表（勤務時間帯)'!$C$5:$K$36,9,0))</f>
        <v/>
      </c>
      <c r="AG38" s="77" t="str">
        <f>IF(AG37="","",VLOOKUP(AG37,'シフト記号表（勤務時間帯)'!$C$5:$K$36,9,0))</f>
        <v/>
      </c>
      <c r="AH38" s="78" t="str">
        <f>IF(AH37="","",VLOOKUP(AH37,'シフト記号表（勤務時間帯)'!$C$5:$K$36,9,0))</f>
        <v/>
      </c>
      <c r="AI38" s="78" t="str">
        <f>IF(AI37="","",VLOOKUP(AI37,'シフト記号表（勤務時間帯)'!$C$5:$K$36,9,0))</f>
        <v/>
      </c>
      <c r="AJ38" s="78" t="str">
        <f>IF(AJ37="","",VLOOKUP(AJ37,'シフト記号表（勤務時間帯)'!$C$5:$K$36,9,0))</f>
        <v/>
      </c>
      <c r="AK38" s="78" t="str">
        <f>IF(AK37="","",VLOOKUP(AK37,'シフト記号表（勤務時間帯)'!$C$5:$K$36,9,0))</f>
        <v/>
      </c>
      <c r="AL38" s="78" t="str">
        <f>IF(AL37="","",VLOOKUP(AL37,'シフト記号表（勤務時間帯)'!$C$5:$K$36,9,0))</f>
        <v/>
      </c>
      <c r="AM38" s="79" t="str">
        <f>IF(AM37="","",VLOOKUP(AM37,'シフト記号表（勤務時間帯)'!$C$5:$K$36,9,0))</f>
        <v/>
      </c>
      <c r="AN38" s="77" t="str">
        <f>IF(AN37="","",VLOOKUP(AN37,'シフト記号表（勤務時間帯)'!$C$5:$K$36,9,0))</f>
        <v/>
      </c>
      <c r="AO38" s="78" t="str">
        <f>IF(AO37="","",VLOOKUP(AO37,'シフト記号表（勤務時間帯)'!$C$5:$K$36,9,0))</f>
        <v/>
      </c>
      <c r="AP38" s="78" t="str">
        <f>IF(AP37="","",VLOOKUP(AP37,'シフト記号表（勤務時間帯)'!$C$5:$K$36,9,0))</f>
        <v/>
      </c>
      <c r="AQ38" s="78" t="str">
        <f>IF(AQ37="","",VLOOKUP(AQ37,'シフト記号表（勤務時間帯)'!$C$5:$K$36,9,0))</f>
        <v/>
      </c>
      <c r="AR38" s="78" t="str">
        <f>IF(AR37="","",VLOOKUP(AR37,'シフト記号表（勤務時間帯)'!$C$5:$K$36,9,0))</f>
        <v/>
      </c>
      <c r="AS38" s="78" t="str">
        <f>IF(AS37="","",VLOOKUP(AS37,'シフト記号表（勤務時間帯)'!$C$5:$K$36,9,0))</f>
        <v/>
      </c>
      <c r="AT38" s="79" t="str">
        <f>IF(AT37="","",VLOOKUP(AT37,'シフト記号表（勤務時間帯)'!$C$5:$K$36,9,0))</f>
        <v/>
      </c>
      <c r="AU38" s="77" t="str">
        <f>IF(AU37="","",VLOOKUP(AU37,'シフト記号表（勤務時間帯)'!$C$5:$K$36,9,0))</f>
        <v/>
      </c>
      <c r="AV38" s="78" t="str">
        <f>IF(AV37="","",VLOOKUP(AV37,'シフト記号表（勤務時間帯)'!$C$5:$K$36,9,0))</f>
        <v/>
      </c>
      <c r="AW38" s="79" t="str">
        <f>IF(AW37="","",VLOOKUP(AW37,'シフト記号表（勤務時間帯)'!$C$5:$K$36,9,0))</f>
        <v/>
      </c>
      <c r="AX38" s="228">
        <f>IF($BB$3="計画",SUM(S38:AT38),IF($BB$3="実績",SUM(S38:AW38),""))</f>
        <v>0</v>
      </c>
      <c r="AY38" s="228"/>
      <c r="AZ38" s="229">
        <f>IF($BB$3="計画",AX38/4,IF($BB$3="実績",様式!AX38/(様式!$BB$8/7),""))</f>
        <v>0</v>
      </c>
      <c r="BA38" s="229"/>
      <c r="BB38" s="238"/>
      <c r="BC38" s="238"/>
      <c r="BD38" s="238"/>
      <c r="BE38" s="238"/>
      <c r="BF38" s="2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c r="OJ38"/>
      <c r="OK38"/>
      <c r="OL38"/>
      <c r="OM38"/>
      <c r="ON38"/>
      <c r="OO38"/>
      <c r="OP38"/>
      <c r="OQ38"/>
      <c r="OR38"/>
      <c r="OS38"/>
      <c r="OT38"/>
      <c r="OU38"/>
      <c r="OV38"/>
      <c r="OW38"/>
      <c r="OX38"/>
      <c r="OY38"/>
      <c r="OZ38"/>
      <c r="PA38"/>
      <c r="PB38"/>
      <c r="PC38"/>
      <c r="PD38"/>
      <c r="PE38"/>
      <c r="PF38"/>
      <c r="PG38"/>
      <c r="PH38"/>
      <c r="PI38"/>
      <c r="PJ38"/>
      <c r="PK38"/>
      <c r="PL38"/>
      <c r="PM38"/>
      <c r="PN38"/>
      <c r="PO38"/>
      <c r="PP38"/>
      <c r="PQ38"/>
      <c r="PR38"/>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c r="RY38"/>
      <c r="RZ38"/>
      <c r="SA38"/>
      <c r="SB38"/>
      <c r="SC38"/>
      <c r="SD38"/>
      <c r="SE38"/>
      <c r="SF38"/>
      <c r="SG38"/>
      <c r="SH38"/>
      <c r="SI38"/>
      <c r="SJ38"/>
      <c r="SK38"/>
      <c r="SL38"/>
      <c r="SM38"/>
      <c r="SN38"/>
      <c r="SO38"/>
      <c r="SP38"/>
      <c r="SQ38"/>
      <c r="SR38"/>
      <c r="SS38"/>
      <c r="ST38"/>
      <c r="SU38"/>
      <c r="SV38"/>
      <c r="SW38"/>
      <c r="SX38"/>
      <c r="SY38"/>
      <c r="SZ38"/>
      <c r="TA38"/>
      <c r="TB38"/>
      <c r="TC38"/>
      <c r="TD38"/>
      <c r="TE38"/>
      <c r="TF38"/>
      <c r="TG38"/>
      <c r="TH38"/>
      <c r="TI38"/>
      <c r="TJ38"/>
      <c r="TK38"/>
      <c r="TL38"/>
      <c r="TM38"/>
      <c r="TN38"/>
      <c r="TO38"/>
      <c r="TP38"/>
      <c r="TQ38"/>
      <c r="TR38"/>
      <c r="TS38"/>
      <c r="TT38"/>
      <c r="TU38"/>
      <c r="TV38"/>
      <c r="TW38"/>
      <c r="TX38"/>
      <c r="TY38"/>
      <c r="TZ38"/>
      <c r="UA38"/>
      <c r="UB38"/>
      <c r="UC38"/>
      <c r="UD38"/>
      <c r="UE38"/>
      <c r="UF38"/>
      <c r="UG38"/>
      <c r="UH38"/>
      <c r="UI38"/>
      <c r="UJ38"/>
      <c r="UK38"/>
      <c r="UL38"/>
      <c r="UM38"/>
      <c r="UN38"/>
      <c r="UO38"/>
      <c r="UP38"/>
      <c r="UQ38"/>
      <c r="UR38"/>
      <c r="US38"/>
      <c r="UT38"/>
      <c r="UU38"/>
      <c r="UV38"/>
      <c r="UW38"/>
      <c r="UX38"/>
      <c r="UY38"/>
      <c r="UZ38"/>
      <c r="VA38"/>
      <c r="VB38"/>
      <c r="VC38"/>
      <c r="VD38"/>
      <c r="VE38"/>
      <c r="VF38"/>
      <c r="VG38"/>
      <c r="VH38"/>
      <c r="VI38"/>
      <c r="VJ38"/>
      <c r="VK38"/>
      <c r="VL38"/>
      <c r="VM38"/>
      <c r="VN38"/>
      <c r="VO38"/>
      <c r="VP38"/>
      <c r="VQ38"/>
      <c r="VR38"/>
      <c r="VS38"/>
      <c r="VT38"/>
      <c r="VU38"/>
      <c r="VV38"/>
      <c r="VW38"/>
      <c r="VX38"/>
      <c r="VY38"/>
      <c r="VZ38"/>
      <c r="WA38"/>
      <c r="WB38"/>
      <c r="WC38"/>
      <c r="WD38"/>
      <c r="WE38"/>
      <c r="WF38"/>
      <c r="WG38"/>
      <c r="WH38"/>
      <c r="WI38"/>
      <c r="WJ38"/>
      <c r="WK38"/>
      <c r="WL38"/>
      <c r="WM38"/>
      <c r="WN38"/>
      <c r="WO38"/>
      <c r="WP38"/>
      <c r="WQ38"/>
      <c r="WR38"/>
      <c r="WS38"/>
      <c r="WT38"/>
      <c r="WU38"/>
      <c r="WV38"/>
      <c r="WW38"/>
      <c r="WX38"/>
      <c r="WY38"/>
      <c r="WZ38"/>
      <c r="XA38"/>
      <c r="XB38"/>
      <c r="XC38"/>
      <c r="XD38"/>
      <c r="XE38"/>
      <c r="XF38"/>
      <c r="XG38"/>
      <c r="XH38"/>
      <c r="XI38"/>
      <c r="XJ38"/>
      <c r="XK38"/>
      <c r="XL38"/>
      <c r="XM38"/>
      <c r="XN38"/>
      <c r="XO38"/>
      <c r="XP38"/>
      <c r="XQ38"/>
      <c r="XR38"/>
      <c r="XS38"/>
      <c r="XT38"/>
      <c r="XU38"/>
      <c r="XV38"/>
      <c r="XW38"/>
      <c r="XX38"/>
      <c r="XY38"/>
      <c r="XZ38"/>
      <c r="YA38"/>
      <c r="YB38"/>
      <c r="YC38"/>
      <c r="YD38"/>
      <c r="YE38"/>
      <c r="YF38"/>
      <c r="YG38"/>
      <c r="YH38"/>
      <c r="YI38"/>
      <c r="YJ38"/>
      <c r="YK38"/>
      <c r="YL38"/>
      <c r="YM38"/>
      <c r="YN38"/>
      <c r="YO38"/>
      <c r="YP38"/>
      <c r="YQ38"/>
      <c r="YR38"/>
      <c r="YS38"/>
      <c r="YT38"/>
      <c r="YU38"/>
      <c r="YV38"/>
      <c r="YW38"/>
      <c r="YX38"/>
      <c r="YY38"/>
      <c r="YZ38"/>
      <c r="ZA38"/>
      <c r="ZB38"/>
      <c r="ZC38"/>
      <c r="ZD38"/>
      <c r="ZE38"/>
      <c r="ZF38"/>
      <c r="ZG38"/>
      <c r="ZH38"/>
      <c r="ZI38"/>
      <c r="ZJ38"/>
      <c r="ZK38"/>
      <c r="ZL38"/>
      <c r="ZM38"/>
      <c r="ZN38"/>
      <c r="ZO38"/>
      <c r="ZP38"/>
      <c r="ZQ38"/>
      <c r="ZR38"/>
      <c r="ZS38"/>
      <c r="ZT38"/>
      <c r="ZU38"/>
      <c r="ZV38"/>
      <c r="ZW38"/>
      <c r="ZX38"/>
      <c r="ZY38"/>
      <c r="ZZ38"/>
      <c r="AAA38"/>
      <c r="AAB38"/>
      <c r="AAC38"/>
      <c r="AAD38"/>
      <c r="AAE38"/>
      <c r="AAF38"/>
      <c r="AAG38"/>
      <c r="AAH38"/>
      <c r="AAI38"/>
      <c r="AAJ38"/>
      <c r="AAK38"/>
      <c r="AAL38"/>
      <c r="AAM38"/>
      <c r="AAN38"/>
      <c r="AAO38"/>
      <c r="AAP38"/>
      <c r="AAQ38"/>
      <c r="AAR38"/>
      <c r="AAS38"/>
      <c r="AAT38"/>
      <c r="AAU38"/>
      <c r="AAV38"/>
      <c r="AAW38"/>
      <c r="AAX38"/>
      <c r="AAY38"/>
      <c r="AAZ38"/>
      <c r="ABA38"/>
      <c r="ABB38"/>
      <c r="ABC38"/>
      <c r="ABD38"/>
      <c r="ABE38"/>
      <c r="ABF38"/>
      <c r="ABG38"/>
      <c r="ABH38"/>
      <c r="ABI38"/>
      <c r="ABJ38"/>
      <c r="ABK38"/>
      <c r="ABL38"/>
      <c r="ABM38"/>
      <c r="ABN38"/>
      <c r="ABO38"/>
      <c r="ABP38"/>
      <c r="ABQ38"/>
      <c r="ABR38"/>
      <c r="ABS38"/>
      <c r="ABT38"/>
      <c r="ABU38"/>
      <c r="ABV38"/>
      <c r="ABW38"/>
      <c r="ABX38"/>
      <c r="ABY38"/>
      <c r="ABZ38"/>
      <c r="ACA38"/>
      <c r="ACB38"/>
      <c r="ACC38"/>
      <c r="ACD38"/>
      <c r="ACE38"/>
      <c r="ACF38"/>
      <c r="ACG38"/>
      <c r="ACH38"/>
      <c r="ACI38"/>
      <c r="ACJ38"/>
      <c r="ACK38"/>
      <c r="ACL38"/>
      <c r="ACM38"/>
      <c r="ACN38"/>
      <c r="ACO38"/>
      <c r="ACP38"/>
      <c r="ACQ38"/>
      <c r="ACR38"/>
      <c r="ACS38"/>
      <c r="ACT38"/>
      <c r="ACU38"/>
      <c r="ACV38"/>
      <c r="ACW38"/>
      <c r="ACX38"/>
      <c r="ACY38"/>
      <c r="ACZ38"/>
      <c r="ADA38"/>
      <c r="ADB38"/>
      <c r="ADC38"/>
      <c r="ADD38"/>
      <c r="ADE38"/>
      <c r="ADF38"/>
      <c r="ADG38"/>
      <c r="ADH38"/>
      <c r="ADI38"/>
      <c r="ADJ38"/>
      <c r="ADK38"/>
      <c r="ADL38"/>
      <c r="ADM38"/>
      <c r="ADN38"/>
      <c r="ADO38"/>
      <c r="ADP38"/>
      <c r="ADQ38"/>
      <c r="ADR38"/>
      <c r="ADS38"/>
      <c r="ADT38"/>
      <c r="ADU38"/>
      <c r="ADV38"/>
      <c r="ADW38"/>
      <c r="ADX38"/>
      <c r="ADY38"/>
      <c r="ADZ38"/>
      <c r="AEA38"/>
      <c r="AEB38"/>
      <c r="AEC38"/>
      <c r="AED38"/>
      <c r="AEE38"/>
      <c r="AEF38"/>
      <c r="AEG38"/>
      <c r="AEH38"/>
      <c r="AEI38"/>
      <c r="AEJ38"/>
      <c r="AEK38"/>
      <c r="AEL38"/>
      <c r="AEM38"/>
      <c r="AEN38"/>
      <c r="AEO38"/>
      <c r="AEP38"/>
      <c r="AEQ38"/>
      <c r="AER38"/>
      <c r="AES38"/>
      <c r="AET38"/>
      <c r="AEU38"/>
      <c r="AEV38"/>
      <c r="AEW38"/>
      <c r="AEX38"/>
      <c r="AEY38"/>
      <c r="AEZ38"/>
      <c r="AFA38"/>
      <c r="AFB38"/>
      <c r="AFC38"/>
      <c r="AFD38"/>
      <c r="AFE38"/>
      <c r="AFF38"/>
      <c r="AFG38"/>
      <c r="AFH38"/>
      <c r="AFI38"/>
      <c r="AFJ38"/>
      <c r="AFK38"/>
      <c r="AFL38"/>
      <c r="AFM38"/>
      <c r="AFN38"/>
      <c r="AFO38"/>
      <c r="AFP38"/>
      <c r="AFQ38"/>
      <c r="AFR38"/>
      <c r="AFS38"/>
      <c r="AFT38"/>
      <c r="AFU38"/>
      <c r="AFV38"/>
      <c r="AFW38"/>
      <c r="AFX38"/>
      <c r="AFY38"/>
      <c r="AFZ38"/>
      <c r="AGA38"/>
      <c r="AGB38"/>
      <c r="AGC38"/>
      <c r="AGD38"/>
      <c r="AGE38"/>
      <c r="AGF38"/>
      <c r="AGG38"/>
      <c r="AGH38"/>
      <c r="AGI38"/>
      <c r="AGJ38"/>
      <c r="AGK38"/>
      <c r="AGL38"/>
      <c r="AGM38"/>
      <c r="AGN38"/>
      <c r="AGO38"/>
      <c r="AGP38"/>
      <c r="AGQ38"/>
      <c r="AGR38"/>
      <c r="AGS38"/>
      <c r="AGT38"/>
      <c r="AGU38"/>
      <c r="AGV38"/>
      <c r="AGW38"/>
      <c r="AGX38"/>
      <c r="AGY38"/>
      <c r="AGZ38"/>
      <c r="AHA38"/>
      <c r="AHB38"/>
      <c r="AHC38"/>
      <c r="AHD38"/>
      <c r="AHE38"/>
      <c r="AHF38"/>
      <c r="AHG38"/>
      <c r="AHH38"/>
      <c r="AHI38"/>
      <c r="AHJ38"/>
      <c r="AHK38"/>
      <c r="AHL38"/>
      <c r="AHM38"/>
      <c r="AHN38"/>
      <c r="AHO38"/>
      <c r="AHP38"/>
      <c r="AHQ38"/>
      <c r="AHR38"/>
      <c r="AHS38"/>
      <c r="AHT38"/>
      <c r="AHU38"/>
      <c r="AHV38"/>
      <c r="AHW38"/>
      <c r="AHX38"/>
      <c r="AHY38"/>
      <c r="AHZ38"/>
      <c r="AIA38"/>
      <c r="AIB38"/>
      <c r="AIC38"/>
      <c r="AID38"/>
      <c r="AIE38"/>
      <c r="AIF38"/>
      <c r="AIG38"/>
      <c r="AIH38"/>
      <c r="AII38"/>
      <c r="AIJ38"/>
      <c r="AIK38"/>
      <c r="AIL38"/>
      <c r="AIM38"/>
      <c r="AIN38"/>
      <c r="AIO38"/>
      <c r="AIP38"/>
      <c r="AIQ38"/>
      <c r="AIR38"/>
      <c r="AIS38"/>
      <c r="AIT38"/>
      <c r="AIU38"/>
      <c r="AIV38"/>
      <c r="AIW38"/>
      <c r="AIX38"/>
      <c r="AIY38"/>
      <c r="AIZ38"/>
      <c r="AJA38"/>
      <c r="AJB38"/>
      <c r="AJC38"/>
      <c r="AJD38"/>
      <c r="AJE38"/>
      <c r="AJF38"/>
      <c r="AJG38"/>
      <c r="AJH38"/>
      <c r="AJI38"/>
      <c r="AJJ38"/>
      <c r="AJK38"/>
      <c r="AJL38"/>
      <c r="AJM38"/>
      <c r="AJN38"/>
      <c r="AJO38"/>
      <c r="AJP38"/>
      <c r="AJQ38"/>
      <c r="AJR38"/>
      <c r="AJS38"/>
      <c r="AJT38"/>
      <c r="AJU38"/>
      <c r="AJV38"/>
      <c r="AJW38"/>
      <c r="AJX38"/>
      <c r="AJY38"/>
      <c r="AJZ38"/>
      <c r="AKA38"/>
      <c r="AKB38"/>
      <c r="AKC38"/>
      <c r="AKD38"/>
      <c r="AKE38"/>
      <c r="AKF38"/>
      <c r="AKG38"/>
      <c r="AKH38"/>
      <c r="AKI38"/>
      <c r="AKJ38"/>
      <c r="AKK38"/>
      <c r="AKL38"/>
      <c r="AKM38"/>
      <c r="AKN38"/>
      <c r="AKO38"/>
      <c r="AKP38"/>
      <c r="AKQ38"/>
      <c r="AKR38"/>
      <c r="AKS38"/>
      <c r="AKT38"/>
      <c r="AKU38"/>
      <c r="AKV38"/>
      <c r="AKW38"/>
      <c r="AKX38"/>
      <c r="AKY38"/>
      <c r="AKZ38"/>
      <c r="ALA38"/>
      <c r="ALB38"/>
      <c r="ALC38"/>
      <c r="ALD38"/>
      <c r="ALE38"/>
      <c r="ALF38"/>
      <c r="ALG38"/>
      <c r="ALH38"/>
      <c r="ALI38"/>
      <c r="ALJ38"/>
      <c r="ALK38"/>
      <c r="ALL38"/>
      <c r="ALM38"/>
      <c r="ALN38"/>
      <c r="ALO38"/>
      <c r="ALP38"/>
      <c r="ALQ38"/>
      <c r="ALR38"/>
      <c r="ALS38"/>
      <c r="ALT38"/>
      <c r="ALU38"/>
      <c r="ALV38"/>
      <c r="ALW38"/>
      <c r="ALX38"/>
      <c r="ALY38"/>
      <c r="ALZ38"/>
      <c r="AMA38"/>
      <c r="AMB38"/>
      <c r="AMC38"/>
      <c r="AMD38"/>
      <c r="AME38"/>
      <c r="AMF38"/>
      <c r="AMG38"/>
      <c r="AMH38"/>
      <c r="AMI38"/>
      <c r="AMJ38"/>
    </row>
    <row r="39" spans="1:1024" ht="20.25" customHeight="1">
      <c r="A39"/>
      <c r="B39" s="234"/>
      <c r="C39" s="230"/>
      <c r="D39" s="230"/>
      <c r="E39" s="230"/>
      <c r="F39" s="76">
        <f>C38</f>
        <v>0</v>
      </c>
      <c r="G39" s="235"/>
      <c r="H39" s="282"/>
      <c r="I39" s="282"/>
      <c r="J39" s="282"/>
      <c r="K39" s="282"/>
      <c r="L39" s="237"/>
      <c r="M39" s="237"/>
      <c r="N39" s="237"/>
      <c r="O39" s="237"/>
      <c r="P39" s="239" t="s">
        <v>62</v>
      </c>
      <c r="Q39" s="239"/>
      <c r="R39" s="239"/>
      <c r="S39" s="81" t="str">
        <f>IF(S37="","",VLOOKUP(S37,'シフト記号表（勤務時間帯)'!$C$5:$U$36,19,0))</f>
        <v/>
      </c>
      <c r="T39" s="82" t="str">
        <f>IF(T37="","",VLOOKUP(T37,'シフト記号表（勤務時間帯)'!$C$5:$U$36,19,0))</f>
        <v/>
      </c>
      <c r="U39" s="82" t="str">
        <f>IF(U37="","",VLOOKUP(U37,'シフト記号表（勤務時間帯)'!$C$5:$U$36,19,0))</f>
        <v/>
      </c>
      <c r="V39" s="82" t="str">
        <f>IF(V37="","",VLOOKUP(V37,'シフト記号表（勤務時間帯)'!$C$5:$U$36,19,0))</f>
        <v/>
      </c>
      <c r="W39" s="82" t="str">
        <f>IF(W37="","",VLOOKUP(W37,'シフト記号表（勤務時間帯)'!$C$5:$U$36,19,0))</f>
        <v/>
      </c>
      <c r="X39" s="82" t="str">
        <f>IF(X37="","",VLOOKUP(X37,'シフト記号表（勤務時間帯)'!$C$5:$U$36,19,0))</f>
        <v/>
      </c>
      <c r="Y39" s="83" t="str">
        <f>IF(Y37="","",VLOOKUP(Y37,'シフト記号表（勤務時間帯)'!$C$5:$U$36,19,0))</f>
        <v/>
      </c>
      <c r="Z39" s="81" t="str">
        <f>IF(Z37="","",VLOOKUP(Z37,'シフト記号表（勤務時間帯)'!$C$5:$U$36,19,0))</f>
        <v/>
      </c>
      <c r="AA39" s="82" t="str">
        <f>IF(AA37="","",VLOOKUP(AA37,'シフト記号表（勤務時間帯)'!$C$5:$U$36,19,0))</f>
        <v/>
      </c>
      <c r="AB39" s="82" t="str">
        <f>IF(AB37="","",VLOOKUP(AB37,'シフト記号表（勤務時間帯)'!$C$5:$U$36,19,0))</f>
        <v/>
      </c>
      <c r="AC39" s="82" t="str">
        <f>IF(AC37="","",VLOOKUP(AC37,'シフト記号表（勤務時間帯)'!$C$5:$U$36,19,0))</f>
        <v/>
      </c>
      <c r="AD39" s="82" t="str">
        <f>IF(AD37="","",VLOOKUP(AD37,'シフト記号表（勤務時間帯)'!$C$5:$U$36,19,0))</f>
        <v/>
      </c>
      <c r="AE39" s="82" t="str">
        <f>IF(AE37="","",VLOOKUP(AE37,'シフト記号表（勤務時間帯)'!$C$5:$U$36,19,0))</f>
        <v/>
      </c>
      <c r="AF39" s="83" t="str">
        <f>IF(AF37="","",VLOOKUP(AF37,'シフト記号表（勤務時間帯)'!$C$5:$U$36,19,0))</f>
        <v/>
      </c>
      <c r="AG39" s="81" t="str">
        <f>IF(AG37="","",VLOOKUP(AG37,'シフト記号表（勤務時間帯)'!$C$5:$U$36,19,0))</f>
        <v/>
      </c>
      <c r="AH39" s="82" t="str">
        <f>IF(AH37="","",VLOOKUP(AH37,'シフト記号表（勤務時間帯)'!$C$5:$U$36,19,0))</f>
        <v/>
      </c>
      <c r="AI39" s="82" t="str">
        <f>IF(AI37="","",VLOOKUP(AI37,'シフト記号表（勤務時間帯)'!$C$5:$U$36,19,0))</f>
        <v/>
      </c>
      <c r="AJ39" s="82" t="str">
        <f>IF(AJ37="","",VLOOKUP(AJ37,'シフト記号表（勤務時間帯)'!$C$5:$U$36,19,0))</f>
        <v/>
      </c>
      <c r="AK39" s="82" t="str">
        <f>IF(AK37="","",VLOOKUP(AK37,'シフト記号表（勤務時間帯)'!$C$5:$U$36,19,0))</f>
        <v/>
      </c>
      <c r="AL39" s="82" t="str">
        <f>IF(AL37="","",VLOOKUP(AL37,'シフト記号表（勤務時間帯)'!$C$5:$U$36,19,0))</f>
        <v/>
      </c>
      <c r="AM39" s="83" t="str">
        <f>IF(AM37="","",VLOOKUP(AM37,'シフト記号表（勤務時間帯)'!$C$5:$U$36,19,0))</f>
        <v/>
      </c>
      <c r="AN39" s="81" t="str">
        <f>IF(AN37="","",VLOOKUP(AN37,'シフト記号表（勤務時間帯)'!$C$5:$U$36,19,0))</f>
        <v/>
      </c>
      <c r="AO39" s="82" t="str">
        <f>IF(AO37="","",VLOOKUP(AO37,'シフト記号表（勤務時間帯)'!$C$5:$U$36,19,0))</f>
        <v/>
      </c>
      <c r="AP39" s="82" t="str">
        <f>IF(AP37="","",VLOOKUP(AP37,'シフト記号表（勤務時間帯)'!$C$5:$U$36,19,0))</f>
        <v/>
      </c>
      <c r="AQ39" s="82" t="str">
        <f>IF(AQ37="","",VLOOKUP(AQ37,'シフト記号表（勤務時間帯)'!$C$5:$U$36,19,0))</f>
        <v/>
      </c>
      <c r="AR39" s="82" t="str">
        <f>IF(AR37="","",VLOOKUP(AR37,'シフト記号表（勤務時間帯)'!$C$5:$U$36,19,0))</f>
        <v/>
      </c>
      <c r="AS39" s="82" t="str">
        <f>IF(AS37="","",VLOOKUP(AS37,'シフト記号表（勤務時間帯)'!$C$5:$U$36,19,0))</f>
        <v/>
      </c>
      <c r="AT39" s="83" t="str">
        <f>IF(AT37="","",VLOOKUP(AT37,'シフト記号表（勤務時間帯)'!$C$5:$U$36,19,0))</f>
        <v/>
      </c>
      <c r="AU39" s="81" t="str">
        <f>IF(AU37="","",VLOOKUP(AU37,'シフト記号表（勤務時間帯)'!$C$5:$U$36,19,0))</f>
        <v/>
      </c>
      <c r="AV39" s="82" t="str">
        <f>IF(AV37="","",VLOOKUP(AV37,'シフト記号表（勤務時間帯)'!$C$5:$U$36,19,0))</f>
        <v/>
      </c>
      <c r="AW39" s="83" t="str">
        <f>IF(AW37="","",VLOOKUP(AW37,'シフト記号表（勤務時間帯)'!$C$5:$U$36,19,0))</f>
        <v/>
      </c>
      <c r="AX39" s="240">
        <f>IF($BB$3="計画",SUM(S39:AT39),IF($BB$3="実績",SUM(S39:AW39),""))</f>
        <v>0</v>
      </c>
      <c r="AY39" s="240"/>
      <c r="AZ39" s="241">
        <f>IF($BB$3="計画",AX39/4,IF($BB$3="実績",様式!AX39/(様式!$BB$8/7),""))</f>
        <v>0</v>
      </c>
      <c r="BA39" s="241"/>
      <c r="BB39" s="238"/>
      <c r="BC39" s="238"/>
      <c r="BD39" s="238"/>
      <c r="BE39" s="238"/>
      <c r="BF39" s="238"/>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c r="RY39"/>
      <c r="RZ39"/>
      <c r="SA39"/>
      <c r="SB39"/>
      <c r="SC39"/>
      <c r="SD39"/>
      <c r="SE39"/>
      <c r="SF39"/>
      <c r="SG39"/>
      <c r="SH39"/>
      <c r="SI39"/>
      <c r="SJ39"/>
      <c r="SK39"/>
      <c r="SL39"/>
      <c r="SM39"/>
      <c r="SN39"/>
      <c r="SO39"/>
      <c r="SP39"/>
      <c r="SQ39"/>
      <c r="SR39"/>
      <c r="SS39"/>
      <c r="ST39"/>
      <c r="SU39"/>
      <c r="SV39"/>
      <c r="SW39"/>
      <c r="SX39"/>
      <c r="SY39"/>
      <c r="SZ39"/>
      <c r="TA39"/>
      <c r="TB39"/>
      <c r="TC39"/>
      <c r="TD39"/>
      <c r="TE39"/>
      <c r="TF39"/>
      <c r="TG39"/>
      <c r="TH39"/>
      <c r="TI39"/>
      <c r="TJ39"/>
      <c r="TK39"/>
      <c r="TL39"/>
      <c r="TM39"/>
      <c r="TN39"/>
      <c r="TO39"/>
      <c r="TP39"/>
      <c r="TQ39"/>
      <c r="TR39"/>
      <c r="TS39"/>
      <c r="TT39"/>
      <c r="TU39"/>
      <c r="TV39"/>
      <c r="TW39"/>
      <c r="TX39"/>
      <c r="TY39"/>
      <c r="TZ39"/>
      <c r="UA39"/>
      <c r="UB39"/>
      <c r="UC39"/>
      <c r="UD39"/>
      <c r="UE39"/>
      <c r="UF39"/>
      <c r="UG39"/>
      <c r="UH39"/>
      <c r="UI39"/>
      <c r="UJ39"/>
      <c r="UK39"/>
      <c r="UL39"/>
      <c r="UM39"/>
      <c r="UN39"/>
      <c r="UO39"/>
      <c r="UP39"/>
      <c r="UQ39"/>
      <c r="UR39"/>
      <c r="US39"/>
      <c r="UT39"/>
      <c r="UU39"/>
      <c r="UV39"/>
      <c r="UW39"/>
      <c r="UX39"/>
      <c r="UY39"/>
      <c r="UZ39"/>
      <c r="VA39"/>
      <c r="VB39"/>
      <c r="VC39"/>
      <c r="VD39"/>
      <c r="VE39"/>
      <c r="VF39"/>
      <c r="VG39"/>
      <c r="VH39"/>
      <c r="VI39"/>
      <c r="VJ39"/>
      <c r="VK39"/>
      <c r="VL39"/>
      <c r="VM39"/>
      <c r="VN39"/>
      <c r="VO39"/>
      <c r="VP39"/>
      <c r="VQ39"/>
      <c r="VR39"/>
      <c r="VS39"/>
      <c r="VT39"/>
      <c r="VU39"/>
      <c r="VV39"/>
      <c r="VW39"/>
      <c r="VX39"/>
      <c r="VY39"/>
      <c r="VZ39"/>
      <c r="WA39"/>
      <c r="WB39"/>
      <c r="WC39"/>
      <c r="WD39"/>
      <c r="WE39"/>
      <c r="WF39"/>
      <c r="WG39"/>
      <c r="WH39"/>
      <c r="WI39"/>
      <c r="WJ39"/>
      <c r="WK39"/>
      <c r="WL39"/>
      <c r="WM39"/>
      <c r="WN39"/>
      <c r="WO39"/>
      <c r="WP39"/>
      <c r="WQ39"/>
      <c r="WR39"/>
      <c r="WS39"/>
      <c r="WT39"/>
      <c r="WU39"/>
      <c r="WV39"/>
      <c r="WW39"/>
      <c r="WX39"/>
      <c r="WY39"/>
      <c r="WZ39"/>
      <c r="XA39"/>
      <c r="XB39"/>
      <c r="XC39"/>
      <c r="XD39"/>
      <c r="XE39"/>
      <c r="XF39"/>
      <c r="XG39"/>
      <c r="XH39"/>
      <c r="XI39"/>
      <c r="XJ39"/>
      <c r="XK39"/>
      <c r="XL39"/>
      <c r="XM39"/>
      <c r="XN39"/>
      <c r="XO39"/>
      <c r="XP39"/>
      <c r="XQ39"/>
      <c r="XR39"/>
      <c r="XS39"/>
      <c r="XT39"/>
      <c r="XU39"/>
      <c r="XV39"/>
      <c r="XW39"/>
      <c r="XX39"/>
      <c r="XY39"/>
      <c r="XZ39"/>
      <c r="YA39"/>
      <c r="YB39"/>
      <c r="YC39"/>
      <c r="YD39"/>
      <c r="YE39"/>
      <c r="YF39"/>
      <c r="YG39"/>
      <c r="YH39"/>
      <c r="YI39"/>
      <c r="YJ39"/>
      <c r="YK39"/>
      <c r="YL39"/>
      <c r="YM39"/>
      <c r="YN39"/>
      <c r="YO39"/>
      <c r="YP39"/>
      <c r="YQ39"/>
      <c r="YR39"/>
      <c r="YS39"/>
      <c r="YT39"/>
      <c r="YU39"/>
      <c r="YV39"/>
      <c r="YW39"/>
      <c r="YX39"/>
      <c r="YY39"/>
      <c r="YZ39"/>
      <c r="ZA39"/>
      <c r="ZB39"/>
      <c r="ZC39"/>
      <c r="ZD39"/>
      <c r="ZE39"/>
      <c r="ZF39"/>
      <c r="ZG39"/>
      <c r="ZH39"/>
      <c r="ZI39"/>
      <c r="ZJ39"/>
      <c r="ZK39"/>
      <c r="ZL39"/>
      <c r="ZM39"/>
      <c r="ZN39"/>
      <c r="ZO39"/>
      <c r="ZP39"/>
      <c r="ZQ39"/>
      <c r="ZR39"/>
      <c r="ZS39"/>
      <c r="ZT39"/>
      <c r="ZU39"/>
      <c r="ZV39"/>
      <c r="ZW39"/>
      <c r="ZX39"/>
      <c r="ZY39"/>
      <c r="ZZ39"/>
      <c r="AAA39"/>
      <c r="AAB39"/>
      <c r="AAC39"/>
      <c r="AAD39"/>
      <c r="AAE39"/>
      <c r="AAF39"/>
      <c r="AAG39"/>
      <c r="AAH39"/>
      <c r="AAI39"/>
      <c r="AAJ39"/>
      <c r="AAK39"/>
      <c r="AAL39"/>
      <c r="AAM39"/>
      <c r="AAN39"/>
      <c r="AAO39"/>
      <c r="AAP39"/>
      <c r="AAQ39"/>
      <c r="AAR39"/>
      <c r="AAS39"/>
      <c r="AAT39"/>
      <c r="AAU39"/>
      <c r="AAV39"/>
      <c r="AAW39"/>
      <c r="AAX39"/>
      <c r="AAY39"/>
      <c r="AAZ39"/>
      <c r="ABA39"/>
      <c r="ABB39"/>
      <c r="ABC39"/>
      <c r="ABD39"/>
      <c r="ABE39"/>
      <c r="ABF39"/>
      <c r="ABG39"/>
      <c r="ABH39"/>
      <c r="ABI39"/>
      <c r="ABJ39"/>
      <c r="ABK39"/>
      <c r="ABL39"/>
      <c r="ABM39"/>
      <c r="ABN39"/>
      <c r="ABO39"/>
      <c r="ABP39"/>
      <c r="ABQ39"/>
      <c r="ABR39"/>
      <c r="ABS39"/>
      <c r="ABT39"/>
      <c r="ABU39"/>
      <c r="ABV39"/>
      <c r="ABW39"/>
      <c r="ABX39"/>
      <c r="ABY39"/>
      <c r="ABZ39"/>
      <c r="ACA39"/>
      <c r="ACB39"/>
      <c r="ACC39"/>
      <c r="ACD39"/>
      <c r="ACE39"/>
      <c r="ACF39"/>
      <c r="ACG39"/>
      <c r="ACH39"/>
      <c r="ACI39"/>
      <c r="ACJ39"/>
      <c r="ACK39"/>
      <c r="ACL39"/>
      <c r="ACM39"/>
      <c r="ACN39"/>
      <c r="ACO39"/>
      <c r="ACP39"/>
      <c r="ACQ39"/>
      <c r="ACR39"/>
      <c r="ACS39"/>
      <c r="ACT39"/>
      <c r="ACU39"/>
      <c r="ACV39"/>
      <c r="ACW39"/>
      <c r="ACX39"/>
      <c r="ACY39"/>
      <c r="ACZ39"/>
      <c r="ADA39"/>
      <c r="ADB39"/>
      <c r="ADC39"/>
      <c r="ADD39"/>
      <c r="ADE39"/>
      <c r="ADF39"/>
      <c r="ADG39"/>
      <c r="ADH39"/>
      <c r="ADI39"/>
      <c r="ADJ39"/>
      <c r="ADK39"/>
      <c r="ADL39"/>
      <c r="ADM39"/>
      <c r="ADN39"/>
      <c r="ADO39"/>
      <c r="ADP39"/>
      <c r="ADQ39"/>
      <c r="ADR39"/>
      <c r="ADS39"/>
      <c r="ADT39"/>
      <c r="ADU39"/>
      <c r="ADV39"/>
      <c r="ADW39"/>
      <c r="ADX39"/>
      <c r="ADY39"/>
      <c r="ADZ39"/>
      <c r="AEA39"/>
      <c r="AEB39"/>
      <c r="AEC39"/>
      <c r="AED39"/>
      <c r="AEE39"/>
      <c r="AEF39"/>
      <c r="AEG39"/>
      <c r="AEH39"/>
      <c r="AEI39"/>
      <c r="AEJ39"/>
      <c r="AEK39"/>
      <c r="AEL39"/>
      <c r="AEM39"/>
      <c r="AEN39"/>
      <c r="AEO39"/>
      <c r="AEP39"/>
      <c r="AEQ39"/>
      <c r="AER39"/>
      <c r="AES39"/>
      <c r="AET39"/>
      <c r="AEU39"/>
      <c r="AEV39"/>
      <c r="AEW39"/>
      <c r="AEX39"/>
      <c r="AEY39"/>
      <c r="AEZ39"/>
      <c r="AFA39"/>
      <c r="AFB39"/>
      <c r="AFC39"/>
      <c r="AFD39"/>
      <c r="AFE39"/>
      <c r="AFF39"/>
      <c r="AFG39"/>
      <c r="AFH39"/>
      <c r="AFI39"/>
      <c r="AFJ39"/>
      <c r="AFK39"/>
      <c r="AFL39"/>
      <c r="AFM39"/>
      <c r="AFN39"/>
      <c r="AFO39"/>
      <c r="AFP39"/>
      <c r="AFQ39"/>
      <c r="AFR39"/>
      <c r="AFS39"/>
      <c r="AFT39"/>
      <c r="AFU39"/>
      <c r="AFV39"/>
      <c r="AFW39"/>
      <c r="AFX39"/>
      <c r="AFY39"/>
      <c r="AFZ39"/>
      <c r="AGA39"/>
      <c r="AGB39"/>
      <c r="AGC39"/>
      <c r="AGD39"/>
      <c r="AGE39"/>
      <c r="AGF39"/>
      <c r="AGG39"/>
      <c r="AGH39"/>
      <c r="AGI39"/>
      <c r="AGJ39"/>
      <c r="AGK39"/>
      <c r="AGL39"/>
      <c r="AGM39"/>
      <c r="AGN39"/>
      <c r="AGO39"/>
      <c r="AGP39"/>
      <c r="AGQ39"/>
      <c r="AGR39"/>
      <c r="AGS39"/>
      <c r="AGT39"/>
      <c r="AGU39"/>
      <c r="AGV39"/>
      <c r="AGW39"/>
      <c r="AGX39"/>
      <c r="AGY39"/>
      <c r="AGZ39"/>
      <c r="AHA39"/>
      <c r="AHB39"/>
      <c r="AHC39"/>
      <c r="AHD39"/>
      <c r="AHE39"/>
      <c r="AHF39"/>
      <c r="AHG39"/>
      <c r="AHH39"/>
      <c r="AHI39"/>
      <c r="AHJ39"/>
      <c r="AHK39"/>
      <c r="AHL39"/>
      <c r="AHM39"/>
      <c r="AHN39"/>
      <c r="AHO39"/>
      <c r="AHP39"/>
      <c r="AHQ39"/>
      <c r="AHR39"/>
      <c r="AHS39"/>
      <c r="AHT39"/>
      <c r="AHU39"/>
      <c r="AHV39"/>
      <c r="AHW39"/>
      <c r="AHX39"/>
      <c r="AHY39"/>
      <c r="AHZ39"/>
      <c r="AIA39"/>
      <c r="AIB39"/>
      <c r="AIC39"/>
      <c r="AID39"/>
      <c r="AIE39"/>
      <c r="AIF39"/>
      <c r="AIG39"/>
      <c r="AIH39"/>
      <c r="AII39"/>
      <c r="AIJ39"/>
      <c r="AIK39"/>
      <c r="AIL39"/>
      <c r="AIM39"/>
      <c r="AIN39"/>
      <c r="AIO39"/>
      <c r="AIP39"/>
      <c r="AIQ39"/>
      <c r="AIR39"/>
      <c r="AIS39"/>
      <c r="AIT39"/>
      <c r="AIU39"/>
      <c r="AIV39"/>
      <c r="AIW39"/>
      <c r="AIX39"/>
      <c r="AIY39"/>
      <c r="AIZ39"/>
      <c r="AJA39"/>
      <c r="AJB39"/>
      <c r="AJC39"/>
      <c r="AJD39"/>
      <c r="AJE39"/>
      <c r="AJF39"/>
      <c r="AJG39"/>
      <c r="AJH39"/>
      <c r="AJI39"/>
      <c r="AJJ39"/>
      <c r="AJK39"/>
      <c r="AJL39"/>
      <c r="AJM39"/>
      <c r="AJN39"/>
      <c r="AJO39"/>
      <c r="AJP39"/>
      <c r="AJQ39"/>
      <c r="AJR39"/>
      <c r="AJS39"/>
      <c r="AJT39"/>
      <c r="AJU39"/>
      <c r="AJV39"/>
      <c r="AJW39"/>
      <c r="AJX39"/>
      <c r="AJY39"/>
      <c r="AJZ39"/>
      <c r="AKA39"/>
      <c r="AKB39"/>
      <c r="AKC39"/>
      <c r="AKD39"/>
      <c r="AKE39"/>
      <c r="AKF39"/>
      <c r="AKG39"/>
      <c r="AKH39"/>
      <c r="AKI39"/>
      <c r="AKJ39"/>
      <c r="AKK39"/>
      <c r="AKL39"/>
      <c r="AKM39"/>
      <c r="AKN39"/>
      <c r="AKO39"/>
      <c r="AKP39"/>
      <c r="AKQ39"/>
      <c r="AKR39"/>
      <c r="AKS39"/>
      <c r="AKT39"/>
      <c r="AKU39"/>
      <c r="AKV39"/>
      <c r="AKW39"/>
      <c r="AKX39"/>
      <c r="AKY39"/>
      <c r="AKZ39"/>
      <c r="ALA39"/>
      <c r="ALB39"/>
      <c r="ALC39"/>
      <c r="ALD39"/>
      <c r="ALE39"/>
      <c r="ALF39"/>
      <c r="ALG39"/>
      <c r="ALH39"/>
      <c r="ALI39"/>
      <c r="ALJ39"/>
      <c r="ALK39"/>
      <c r="ALL39"/>
      <c r="ALM39"/>
      <c r="ALN39"/>
      <c r="ALO39"/>
      <c r="ALP39"/>
      <c r="ALQ39"/>
      <c r="ALR39"/>
      <c r="ALS39"/>
      <c r="ALT39"/>
      <c r="ALU39"/>
      <c r="ALV39"/>
      <c r="ALW39"/>
      <c r="ALX39"/>
      <c r="ALY39"/>
      <c r="ALZ39"/>
      <c r="AMA39"/>
      <c r="AMB39"/>
      <c r="AMC39"/>
      <c r="AMD39"/>
      <c r="AME39"/>
      <c r="AMF39"/>
      <c r="AMG39"/>
      <c r="AMH39"/>
      <c r="AMI39"/>
      <c r="AMJ39"/>
    </row>
    <row r="40" spans="1:1024" ht="20.25" customHeight="1">
      <c r="A40"/>
      <c r="B40" s="234">
        <f>B37+1</f>
        <v>7</v>
      </c>
      <c r="C40" s="218"/>
      <c r="D40" s="218"/>
      <c r="E40" s="218"/>
      <c r="F40" s="84"/>
      <c r="G40" s="235"/>
      <c r="H40" s="282"/>
      <c r="I40" s="282"/>
      <c r="J40" s="282"/>
      <c r="K40" s="282"/>
      <c r="L40" s="237"/>
      <c r="M40" s="237"/>
      <c r="N40" s="237"/>
      <c r="O40" s="237"/>
      <c r="P40" s="222" t="s">
        <v>57</v>
      </c>
      <c r="Q40" s="222"/>
      <c r="R40" s="222"/>
      <c r="S40" s="85"/>
      <c r="T40" s="86"/>
      <c r="U40" s="86"/>
      <c r="V40" s="86"/>
      <c r="W40" s="86"/>
      <c r="X40" s="86"/>
      <c r="Y40" s="87"/>
      <c r="Z40" s="85"/>
      <c r="AA40" s="86"/>
      <c r="AB40" s="86"/>
      <c r="AC40" s="86"/>
      <c r="AD40" s="86"/>
      <c r="AE40" s="86"/>
      <c r="AF40" s="87"/>
      <c r="AG40" s="85"/>
      <c r="AH40" s="86"/>
      <c r="AI40" s="86"/>
      <c r="AJ40" s="86"/>
      <c r="AK40" s="86"/>
      <c r="AL40" s="86"/>
      <c r="AM40" s="87"/>
      <c r="AN40" s="85"/>
      <c r="AO40" s="86"/>
      <c r="AP40" s="86"/>
      <c r="AQ40" s="86"/>
      <c r="AR40" s="86"/>
      <c r="AS40" s="86"/>
      <c r="AT40" s="87"/>
      <c r="AU40" s="85"/>
      <c r="AV40" s="86"/>
      <c r="AW40" s="87"/>
      <c r="AX40" s="223"/>
      <c r="AY40" s="223"/>
      <c r="AZ40" s="224"/>
      <c r="BA40" s="224"/>
      <c r="BB40" s="238"/>
      <c r="BC40" s="238"/>
      <c r="BD40" s="238"/>
      <c r="BE40" s="238"/>
      <c r="BF40" s="238"/>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c r="AIP40"/>
      <c r="AIQ40"/>
      <c r="AIR40"/>
      <c r="AIS40"/>
      <c r="AIT40"/>
      <c r="AIU40"/>
      <c r="AIV40"/>
      <c r="AIW40"/>
      <c r="AIX40"/>
      <c r="AIY40"/>
      <c r="AIZ40"/>
      <c r="AJA40"/>
      <c r="AJB40"/>
      <c r="AJC40"/>
      <c r="AJD40"/>
      <c r="AJE40"/>
      <c r="AJF40"/>
      <c r="AJG40"/>
      <c r="AJH40"/>
      <c r="AJI40"/>
      <c r="AJJ40"/>
      <c r="AJK40"/>
      <c r="AJL40"/>
      <c r="AJM40"/>
      <c r="AJN40"/>
      <c r="AJO40"/>
      <c r="AJP40"/>
      <c r="AJQ40"/>
      <c r="AJR40"/>
      <c r="AJS40"/>
      <c r="AJT40"/>
      <c r="AJU40"/>
      <c r="AJV40"/>
      <c r="AJW40"/>
      <c r="AJX40"/>
      <c r="AJY40"/>
      <c r="AJZ40"/>
      <c r="AKA40"/>
      <c r="AKB40"/>
      <c r="AKC40"/>
      <c r="AKD40"/>
      <c r="AKE40"/>
      <c r="AKF40"/>
      <c r="AKG40"/>
      <c r="AKH40"/>
      <c r="AKI40"/>
      <c r="AKJ40"/>
      <c r="AKK40"/>
      <c r="AKL40"/>
      <c r="AKM40"/>
      <c r="AKN40"/>
      <c r="AKO40"/>
      <c r="AKP40"/>
      <c r="AKQ40"/>
      <c r="AKR40"/>
      <c r="AKS40"/>
      <c r="AKT40"/>
      <c r="AKU40"/>
      <c r="AKV40"/>
      <c r="AKW40"/>
      <c r="AKX40"/>
      <c r="AKY40"/>
      <c r="AKZ40"/>
      <c r="ALA40"/>
      <c r="ALB40"/>
      <c r="ALC40"/>
      <c r="ALD40"/>
      <c r="ALE40"/>
      <c r="ALF40"/>
      <c r="ALG40"/>
      <c r="ALH40"/>
      <c r="ALI40"/>
      <c r="ALJ40"/>
      <c r="ALK40"/>
      <c r="ALL40"/>
      <c r="ALM40"/>
      <c r="ALN40"/>
      <c r="ALO40"/>
      <c r="ALP40"/>
      <c r="ALQ40"/>
      <c r="ALR40"/>
      <c r="ALS40"/>
      <c r="ALT40"/>
      <c r="ALU40"/>
      <c r="ALV40"/>
      <c r="ALW40"/>
      <c r="ALX40"/>
      <c r="ALY40"/>
      <c r="ALZ40"/>
      <c r="AMA40"/>
      <c r="AMB40"/>
      <c r="AMC40"/>
      <c r="AMD40"/>
      <c r="AME40"/>
      <c r="AMF40"/>
      <c r="AMG40"/>
      <c r="AMH40"/>
      <c r="AMI40"/>
      <c r="AMJ40"/>
    </row>
    <row r="41" spans="1:1024" ht="20.25" customHeight="1">
      <c r="A41"/>
      <c r="B41" s="234"/>
      <c r="C41" s="281"/>
      <c r="D41" s="281"/>
      <c r="E41" s="281"/>
      <c r="F41" s="76"/>
      <c r="G41" s="235"/>
      <c r="H41" s="282"/>
      <c r="I41" s="282"/>
      <c r="J41" s="282"/>
      <c r="K41" s="282"/>
      <c r="L41" s="237"/>
      <c r="M41" s="237"/>
      <c r="N41" s="237"/>
      <c r="O41" s="237"/>
      <c r="P41" s="227" t="s">
        <v>61</v>
      </c>
      <c r="Q41" s="227"/>
      <c r="R41" s="227"/>
      <c r="S41" s="77" t="str">
        <f>IF(S40="","",VLOOKUP(S40,'シフト記号表（勤務時間帯)'!$C$5:$K$36,9,0))</f>
        <v/>
      </c>
      <c r="T41" s="78" t="str">
        <f>IF(T40="","",VLOOKUP(T40,'シフト記号表（勤務時間帯)'!$C$5:$K$36,9,0))</f>
        <v/>
      </c>
      <c r="U41" s="78" t="str">
        <f>IF(U40="","",VLOOKUP(U40,'シフト記号表（勤務時間帯)'!$C$5:$K$36,9,0))</f>
        <v/>
      </c>
      <c r="V41" s="78" t="str">
        <f>IF(V40="","",VLOOKUP(V40,'シフト記号表（勤務時間帯)'!$C$5:$K$36,9,0))</f>
        <v/>
      </c>
      <c r="W41" s="78" t="str">
        <f>IF(W40="","",VLOOKUP(W40,'シフト記号表（勤務時間帯)'!$C$5:$K$36,9,0))</f>
        <v/>
      </c>
      <c r="X41" s="78" t="str">
        <f>IF(X40="","",VLOOKUP(X40,'シフト記号表（勤務時間帯)'!$C$5:$K$36,9,0))</f>
        <v/>
      </c>
      <c r="Y41" s="79" t="str">
        <f>IF(Y40="","",VLOOKUP(Y40,'シフト記号表（勤務時間帯)'!$C$5:$K$36,9,0))</f>
        <v/>
      </c>
      <c r="Z41" s="77" t="str">
        <f>IF(Z40="","",VLOOKUP(Z40,'シフト記号表（勤務時間帯)'!$C$5:$K$36,9,0))</f>
        <v/>
      </c>
      <c r="AA41" s="78" t="str">
        <f>IF(AA40="","",VLOOKUP(AA40,'シフト記号表（勤務時間帯)'!$C$5:$K$36,9,0))</f>
        <v/>
      </c>
      <c r="AB41" s="78" t="str">
        <f>IF(AB40="","",VLOOKUP(AB40,'シフト記号表（勤務時間帯)'!$C$5:$K$36,9,0))</f>
        <v/>
      </c>
      <c r="AC41" s="78" t="str">
        <f>IF(AC40="","",VLOOKUP(AC40,'シフト記号表（勤務時間帯)'!$C$5:$K$36,9,0))</f>
        <v/>
      </c>
      <c r="AD41" s="78" t="str">
        <f>IF(AD40="","",VLOOKUP(AD40,'シフト記号表（勤務時間帯)'!$C$5:$K$36,9,0))</f>
        <v/>
      </c>
      <c r="AE41" s="78" t="str">
        <f>IF(AE40="","",VLOOKUP(AE40,'シフト記号表（勤務時間帯)'!$C$5:$K$36,9,0))</f>
        <v/>
      </c>
      <c r="AF41" s="79" t="str">
        <f>IF(AF40="","",VLOOKUP(AF40,'シフト記号表（勤務時間帯)'!$C$5:$K$36,9,0))</f>
        <v/>
      </c>
      <c r="AG41" s="77" t="str">
        <f>IF(AG40="","",VLOOKUP(AG40,'シフト記号表（勤務時間帯)'!$C$5:$K$36,9,0))</f>
        <v/>
      </c>
      <c r="AH41" s="78" t="str">
        <f>IF(AH40="","",VLOOKUP(AH40,'シフト記号表（勤務時間帯)'!$C$5:$K$36,9,0))</f>
        <v/>
      </c>
      <c r="AI41" s="78" t="str">
        <f>IF(AI40="","",VLOOKUP(AI40,'シフト記号表（勤務時間帯)'!$C$5:$K$36,9,0))</f>
        <v/>
      </c>
      <c r="AJ41" s="78" t="str">
        <f>IF(AJ40="","",VLOOKUP(AJ40,'シフト記号表（勤務時間帯)'!$C$5:$K$36,9,0))</f>
        <v/>
      </c>
      <c r="AK41" s="78" t="str">
        <f>IF(AK40="","",VLOOKUP(AK40,'シフト記号表（勤務時間帯)'!$C$5:$K$36,9,0))</f>
        <v/>
      </c>
      <c r="AL41" s="78" t="str">
        <f>IF(AL40="","",VLOOKUP(AL40,'シフト記号表（勤務時間帯)'!$C$5:$K$36,9,0))</f>
        <v/>
      </c>
      <c r="AM41" s="79" t="str">
        <f>IF(AM40="","",VLOOKUP(AM40,'シフト記号表（勤務時間帯)'!$C$5:$K$36,9,0))</f>
        <v/>
      </c>
      <c r="AN41" s="77" t="str">
        <f>IF(AN40="","",VLOOKUP(AN40,'シフト記号表（勤務時間帯)'!$C$5:$K$36,9,0))</f>
        <v/>
      </c>
      <c r="AO41" s="78" t="str">
        <f>IF(AO40="","",VLOOKUP(AO40,'シフト記号表（勤務時間帯)'!$C$5:$K$36,9,0))</f>
        <v/>
      </c>
      <c r="AP41" s="78" t="str">
        <f>IF(AP40="","",VLOOKUP(AP40,'シフト記号表（勤務時間帯)'!$C$5:$K$36,9,0))</f>
        <v/>
      </c>
      <c r="AQ41" s="78" t="str">
        <f>IF(AQ40="","",VLOOKUP(AQ40,'シフト記号表（勤務時間帯)'!$C$5:$K$36,9,0))</f>
        <v/>
      </c>
      <c r="AR41" s="78" t="str">
        <f>IF(AR40="","",VLOOKUP(AR40,'シフト記号表（勤務時間帯)'!$C$5:$K$36,9,0))</f>
        <v/>
      </c>
      <c r="AS41" s="78" t="str">
        <f>IF(AS40="","",VLOOKUP(AS40,'シフト記号表（勤務時間帯)'!$C$5:$K$36,9,0))</f>
        <v/>
      </c>
      <c r="AT41" s="79" t="str">
        <f>IF(AT40="","",VLOOKUP(AT40,'シフト記号表（勤務時間帯)'!$C$5:$K$36,9,0))</f>
        <v/>
      </c>
      <c r="AU41" s="77" t="str">
        <f>IF(AU40="","",VLOOKUP(AU40,'シフト記号表（勤務時間帯)'!$C$5:$K$36,9,0))</f>
        <v/>
      </c>
      <c r="AV41" s="78" t="str">
        <f>IF(AV40="","",VLOOKUP(AV40,'シフト記号表（勤務時間帯)'!$C$5:$K$36,9,0))</f>
        <v/>
      </c>
      <c r="AW41" s="79" t="str">
        <f>IF(AW40="","",VLOOKUP(AW40,'シフト記号表（勤務時間帯)'!$C$5:$K$36,9,0))</f>
        <v/>
      </c>
      <c r="AX41" s="228">
        <f>IF($BB$3="計画",SUM(S41:AT41),IF($BB$3="実績",SUM(S41:AW41),""))</f>
        <v>0</v>
      </c>
      <c r="AY41" s="228"/>
      <c r="AZ41" s="229">
        <f>IF($BB$3="計画",AX41/4,IF($BB$3="実績",様式!AX41/(様式!$BB$8/7),""))</f>
        <v>0</v>
      </c>
      <c r="BA41" s="229"/>
      <c r="BB41" s="238"/>
      <c r="BC41" s="238"/>
      <c r="BD41" s="238"/>
      <c r="BE41" s="238"/>
      <c r="BF41" s="238"/>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c r="NX41"/>
      <c r="NY41"/>
      <c r="NZ41"/>
      <c r="OA41"/>
      <c r="OB41"/>
      <c r="OC41"/>
      <c r="OD41"/>
      <c r="OE41"/>
      <c r="OF41"/>
      <c r="OG41"/>
      <c r="OH41"/>
      <c r="OI41"/>
      <c r="OJ41"/>
      <c r="OK41"/>
      <c r="OL41"/>
      <c r="OM41"/>
      <c r="ON41"/>
      <c r="OO41"/>
      <c r="OP41"/>
      <c r="OQ41"/>
      <c r="OR41"/>
      <c r="OS41"/>
      <c r="OT41"/>
      <c r="OU41"/>
      <c r="OV41"/>
      <c r="OW41"/>
      <c r="OX41"/>
      <c r="OY41"/>
      <c r="OZ41"/>
      <c r="PA41"/>
      <c r="PB41"/>
      <c r="PC41"/>
      <c r="PD41"/>
      <c r="PE41"/>
      <c r="PF41"/>
      <c r="PG41"/>
      <c r="PH41"/>
      <c r="PI41"/>
      <c r="PJ41"/>
      <c r="PK41"/>
      <c r="PL41"/>
      <c r="PM41"/>
      <c r="PN41"/>
      <c r="PO41"/>
      <c r="PP41"/>
      <c r="PQ41"/>
      <c r="PR41"/>
      <c r="PS41"/>
      <c r="PT41"/>
      <c r="PU41"/>
      <c r="PV41"/>
      <c r="PW41"/>
      <c r="PX41"/>
      <c r="PY41"/>
      <c r="PZ41"/>
      <c r="QA41"/>
      <c r="QB41"/>
      <c r="QC41"/>
      <c r="QD41"/>
      <c r="QE41"/>
      <c r="QF41"/>
      <c r="QG41"/>
      <c r="QH41"/>
      <c r="QI41"/>
      <c r="QJ41"/>
      <c r="QK41"/>
      <c r="QL41"/>
      <c r="QM41"/>
      <c r="QN41"/>
      <c r="QO41"/>
      <c r="QP41"/>
      <c r="QQ41"/>
      <c r="QR41"/>
      <c r="QS41"/>
      <c r="QT41"/>
      <c r="QU41"/>
      <c r="QV41"/>
      <c r="QW41"/>
      <c r="QX41"/>
      <c r="QY41"/>
      <c r="QZ41"/>
      <c r="RA41"/>
      <c r="RB41"/>
      <c r="RC41"/>
      <c r="RD41"/>
      <c r="RE41"/>
      <c r="RF41"/>
      <c r="RG41"/>
      <c r="RH41"/>
      <c r="RI41"/>
      <c r="RJ41"/>
      <c r="RK41"/>
      <c r="RL41"/>
      <c r="RM41"/>
      <c r="RN41"/>
      <c r="RO41"/>
      <c r="RP41"/>
      <c r="RQ41"/>
      <c r="RR41"/>
      <c r="RS41"/>
      <c r="RT41"/>
      <c r="RU41"/>
      <c r="RV41"/>
      <c r="RW41"/>
      <c r="RX41"/>
      <c r="RY41"/>
      <c r="RZ41"/>
      <c r="SA41"/>
      <c r="SB41"/>
      <c r="SC41"/>
      <c r="SD41"/>
      <c r="SE41"/>
      <c r="SF41"/>
      <c r="SG41"/>
      <c r="SH41"/>
      <c r="SI41"/>
      <c r="SJ41"/>
      <c r="SK41"/>
      <c r="SL41"/>
      <c r="SM41"/>
      <c r="SN41"/>
      <c r="SO41"/>
      <c r="SP41"/>
      <c r="SQ41"/>
      <c r="SR41"/>
      <c r="SS41"/>
      <c r="ST41"/>
      <c r="SU41"/>
      <c r="SV41"/>
      <c r="SW41"/>
      <c r="SX41"/>
      <c r="SY41"/>
      <c r="SZ41"/>
      <c r="TA41"/>
      <c r="TB41"/>
      <c r="TC41"/>
      <c r="TD41"/>
      <c r="TE41"/>
      <c r="TF41"/>
      <c r="TG41"/>
      <c r="TH41"/>
      <c r="TI41"/>
      <c r="TJ41"/>
      <c r="TK41"/>
      <c r="TL41"/>
      <c r="TM41"/>
      <c r="TN41"/>
      <c r="TO41"/>
      <c r="TP41"/>
      <c r="TQ41"/>
      <c r="TR41"/>
      <c r="TS41"/>
      <c r="TT41"/>
      <c r="TU41"/>
      <c r="TV41"/>
      <c r="TW41"/>
      <c r="TX41"/>
      <c r="TY41"/>
      <c r="TZ41"/>
      <c r="UA41"/>
      <c r="UB41"/>
      <c r="UC41"/>
      <c r="UD41"/>
      <c r="UE41"/>
      <c r="UF41"/>
      <c r="UG41"/>
      <c r="UH41"/>
      <c r="UI41"/>
      <c r="UJ41"/>
      <c r="UK41"/>
      <c r="UL41"/>
      <c r="UM41"/>
      <c r="UN41"/>
      <c r="UO41"/>
      <c r="UP41"/>
      <c r="UQ41"/>
      <c r="UR41"/>
      <c r="US41"/>
      <c r="UT41"/>
      <c r="UU41"/>
      <c r="UV41"/>
      <c r="UW41"/>
      <c r="UX41"/>
      <c r="UY41"/>
      <c r="UZ41"/>
      <c r="VA41"/>
      <c r="VB41"/>
      <c r="VC41"/>
      <c r="VD41"/>
      <c r="VE41"/>
      <c r="VF41"/>
      <c r="VG41"/>
      <c r="VH41"/>
      <c r="VI41"/>
      <c r="VJ41"/>
      <c r="VK41"/>
      <c r="VL41"/>
      <c r="VM41"/>
      <c r="VN41"/>
      <c r="VO41"/>
      <c r="VP41"/>
      <c r="VQ41"/>
      <c r="VR41"/>
      <c r="VS41"/>
      <c r="VT41"/>
      <c r="VU41"/>
      <c r="VV41"/>
      <c r="VW41"/>
      <c r="VX41"/>
      <c r="VY41"/>
      <c r="VZ41"/>
      <c r="WA41"/>
      <c r="WB41"/>
      <c r="WC41"/>
      <c r="WD41"/>
      <c r="WE41"/>
      <c r="WF41"/>
      <c r="WG41"/>
      <c r="WH41"/>
      <c r="WI41"/>
      <c r="WJ41"/>
      <c r="WK41"/>
      <c r="WL41"/>
      <c r="WM41"/>
      <c r="WN41"/>
      <c r="WO41"/>
      <c r="WP41"/>
      <c r="WQ41"/>
      <c r="WR41"/>
      <c r="WS41"/>
      <c r="WT41"/>
      <c r="WU41"/>
      <c r="WV41"/>
      <c r="WW41"/>
      <c r="WX41"/>
      <c r="WY41"/>
      <c r="WZ41"/>
      <c r="XA41"/>
      <c r="XB41"/>
      <c r="XC41"/>
      <c r="XD41"/>
      <c r="XE41"/>
      <c r="XF41"/>
      <c r="XG41"/>
      <c r="XH41"/>
      <c r="XI41"/>
      <c r="XJ41"/>
      <c r="XK41"/>
      <c r="XL41"/>
      <c r="XM41"/>
      <c r="XN41"/>
      <c r="XO41"/>
      <c r="XP41"/>
      <c r="XQ41"/>
      <c r="XR41"/>
      <c r="XS41"/>
      <c r="XT41"/>
      <c r="XU41"/>
      <c r="XV41"/>
      <c r="XW41"/>
      <c r="XX41"/>
      <c r="XY41"/>
      <c r="XZ41"/>
      <c r="YA41"/>
      <c r="YB41"/>
      <c r="YC41"/>
      <c r="YD41"/>
      <c r="YE41"/>
      <c r="YF41"/>
      <c r="YG41"/>
      <c r="YH41"/>
      <c r="YI41"/>
      <c r="YJ41"/>
      <c r="YK41"/>
      <c r="YL41"/>
      <c r="YM41"/>
      <c r="YN41"/>
      <c r="YO41"/>
      <c r="YP41"/>
      <c r="YQ41"/>
      <c r="YR41"/>
      <c r="YS41"/>
      <c r="YT41"/>
      <c r="YU41"/>
      <c r="YV41"/>
      <c r="YW41"/>
      <c r="YX41"/>
      <c r="YY41"/>
      <c r="YZ41"/>
      <c r="ZA41"/>
      <c r="ZB41"/>
      <c r="ZC41"/>
      <c r="ZD41"/>
      <c r="ZE41"/>
      <c r="ZF41"/>
      <c r="ZG41"/>
      <c r="ZH41"/>
      <c r="ZI41"/>
      <c r="ZJ41"/>
      <c r="ZK41"/>
      <c r="ZL41"/>
      <c r="ZM41"/>
      <c r="ZN41"/>
      <c r="ZO41"/>
      <c r="ZP41"/>
      <c r="ZQ41"/>
      <c r="ZR41"/>
      <c r="ZS41"/>
      <c r="ZT41"/>
      <c r="ZU41"/>
      <c r="ZV41"/>
      <c r="ZW41"/>
      <c r="ZX41"/>
      <c r="ZY41"/>
      <c r="ZZ41"/>
      <c r="AAA41"/>
      <c r="AAB41"/>
      <c r="AAC41"/>
      <c r="AAD41"/>
      <c r="AAE41"/>
      <c r="AAF41"/>
      <c r="AAG41"/>
      <c r="AAH41"/>
      <c r="AAI41"/>
      <c r="AAJ41"/>
      <c r="AAK41"/>
      <c r="AAL41"/>
      <c r="AAM41"/>
      <c r="AAN41"/>
      <c r="AAO41"/>
      <c r="AAP41"/>
      <c r="AAQ41"/>
      <c r="AAR41"/>
      <c r="AAS41"/>
      <c r="AAT41"/>
      <c r="AAU41"/>
      <c r="AAV41"/>
      <c r="AAW41"/>
      <c r="AAX41"/>
      <c r="AAY41"/>
      <c r="AAZ41"/>
      <c r="ABA41"/>
      <c r="ABB41"/>
      <c r="ABC41"/>
      <c r="ABD41"/>
      <c r="ABE41"/>
      <c r="ABF41"/>
      <c r="ABG41"/>
      <c r="ABH41"/>
      <c r="ABI41"/>
      <c r="ABJ41"/>
      <c r="ABK41"/>
      <c r="ABL41"/>
      <c r="ABM41"/>
      <c r="ABN41"/>
      <c r="ABO41"/>
      <c r="ABP41"/>
      <c r="ABQ41"/>
      <c r="ABR41"/>
      <c r="ABS41"/>
      <c r="ABT41"/>
      <c r="ABU41"/>
      <c r="ABV41"/>
      <c r="ABW41"/>
      <c r="ABX41"/>
      <c r="ABY41"/>
      <c r="ABZ41"/>
      <c r="ACA41"/>
      <c r="ACB41"/>
      <c r="ACC41"/>
      <c r="ACD41"/>
      <c r="ACE41"/>
      <c r="ACF41"/>
      <c r="ACG41"/>
      <c r="ACH41"/>
      <c r="ACI41"/>
      <c r="ACJ41"/>
      <c r="ACK41"/>
      <c r="ACL41"/>
      <c r="ACM41"/>
      <c r="ACN41"/>
      <c r="ACO41"/>
      <c r="ACP41"/>
      <c r="ACQ41"/>
      <c r="ACR41"/>
      <c r="ACS41"/>
      <c r="ACT41"/>
      <c r="ACU41"/>
      <c r="ACV41"/>
      <c r="ACW41"/>
      <c r="ACX41"/>
      <c r="ACY41"/>
      <c r="ACZ41"/>
      <c r="ADA41"/>
      <c r="ADB41"/>
      <c r="ADC41"/>
      <c r="ADD41"/>
      <c r="ADE41"/>
      <c r="ADF41"/>
      <c r="ADG41"/>
      <c r="ADH41"/>
      <c r="ADI41"/>
      <c r="ADJ41"/>
      <c r="ADK41"/>
      <c r="ADL41"/>
      <c r="ADM41"/>
      <c r="ADN41"/>
      <c r="ADO41"/>
      <c r="ADP41"/>
      <c r="ADQ41"/>
      <c r="ADR41"/>
      <c r="ADS41"/>
      <c r="ADT41"/>
      <c r="ADU41"/>
      <c r="ADV41"/>
      <c r="ADW41"/>
      <c r="ADX41"/>
      <c r="ADY41"/>
      <c r="ADZ41"/>
      <c r="AEA41"/>
      <c r="AEB41"/>
      <c r="AEC41"/>
      <c r="AED41"/>
      <c r="AEE41"/>
      <c r="AEF41"/>
      <c r="AEG41"/>
      <c r="AEH41"/>
      <c r="AEI41"/>
      <c r="AEJ41"/>
      <c r="AEK41"/>
      <c r="AEL41"/>
      <c r="AEM41"/>
      <c r="AEN41"/>
      <c r="AEO41"/>
      <c r="AEP41"/>
      <c r="AEQ41"/>
      <c r="AER41"/>
      <c r="AES41"/>
      <c r="AET41"/>
      <c r="AEU41"/>
      <c r="AEV41"/>
      <c r="AEW41"/>
      <c r="AEX41"/>
      <c r="AEY41"/>
      <c r="AEZ41"/>
      <c r="AFA41"/>
      <c r="AFB41"/>
      <c r="AFC41"/>
      <c r="AFD41"/>
      <c r="AFE41"/>
      <c r="AFF41"/>
      <c r="AFG41"/>
      <c r="AFH41"/>
      <c r="AFI41"/>
      <c r="AFJ41"/>
      <c r="AFK41"/>
      <c r="AFL41"/>
      <c r="AFM41"/>
      <c r="AFN41"/>
      <c r="AFO41"/>
      <c r="AFP41"/>
      <c r="AFQ41"/>
      <c r="AFR41"/>
      <c r="AFS41"/>
      <c r="AFT41"/>
      <c r="AFU41"/>
      <c r="AFV41"/>
      <c r="AFW41"/>
      <c r="AFX41"/>
      <c r="AFY41"/>
      <c r="AFZ41"/>
      <c r="AGA41"/>
      <c r="AGB41"/>
      <c r="AGC41"/>
      <c r="AGD41"/>
      <c r="AGE41"/>
      <c r="AGF41"/>
      <c r="AGG41"/>
      <c r="AGH41"/>
      <c r="AGI41"/>
      <c r="AGJ41"/>
      <c r="AGK41"/>
      <c r="AGL41"/>
      <c r="AGM41"/>
      <c r="AGN41"/>
      <c r="AGO41"/>
      <c r="AGP41"/>
      <c r="AGQ41"/>
      <c r="AGR41"/>
      <c r="AGS41"/>
      <c r="AGT41"/>
      <c r="AGU41"/>
      <c r="AGV41"/>
      <c r="AGW41"/>
      <c r="AGX41"/>
      <c r="AGY41"/>
      <c r="AGZ41"/>
      <c r="AHA41"/>
      <c r="AHB41"/>
      <c r="AHC41"/>
      <c r="AHD41"/>
      <c r="AHE41"/>
      <c r="AHF41"/>
      <c r="AHG41"/>
      <c r="AHH41"/>
      <c r="AHI41"/>
      <c r="AHJ41"/>
      <c r="AHK41"/>
      <c r="AHL41"/>
      <c r="AHM41"/>
      <c r="AHN41"/>
      <c r="AHO41"/>
      <c r="AHP41"/>
      <c r="AHQ41"/>
      <c r="AHR41"/>
      <c r="AHS41"/>
      <c r="AHT41"/>
      <c r="AHU41"/>
      <c r="AHV41"/>
      <c r="AHW41"/>
      <c r="AHX41"/>
      <c r="AHY41"/>
      <c r="AHZ41"/>
      <c r="AIA41"/>
      <c r="AIB41"/>
      <c r="AIC41"/>
      <c r="AID41"/>
      <c r="AIE41"/>
      <c r="AIF41"/>
      <c r="AIG41"/>
      <c r="AIH41"/>
      <c r="AII41"/>
      <c r="AIJ41"/>
      <c r="AIK41"/>
      <c r="AIL41"/>
      <c r="AIM41"/>
      <c r="AIN41"/>
      <c r="AIO41"/>
      <c r="AIP41"/>
      <c r="AIQ41"/>
      <c r="AIR41"/>
      <c r="AIS41"/>
      <c r="AIT41"/>
      <c r="AIU41"/>
      <c r="AIV41"/>
      <c r="AIW41"/>
      <c r="AIX41"/>
      <c r="AIY41"/>
      <c r="AIZ41"/>
      <c r="AJA41"/>
      <c r="AJB41"/>
      <c r="AJC41"/>
      <c r="AJD41"/>
      <c r="AJE41"/>
      <c r="AJF41"/>
      <c r="AJG41"/>
      <c r="AJH41"/>
      <c r="AJI41"/>
      <c r="AJJ41"/>
      <c r="AJK41"/>
      <c r="AJL41"/>
      <c r="AJM41"/>
      <c r="AJN41"/>
      <c r="AJO41"/>
      <c r="AJP41"/>
      <c r="AJQ41"/>
      <c r="AJR41"/>
      <c r="AJS41"/>
      <c r="AJT41"/>
      <c r="AJU41"/>
      <c r="AJV41"/>
      <c r="AJW41"/>
      <c r="AJX41"/>
      <c r="AJY41"/>
      <c r="AJZ41"/>
      <c r="AKA41"/>
      <c r="AKB41"/>
      <c r="AKC41"/>
      <c r="AKD41"/>
      <c r="AKE41"/>
      <c r="AKF41"/>
      <c r="AKG41"/>
      <c r="AKH41"/>
      <c r="AKI41"/>
      <c r="AKJ41"/>
      <c r="AKK41"/>
      <c r="AKL41"/>
      <c r="AKM41"/>
      <c r="AKN41"/>
      <c r="AKO41"/>
      <c r="AKP41"/>
      <c r="AKQ41"/>
      <c r="AKR41"/>
      <c r="AKS41"/>
      <c r="AKT41"/>
      <c r="AKU41"/>
      <c r="AKV41"/>
      <c r="AKW41"/>
      <c r="AKX41"/>
      <c r="AKY41"/>
      <c r="AKZ41"/>
      <c r="ALA41"/>
      <c r="ALB41"/>
      <c r="ALC41"/>
      <c r="ALD41"/>
      <c r="ALE41"/>
      <c r="ALF41"/>
      <c r="ALG41"/>
      <c r="ALH41"/>
      <c r="ALI41"/>
      <c r="ALJ41"/>
      <c r="ALK41"/>
      <c r="ALL41"/>
      <c r="ALM41"/>
      <c r="ALN41"/>
      <c r="ALO41"/>
      <c r="ALP41"/>
      <c r="ALQ41"/>
      <c r="ALR41"/>
      <c r="ALS41"/>
      <c r="ALT41"/>
      <c r="ALU41"/>
      <c r="ALV41"/>
      <c r="ALW41"/>
      <c r="ALX41"/>
      <c r="ALY41"/>
      <c r="ALZ41"/>
      <c r="AMA41"/>
      <c r="AMB41"/>
      <c r="AMC41"/>
      <c r="AMD41"/>
      <c r="AME41"/>
      <c r="AMF41"/>
      <c r="AMG41"/>
      <c r="AMH41"/>
      <c r="AMI41"/>
      <c r="AMJ41"/>
    </row>
    <row r="42" spans="1:1024" ht="20.25" customHeight="1">
      <c r="A42"/>
      <c r="B42" s="234"/>
      <c r="C42" s="230"/>
      <c r="D42" s="230"/>
      <c r="E42" s="230"/>
      <c r="F42" s="76">
        <f>C41</f>
        <v>0</v>
      </c>
      <c r="G42" s="235"/>
      <c r="H42" s="282"/>
      <c r="I42" s="282"/>
      <c r="J42" s="282"/>
      <c r="K42" s="282"/>
      <c r="L42" s="237"/>
      <c r="M42" s="237"/>
      <c r="N42" s="237"/>
      <c r="O42" s="237"/>
      <c r="P42" s="239" t="s">
        <v>62</v>
      </c>
      <c r="Q42" s="239"/>
      <c r="R42" s="239"/>
      <c r="S42" s="81" t="str">
        <f>IF(S40="","",VLOOKUP(S40,'シフト記号表（勤務時間帯)'!$C$5:$U$36,19,0))</f>
        <v/>
      </c>
      <c r="T42" s="82" t="str">
        <f>IF(T40="","",VLOOKUP(T40,'シフト記号表（勤務時間帯)'!$C$5:$U$36,19,0))</f>
        <v/>
      </c>
      <c r="U42" s="82" t="str">
        <f>IF(U40="","",VLOOKUP(U40,'シフト記号表（勤務時間帯)'!$C$5:$U$36,19,0))</f>
        <v/>
      </c>
      <c r="V42" s="82" t="str">
        <f>IF(V40="","",VLOOKUP(V40,'シフト記号表（勤務時間帯)'!$C$5:$U$36,19,0))</f>
        <v/>
      </c>
      <c r="W42" s="82" t="str">
        <f>IF(W40="","",VLOOKUP(W40,'シフト記号表（勤務時間帯)'!$C$5:$U$36,19,0))</f>
        <v/>
      </c>
      <c r="X42" s="82" t="str">
        <f>IF(X40="","",VLOOKUP(X40,'シフト記号表（勤務時間帯)'!$C$5:$U$36,19,0))</f>
        <v/>
      </c>
      <c r="Y42" s="83" t="str">
        <f>IF(Y40="","",VLOOKUP(Y40,'シフト記号表（勤務時間帯)'!$C$5:$U$36,19,0))</f>
        <v/>
      </c>
      <c r="Z42" s="81" t="str">
        <f>IF(Z40="","",VLOOKUP(Z40,'シフト記号表（勤務時間帯)'!$C$5:$U$36,19,0))</f>
        <v/>
      </c>
      <c r="AA42" s="82" t="str">
        <f>IF(AA40="","",VLOOKUP(AA40,'シフト記号表（勤務時間帯)'!$C$5:$U$36,19,0))</f>
        <v/>
      </c>
      <c r="AB42" s="82" t="str">
        <f>IF(AB40="","",VLOOKUP(AB40,'シフト記号表（勤務時間帯)'!$C$5:$U$36,19,0))</f>
        <v/>
      </c>
      <c r="AC42" s="82" t="str">
        <f>IF(AC40="","",VLOOKUP(AC40,'シフト記号表（勤務時間帯)'!$C$5:$U$36,19,0))</f>
        <v/>
      </c>
      <c r="AD42" s="82" t="str">
        <f>IF(AD40="","",VLOOKUP(AD40,'シフト記号表（勤務時間帯)'!$C$5:$U$36,19,0))</f>
        <v/>
      </c>
      <c r="AE42" s="82" t="str">
        <f>IF(AE40="","",VLOOKUP(AE40,'シフト記号表（勤務時間帯)'!$C$5:$U$36,19,0))</f>
        <v/>
      </c>
      <c r="AF42" s="83" t="str">
        <f>IF(AF40="","",VLOOKUP(AF40,'シフト記号表（勤務時間帯)'!$C$5:$U$36,19,0))</f>
        <v/>
      </c>
      <c r="AG42" s="81" t="str">
        <f>IF(AG40="","",VLOOKUP(AG40,'シフト記号表（勤務時間帯)'!$C$5:$U$36,19,0))</f>
        <v/>
      </c>
      <c r="AH42" s="82" t="str">
        <f>IF(AH40="","",VLOOKUP(AH40,'シフト記号表（勤務時間帯)'!$C$5:$U$36,19,0))</f>
        <v/>
      </c>
      <c r="AI42" s="82" t="str">
        <f>IF(AI40="","",VLOOKUP(AI40,'シフト記号表（勤務時間帯)'!$C$5:$U$36,19,0))</f>
        <v/>
      </c>
      <c r="AJ42" s="82" t="str">
        <f>IF(AJ40="","",VLOOKUP(AJ40,'シフト記号表（勤務時間帯)'!$C$5:$U$36,19,0))</f>
        <v/>
      </c>
      <c r="AK42" s="82" t="str">
        <f>IF(AK40="","",VLOOKUP(AK40,'シフト記号表（勤務時間帯)'!$C$5:$U$36,19,0))</f>
        <v/>
      </c>
      <c r="AL42" s="82" t="str">
        <f>IF(AL40="","",VLOOKUP(AL40,'シフト記号表（勤務時間帯)'!$C$5:$U$36,19,0))</f>
        <v/>
      </c>
      <c r="AM42" s="83" t="str">
        <f>IF(AM40="","",VLOOKUP(AM40,'シフト記号表（勤務時間帯)'!$C$5:$U$36,19,0))</f>
        <v/>
      </c>
      <c r="AN42" s="81" t="str">
        <f>IF(AN40="","",VLOOKUP(AN40,'シフト記号表（勤務時間帯)'!$C$5:$U$36,19,0))</f>
        <v/>
      </c>
      <c r="AO42" s="82" t="str">
        <f>IF(AO40="","",VLOOKUP(AO40,'シフト記号表（勤務時間帯)'!$C$5:$U$36,19,0))</f>
        <v/>
      </c>
      <c r="AP42" s="82" t="str">
        <f>IF(AP40="","",VLOOKUP(AP40,'シフト記号表（勤務時間帯)'!$C$5:$U$36,19,0))</f>
        <v/>
      </c>
      <c r="AQ42" s="82" t="str">
        <f>IF(AQ40="","",VLOOKUP(AQ40,'シフト記号表（勤務時間帯)'!$C$5:$U$36,19,0))</f>
        <v/>
      </c>
      <c r="AR42" s="82" t="str">
        <f>IF(AR40="","",VLOOKUP(AR40,'シフト記号表（勤務時間帯)'!$C$5:$U$36,19,0))</f>
        <v/>
      </c>
      <c r="AS42" s="82" t="str">
        <f>IF(AS40="","",VLOOKUP(AS40,'シフト記号表（勤務時間帯)'!$C$5:$U$36,19,0))</f>
        <v/>
      </c>
      <c r="AT42" s="83" t="str">
        <f>IF(AT40="","",VLOOKUP(AT40,'シフト記号表（勤務時間帯)'!$C$5:$U$36,19,0))</f>
        <v/>
      </c>
      <c r="AU42" s="81" t="str">
        <f>IF(AU40="","",VLOOKUP(AU40,'シフト記号表（勤務時間帯)'!$C$5:$U$36,19,0))</f>
        <v/>
      </c>
      <c r="AV42" s="82" t="str">
        <f>IF(AV40="","",VLOOKUP(AV40,'シフト記号表（勤務時間帯)'!$C$5:$U$36,19,0))</f>
        <v/>
      </c>
      <c r="AW42" s="83" t="str">
        <f>IF(AW40="","",VLOOKUP(AW40,'シフト記号表（勤務時間帯)'!$C$5:$U$36,19,0))</f>
        <v/>
      </c>
      <c r="AX42" s="240">
        <f>IF($BB$3="計画",SUM(S42:AT42),IF($BB$3="実績",SUM(S42:AW42),""))</f>
        <v>0</v>
      </c>
      <c r="AY42" s="240"/>
      <c r="AZ42" s="241">
        <f>IF($BB$3="計画",AX42/4,IF($BB$3="実績",様式!AX42/(様式!$BB$8/7),""))</f>
        <v>0</v>
      </c>
      <c r="BA42" s="241"/>
      <c r="BB42" s="238"/>
      <c r="BC42" s="238"/>
      <c r="BD42" s="238"/>
      <c r="BE42" s="238"/>
      <c r="BF42" s="238"/>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c r="NX42"/>
      <c r="NY42"/>
      <c r="NZ42"/>
      <c r="OA42"/>
      <c r="OB42"/>
      <c r="OC42"/>
      <c r="OD42"/>
      <c r="OE42"/>
      <c r="OF42"/>
      <c r="OG42"/>
      <c r="OH42"/>
      <c r="OI42"/>
      <c r="OJ42"/>
      <c r="OK42"/>
      <c r="OL42"/>
      <c r="OM42"/>
      <c r="ON42"/>
      <c r="OO42"/>
      <c r="OP42"/>
      <c r="OQ42"/>
      <c r="OR42"/>
      <c r="OS42"/>
      <c r="OT42"/>
      <c r="OU42"/>
      <c r="OV42"/>
      <c r="OW42"/>
      <c r="OX42"/>
      <c r="OY42"/>
      <c r="OZ42"/>
      <c r="PA42"/>
      <c r="PB42"/>
      <c r="PC42"/>
      <c r="PD42"/>
      <c r="PE42"/>
      <c r="PF42"/>
      <c r="PG42"/>
      <c r="PH42"/>
      <c r="PI42"/>
      <c r="PJ42"/>
      <c r="PK42"/>
      <c r="PL42"/>
      <c r="PM42"/>
      <c r="PN42"/>
      <c r="PO42"/>
      <c r="PP42"/>
      <c r="PQ42"/>
      <c r="PR42"/>
      <c r="PS42"/>
      <c r="PT42"/>
      <c r="PU42"/>
      <c r="PV42"/>
      <c r="PW42"/>
      <c r="PX42"/>
      <c r="PY42"/>
      <c r="PZ42"/>
      <c r="QA42"/>
      <c r="QB42"/>
      <c r="QC42"/>
      <c r="QD42"/>
      <c r="QE42"/>
      <c r="QF42"/>
      <c r="QG42"/>
      <c r="QH42"/>
      <c r="QI42"/>
      <c r="QJ42"/>
      <c r="QK42"/>
      <c r="QL42"/>
      <c r="QM42"/>
      <c r="QN42"/>
      <c r="QO42"/>
      <c r="QP42"/>
      <c r="QQ42"/>
      <c r="QR42"/>
      <c r="QS42"/>
      <c r="QT42"/>
      <c r="QU42"/>
      <c r="QV42"/>
      <c r="QW42"/>
      <c r="QX42"/>
      <c r="QY42"/>
      <c r="QZ42"/>
      <c r="RA42"/>
      <c r="RB42"/>
      <c r="RC42"/>
      <c r="RD42"/>
      <c r="RE42"/>
      <c r="RF42"/>
      <c r="RG42"/>
      <c r="RH42"/>
      <c r="RI42"/>
      <c r="RJ42"/>
      <c r="RK42"/>
      <c r="RL42"/>
      <c r="RM42"/>
      <c r="RN42"/>
      <c r="RO42"/>
      <c r="RP42"/>
      <c r="RQ42"/>
      <c r="RR42"/>
      <c r="RS42"/>
      <c r="RT42"/>
      <c r="RU42"/>
      <c r="RV42"/>
      <c r="RW42"/>
      <c r="RX42"/>
      <c r="RY42"/>
      <c r="RZ42"/>
      <c r="SA42"/>
      <c r="SB42"/>
      <c r="SC42"/>
      <c r="SD42"/>
      <c r="SE42"/>
      <c r="SF42"/>
      <c r="SG42"/>
      <c r="SH42"/>
      <c r="SI42"/>
      <c r="SJ42"/>
      <c r="SK42"/>
      <c r="SL42"/>
      <c r="SM42"/>
      <c r="SN42"/>
      <c r="SO42"/>
      <c r="SP42"/>
      <c r="SQ42"/>
      <c r="SR42"/>
      <c r="SS42"/>
      <c r="ST42"/>
      <c r="SU42"/>
      <c r="SV42"/>
      <c r="SW42"/>
      <c r="SX42"/>
      <c r="SY42"/>
      <c r="SZ42"/>
      <c r="TA42"/>
      <c r="TB42"/>
      <c r="TC42"/>
      <c r="TD42"/>
      <c r="TE42"/>
      <c r="TF42"/>
      <c r="TG42"/>
      <c r="TH42"/>
      <c r="TI42"/>
      <c r="TJ42"/>
      <c r="TK42"/>
      <c r="TL42"/>
      <c r="TM42"/>
      <c r="TN42"/>
      <c r="TO42"/>
      <c r="TP42"/>
      <c r="TQ42"/>
      <c r="TR42"/>
      <c r="TS42"/>
      <c r="TT42"/>
      <c r="TU42"/>
      <c r="TV42"/>
      <c r="TW42"/>
      <c r="TX42"/>
      <c r="TY42"/>
      <c r="TZ42"/>
      <c r="UA42"/>
      <c r="UB42"/>
      <c r="UC42"/>
      <c r="UD42"/>
      <c r="UE42"/>
      <c r="UF42"/>
      <c r="UG42"/>
      <c r="UH42"/>
      <c r="UI42"/>
      <c r="UJ42"/>
      <c r="UK42"/>
      <c r="UL42"/>
      <c r="UM42"/>
      <c r="UN42"/>
      <c r="UO42"/>
      <c r="UP42"/>
      <c r="UQ42"/>
      <c r="UR42"/>
      <c r="US42"/>
      <c r="UT42"/>
      <c r="UU42"/>
      <c r="UV42"/>
      <c r="UW42"/>
      <c r="UX42"/>
      <c r="UY42"/>
      <c r="UZ42"/>
      <c r="VA42"/>
      <c r="VB42"/>
      <c r="VC42"/>
      <c r="VD42"/>
      <c r="VE42"/>
      <c r="VF42"/>
      <c r="VG42"/>
      <c r="VH42"/>
      <c r="VI42"/>
      <c r="VJ42"/>
      <c r="VK42"/>
      <c r="VL42"/>
      <c r="VM42"/>
      <c r="VN42"/>
      <c r="VO42"/>
      <c r="VP42"/>
      <c r="VQ42"/>
      <c r="VR42"/>
      <c r="VS42"/>
      <c r="VT42"/>
      <c r="VU42"/>
      <c r="VV42"/>
      <c r="VW42"/>
      <c r="VX42"/>
      <c r="VY42"/>
      <c r="VZ42"/>
      <c r="WA42"/>
      <c r="WB42"/>
      <c r="WC42"/>
      <c r="WD42"/>
      <c r="WE42"/>
      <c r="WF42"/>
      <c r="WG42"/>
      <c r="WH42"/>
      <c r="WI42"/>
      <c r="WJ42"/>
      <c r="WK42"/>
      <c r="WL42"/>
      <c r="WM42"/>
      <c r="WN42"/>
      <c r="WO42"/>
      <c r="WP42"/>
      <c r="WQ42"/>
      <c r="WR42"/>
      <c r="WS42"/>
      <c r="WT42"/>
      <c r="WU42"/>
      <c r="WV42"/>
      <c r="WW42"/>
      <c r="WX42"/>
      <c r="WY42"/>
      <c r="WZ42"/>
      <c r="XA42"/>
      <c r="XB42"/>
      <c r="XC42"/>
      <c r="XD42"/>
      <c r="XE42"/>
      <c r="XF42"/>
      <c r="XG42"/>
      <c r="XH42"/>
      <c r="XI42"/>
      <c r="XJ42"/>
      <c r="XK42"/>
      <c r="XL42"/>
      <c r="XM42"/>
      <c r="XN42"/>
      <c r="XO42"/>
      <c r="XP42"/>
      <c r="XQ42"/>
      <c r="XR42"/>
      <c r="XS42"/>
      <c r="XT42"/>
      <c r="XU42"/>
      <c r="XV42"/>
      <c r="XW42"/>
      <c r="XX42"/>
      <c r="XY42"/>
      <c r="XZ42"/>
      <c r="YA42"/>
      <c r="YB42"/>
      <c r="YC42"/>
      <c r="YD42"/>
      <c r="YE42"/>
      <c r="YF42"/>
      <c r="YG42"/>
      <c r="YH42"/>
      <c r="YI42"/>
      <c r="YJ42"/>
      <c r="YK42"/>
      <c r="YL42"/>
      <c r="YM42"/>
      <c r="YN42"/>
      <c r="YO42"/>
      <c r="YP42"/>
      <c r="YQ42"/>
      <c r="YR42"/>
      <c r="YS42"/>
      <c r="YT42"/>
      <c r="YU42"/>
      <c r="YV42"/>
      <c r="YW42"/>
      <c r="YX42"/>
      <c r="YY42"/>
      <c r="YZ42"/>
      <c r="ZA42"/>
      <c r="ZB42"/>
      <c r="ZC42"/>
      <c r="ZD42"/>
      <c r="ZE42"/>
      <c r="ZF42"/>
      <c r="ZG42"/>
      <c r="ZH42"/>
      <c r="ZI42"/>
      <c r="ZJ42"/>
      <c r="ZK42"/>
      <c r="ZL42"/>
      <c r="ZM42"/>
      <c r="ZN42"/>
      <c r="ZO42"/>
      <c r="ZP42"/>
      <c r="ZQ42"/>
      <c r="ZR42"/>
      <c r="ZS42"/>
      <c r="ZT42"/>
      <c r="ZU42"/>
      <c r="ZV42"/>
      <c r="ZW42"/>
      <c r="ZX42"/>
      <c r="ZY42"/>
      <c r="ZZ42"/>
      <c r="AAA42"/>
      <c r="AAB42"/>
      <c r="AAC42"/>
      <c r="AAD42"/>
      <c r="AAE42"/>
      <c r="AAF42"/>
      <c r="AAG42"/>
      <c r="AAH42"/>
      <c r="AAI42"/>
      <c r="AAJ42"/>
      <c r="AAK42"/>
      <c r="AAL42"/>
      <c r="AAM42"/>
      <c r="AAN42"/>
      <c r="AAO42"/>
      <c r="AAP42"/>
      <c r="AAQ42"/>
      <c r="AAR42"/>
      <c r="AAS42"/>
      <c r="AAT42"/>
      <c r="AAU42"/>
      <c r="AAV42"/>
      <c r="AAW42"/>
      <c r="AAX42"/>
      <c r="AAY42"/>
      <c r="AAZ42"/>
      <c r="ABA42"/>
      <c r="ABB42"/>
      <c r="ABC42"/>
      <c r="ABD42"/>
      <c r="ABE42"/>
      <c r="ABF42"/>
      <c r="ABG42"/>
      <c r="ABH42"/>
      <c r="ABI42"/>
      <c r="ABJ42"/>
      <c r="ABK42"/>
      <c r="ABL42"/>
      <c r="ABM42"/>
      <c r="ABN42"/>
      <c r="ABO42"/>
      <c r="ABP42"/>
      <c r="ABQ42"/>
      <c r="ABR42"/>
      <c r="ABS42"/>
      <c r="ABT42"/>
      <c r="ABU42"/>
      <c r="ABV42"/>
      <c r="ABW42"/>
      <c r="ABX42"/>
      <c r="ABY42"/>
      <c r="ABZ42"/>
      <c r="ACA42"/>
      <c r="ACB42"/>
      <c r="ACC42"/>
      <c r="ACD42"/>
      <c r="ACE42"/>
      <c r="ACF42"/>
      <c r="ACG42"/>
      <c r="ACH42"/>
      <c r="ACI42"/>
      <c r="ACJ42"/>
      <c r="ACK42"/>
      <c r="ACL42"/>
      <c r="ACM42"/>
      <c r="ACN42"/>
      <c r="ACO42"/>
      <c r="ACP42"/>
      <c r="ACQ42"/>
      <c r="ACR42"/>
      <c r="ACS42"/>
      <c r="ACT42"/>
      <c r="ACU42"/>
      <c r="ACV42"/>
      <c r="ACW42"/>
      <c r="ACX42"/>
      <c r="ACY42"/>
      <c r="ACZ42"/>
      <c r="ADA42"/>
      <c r="ADB42"/>
      <c r="ADC42"/>
      <c r="ADD42"/>
      <c r="ADE42"/>
      <c r="ADF42"/>
      <c r="ADG42"/>
      <c r="ADH42"/>
      <c r="ADI42"/>
      <c r="ADJ42"/>
      <c r="ADK42"/>
      <c r="ADL42"/>
      <c r="ADM42"/>
      <c r="ADN42"/>
      <c r="ADO42"/>
      <c r="ADP42"/>
      <c r="ADQ42"/>
      <c r="ADR42"/>
      <c r="ADS42"/>
      <c r="ADT42"/>
      <c r="ADU42"/>
      <c r="ADV42"/>
      <c r="ADW42"/>
      <c r="ADX42"/>
      <c r="ADY42"/>
      <c r="ADZ42"/>
      <c r="AEA42"/>
      <c r="AEB42"/>
      <c r="AEC42"/>
      <c r="AED42"/>
      <c r="AEE42"/>
      <c r="AEF42"/>
      <c r="AEG42"/>
      <c r="AEH42"/>
      <c r="AEI42"/>
      <c r="AEJ42"/>
      <c r="AEK42"/>
      <c r="AEL42"/>
      <c r="AEM42"/>
      <c r="AEN42"/>
      <c r="AEO42"/>
      <c r="AEP42"/>
      <c r="AEQ42"/>
      <c r="AER42"/>
      <c r="AES42"/>
      <c r="AET42"/>
      <c r="AEU42"/>
      <c r="AEV42"/>
      <c r="AEW42"/>
      <c r="AEX42"/>
      <c r="AEY42"/>
      <c r="AEZ42"/>
      <c r="AFA42"/>
      <c r="AFB42"/>
      <c r="AFC42"/>
      <c r="AFD42"/>
      <c r="AFE42"/>
      <c r="AFF42"/>
      <c r="AFG42"/>
      <c r="AFH42"/>
      <c r="AFI42"/>
      <c r="AFJ42"/>
      <c r="AFK42"/>
      <c r="AFL42"/>
      <c r="AFM42"/>
      <c r="AFN42"/>
      <c r="AFO42"/>
      <c r="AFP42"/>
      <c r="AFQ42"/>
      <c r="AFR42"/>
      <c r="AFS42"/>
      <c r="AFT42"/>
      <c r="AFU42"/>
      <c r="AFV42"/>
      <c r="AFW42"/>
      <c r="AFX42"/>
      <c r="AFY42"/>
      <c r="AFZ42"/>
      <c r="AGA42"/>
      <c r="AGB42"/>
      <c r="AGC42"/>
      <c r="AGD42"/>
      <c r="AGE42"/>
      <c r="AGF42"/>
      <c r="AGG42"/>
      <c r="AGH42"/>
      <c r="AGI42"/>
      <c r="AGJ42"/>
      <c r="AGK42"/>
      <c r="AGL42"/>
      <c r="AGM42"/>
      <c r="AGN42"/>
      <c r="AGO42"/>
      <c r="AGP42"/>
      <c r="AGQ42"/>
      <c r="AGR42"/>
      <c r="AGS42"/>
      <c r="AGT42"/>
      <c r="AGU42"/>
      <c r="AGV42"/>
      <c r="AGW42"/>
      <c r="AGX42"/>
      <c r="AGY42"/>
      <c r="AGZ42"/>
      <c r="AHA42"/>
      <c r="AHB42"/>
      <c r="AHC42"/>
      <c r="AHD42"/>
      <c r="AHE42"/>
      <c r="AHF42"/>
      <c r="AHG42"/>
      <c r="AHH42"/>
      <c r="AHI42"/>
      <c r="AHJ42"/>
      <c r="AHK42"/>
      <c r="AHL42"/>
      <c r="AHM42"/>
      <c r="AHN42"/>
      <c r="AHO42"/>
      <c r="AHP42"/>
      <c r="AHQ42"/>
      <c r="AHR42"/>
      <c r="AHS42"/>
      <c r="AHT42"/>
      <c r="AHU42"/>
      <c r="AHV42"/>
      <c r="AHW42"/>
      <c r="AHX42"/>
      <c r="AHY42"/>
      <c r="AHZ42"/>
      <c r="AIA42"/>
      <c r="AIB42"/>
      <c r="AIC42"/>
      <c r="AID42"/>
      <c r="AIE42"/>
      <c r="AIF42"/>
      <c r="AIG42"/>
      <c r="AIH42"/>
      <c r="AII42"/>
      <c r="AIJ42"/>
      <c r="AIK42"/>
      <c r="AIL42"/>
      <c r="AIM42"/>
      <c r="AIN42"/>
      <c r="AIO42"/>
      <c r="AIP42"/>
      <c r="AIQ42"/>
      <c r="AIR42"/>
      <c r="AIS42"/>
      <c r="AIT42"/>
      <c r="AIU42"/>
      <c r="AIV42"/>
      <c r="AIW42"/>
      <c r="AIX42"/>
      <c r="AIY42"/>
      <c r="AIZ42"/>
      <c r="AJA42"/>
      <c r="AJB42"/>
      <c r="AJC42"/>
      <c r="AJD42"/>
      <c r="AJE42"/>
      <c r="AJF42"/>
      <c r="AJG42"/>
      <c r="AJH42"/>
      <c r="AJI42"/>
      <c r="AJJ42"/>
      <c r="AJK42"/>
      <c r="AJL42"/>
      <c r="AJM42"/>
      <c r="AJN42"/>
      <c r="AJO42"/>
      <c r="AJP42"/>
      <c r="AJQ42"/>
      <c r="AJR42"/>
      <c r="AJS42"/>
      <c r="AJT42"/>
      <c r="AJU42"/>
      <c r="AJV42"/>
      <c r="AJW42"/>
      <c r="AJX42"/>
      <c r="AJY42"/>
      <c r="AJZ42"/>
      <c r="AKA42"/>
      <c r="AKB42"/>
      <c r="AKC42"/>
      <c r="AKD42"/>
      <c r="AKE42"/>
      <c r="AKF42"/>
      <c r="AKG42"/>
      <c r="AKH42"/>
      <c r="AKI42"/>
      <c r="AKJ42"/>
      <c r="AKK42"/>
      <c r="AKL42"/>
      <c r="AKM42"/>
      <c r="AKN42"/>
      <c r="AKO42"/>
      <c r="AKP42"/>
      <c r="AKQ42"/>
      <c r="AKR42"/>
      <c r="AKS42"/>
      <c r="AKT42"/>
      <c r="AKU42"/>
      <c r="AKV42"/>
      <c r="AKW42"/>
      <c r="AKX42"/>
      <c r="AKY42"/>
      <c r="AKZ42"/>
      <c r="ALA42"/>
      <c r="ALB42"/>
      <c r="ALC42"/>
      <c r="ALD42"/>
      <c r="ALE42"/>
      <c r="ALF42"/>
      <c r="ALG42"/>
      <c r="ALH42"/>
      <c r="ALI42"/>
      <c r="ALJ42"/>
      <c r="ALK42"/>
      <c r="ALL42"/>
      <c r="ALM42"/>
      <c r="ALN42"/>
      <c r="ALO42"/>
      <c r="ALP42"/>
      <c r="ALQ42"/>
      <c r="ALR42"/>
      <c r="ALS42"/>
      <c r="ALT42"/>
      <c r="ALU42"/>
      <c r="ALV42"/>
      <c r="ALW42"/>
      <c r="ALX42"/>
      <c r="ALY42"/>
      <c r="ALZ42"/>
      <c r="AMA42"/>
      <c r="AMB42"/>
      <c r="AMC42"/>
      <c r="AMD42"/>
      <c r="AME42"/>
      <c r="AMF42"/>
      <c r="AMG42"/>
      <c r="AMH42"/>
      <c r="AMI42"/>
      <c r="AMJ42"/>
    </row>
    <row r="43" spans="1:1024" ht="20.25" customHeight="1">
      <c r="A43"/>
      <c r="B43" s="234">
        <f>B40+1</f>
        <v>8</v>
      </c>
      <c r="C43" s="218"/>
      <c r="D43" s="218"/>
      <c r="E43" s="218"/>
      <c r="F43" s="84"/>
      <c r="G43" s="235"/>
      <c r="H43" s="282"/>
      <c r="I43" s="282"/>
      <c r="J43" s="282"/>
      <c r="K43" s="282"/>
      <c r="L43" s="237"/>
      <c r="M43" s="237"/>
      <c r="N43" s="237"/>
      <c r="O43" s="237"/>
      <c r="P43" s="222" t="s">
        <v>57</v>
      </c>
      <c r="Q43" s="222"/>
      <c r="R43" s="222"/>
      <c r="S43" s="85"/>
      <c r="T43" s="86"/>
      <c r="U43" s="86"/>
      <c r="V43" s="86"/>
      <c r="W43" s="86"/>
      <c r="X43" s="86"/>
      <c r="Y43" s="87"/>
      <c r="Z43" s="85"/>
      <c r="AA43" s="86"/>
      <c r="AB43" s="86"/>
      <c r="AC43" s="86"/>
      <c r="AD43" s="86"/>
      <c r="AE43" s="86"/>
      <c r="AF43" s="87"/>
      <c r="AG43" s="85"/>
      <c r="AH43" s="86"/>
      <c r="AI43" s="86"/>
      <c r="AJ43" s="86"/>
      <c r="AK43" s="86"/>
      <c r="AL43" s="86"/>
      <c r="AM43" s="87"/>
      <c r="AN43" s="85"/>
      <c r="AO43" s="86"/>
      <c r="AP43" s="86"/>
      <c r="AQ43" s="86"/>
      <c r="AR43" s="86"/>
      <c r="AS43" s="86"/>
      <c r="AT43" s="87"/>
      <c r="AU43" s="85"/>
      <c r="AV43" s="86"/>
      <c r="AW43" s="87"/>
      <c r="AX43" s="223"/>
      <c r="AY43" s="223"/>
      <c r="AZ43" s="224"/>
      <c r="BA43" s="224"/>
      <c r="BB43" s="238"/>
      <c r="BC43" s="238"/>
      <c r="BD43" s="238"/>
      <c r="BE43" s="238"/>
      <c r="BF43" s="238"/>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c r="NX43"/>
      <c r="NY43"/>
      <c r="NZ43"/>
      <c r="OA43"/>
      <c r="OB43"/>
      <c r="OC43"/>
      <c r="OD43"/>
      <c r="OE43"/>
      <c r="OF43"/>
      <c r="OG43"/>
      <c r="OH43"/>
      <c r="OI43"/>
      <c r="OJ43"/>
      <c r="OK43"/>
      <c r="OL43"/>
      <c r="OM43"/>
      <c r="ON43"/>
      <c r="OO43"/>
      <c r="OP43"/>
      <c r="OQ43"/>
      <c r="OR43"/>
      <c r="OS43"/>
      <c r="OT43"/>
      <c r="OU43"/>
      <c r="OV43"/>
      <c r="OW43"/>
      <c r="OX43"/>
      <c r="OY43"/>
      <c r="OZ43"/>
      <c r="PA43"/>
      <c r="PB43"/>
      <c r="PC43"/>
      <c r="PD43"/>
      <c r="PE43"/>
      <c r="PF43"/>
      <c r="PG43"/>
      <c r="PH43"/>
      <c r="PI43"/>
      <c r="PJ43"/>
      <c r="PK43"/>
      <c r="PL43"/>
      <c r="PM43"/>
      <c r="PN43"/>
      <c r="PO43"/>
      <c r="PP43"/>
      <c r="PQ43"/>
      <c r="PR43"/>
      <c r="PS43"/>
      <c r="PT43"/>
      <c r="PU43"/>
      <c r="PV43"/>
      <c r="PW43"/>
      <c r="PX43"/>
      <c r="PY43"/>
      <c r="PZ43"/>
      <c r="QA43"/>
      <c r="QB43"/>
      <c r="QC43"/>
      <c r="QD43"/>
      <c r="QE43"/>
      <c r="QF43"/>
      <c r="QG43"/>
      <c r="QH43"/>
      <c r="QI43"/>
      <c r="QJ43"/>
      <c r="QK43"/>
      <c r="QL43"/>
      <c r="QM43"/>
      <c r="QN43"/>
      <c r="QO43"/>
      <c r="QP43"/>
      <c r="QQ43"/>
      <c r="QR43"/>
      <c r="QS43"/>
      <c r="QT43"/>
      <c r="QU43"/>
      <c r="QV43"/>
      <c r="QW43"/>
      <c r="QX43"/>
      <c r="QY43"/>
      <c r="QZ43"/>
      <c r="RA43"/>
      <c r="RB43"/>
      <c r="RC43"/>
      <c r="RD43"/>
      <c r="RE43"/>
      <c r="RF43"/>
      <c r="RG43"/>
      <c r="RH43"/>
      <c r="RI43"/>
      <c r="RJ43"/>
      <c r="RK43"/>
      <c r="RL43"/>
      <c r="RM43"/>
      <c r="RN43"/>
      <c r="RO43"/>
      <c r="RP43"/>
      <c r="RQ43"/>
      <c r="RR43"/>
      <c r="RS43"/>
      <c r="RT43"/>
      <c r="RU43"/>
      <c r="RV43"/>
      <c r="RW43"/>
      <c r="RX43"/>
      <c r="RY43"/>
      <c r="RZ43"/>
      <c r="SA43"/>
      <c r="SB43"/>
      <c r="SC43"/>
      <c r="SD43"/>
      <c r="SE43"/>
      <c r="SF43"/>
      <c r="SG43"/>
      <c r="SH43"/>
      <c r="SI43"/>
      <c r="SJ43"/>
      <c r="SK43"/>
      <c r="SL43"/>
      <c r="SM43"/>
      <c r="SN43"/>
      <c r="SO43"/>
      <c r="SP43"/>
      <c r="SQ43"/>
      <c r="SR43"/>
      <c r="SS43"/>
      <c r="ST43"/>
      <c r="SU43"/>
      <c r="SV43"/>
      <c r="SW43"/>
      <c r="SX43"/>
      <c r="SY43"/>
      <c r="SZ43"/>
      <c r="TA43"/>
      <c r="TB43"/>
      <c r="TC43"/>
      <c r="TD43"/>
      <c r="TE43"/>
      <c r="TF43"/>
      <c r="TG43"/>
      <c r="TH43"/>
      <c r="TI43"/>
      <c r="TJ43"/>
      <c r="TK43"/>
      <c r="TL43"/>
      <c r="TM43"/>
      <c r="TN43"/>
      <c r="TO43"/>
      <c r="TP43"/>
      <c r="TQ43"/>
      <c r="TR43"/>
      <c r="TS43"/>
      <c r="TT43"/>
      <c r="TU43"/>
      <c r="TV43"/>
      <c r="TW43"/>
      <c r="TX43"/>
      <c r="TY43"/>
      <c r="TZ43"/>
      <c r="UA43"/>
      <c r="UB43"/>
      <c r="UC43"/>
      <c r="UD43"/>
      <c r="UE43"/>
      <c r="UF43"/>
      <c r="UG43"/>
      <c r="UH43"/>
      <c r="UI43"/>
      <c r="UJ43"/>
      <c r="UK43"/>
      <c r="UL43"/>
      <c r="UM43"/>
      <c r="UN43"/>
      <c r="UO43"/>
      <c r="UP43"/>
      <c r="UQ43"/>
      <c r="UR43"/>
      <c r="US43"/>
      <c r="UT43"/>
      <c r="UU43"/>
      <c r="UV43"/>
      <c r="UW43"/>
      <c r="UX43"/>
      <c r="UY43"/>
      <c r="UZ43"/>
      <c r="VA43"/>
      <c r="VB43"/>
      <c r="VC43"/>
      <c r="VD43"/>
      <c r="VE43"/>
      <c r="VF43"/>
      <c r="VG43"/>
      <c r="VH43"/>
      <c r="VI43"/>
      <c r="VJ43"/>
      <c r="VK43"/>
      <c r="VL43"/>
      <c r="VM43"/>
      <c r="VN43"/>
      <c r="VO43"/>
      <c r="VP43"/>
      <c r="VQ43"/>
      <c r="VR43"/>
      <c r="VS43"/>
      <c r="VT43"/>
      <c r="VU43"/>
      <c r="VV43"/>
      <c r="VW43"/>
      <c r="VX43"/>
      <c r="VY43"/>
      <c r="VZ43"/>
      <c r="WA43"/>
      <c r="WB43"/>
      <c r="WC43"/>
      <c r="WD43"/>
      <c r="WE43"/>
      <c r="WF43"/>
      <c r="WG43"/>
      <c r="WH43"/>
      <c r="WI43"/>
      <c r="WJ43"/>
      <c r="WK43"/>
      <c r="WL43"/>
      <c r="WM43"/>
      <c r="WN43"/>
      <c r="WO43"/>
      <c r="WP43"/>
      <c r="WQ43"/>
      <c r="WR43"/>
      <c r="WS43"/>
      <c r="WT43"/>
      <c r="WU43"/>
      <c r="WV43"/>
      <c r="WW43"/>
      <c r="WX43"/>
      <c r="WY43"/>
      <c r="WZ43"/>
      <c r="XA43"/>
      <c r="XB43"/>
      <c r="XC43"/>
      <c r="XD43"/>
      <c r="XE43"/>
      <c r="XF43"/>
      <c r="XG43"/>
      <c r="XH43"/>
      <c r="XI43"/>
      <c r="XJ43"/>
      <c r="XK43"/>
      <c r="XL43"/>
      <c r="XM43"/>
      <c r="XN43"/>
      <c r="XO43"/>
      <c r="XP43"/>
      <c r="XQ43"/>
      <c r="XR43"/>
      <c r="XS43"/>
      <c r="XT43"/>
      <c r="XU43"/>
      <c r="XV43"/>
      <c r="XW43"/>
      <c r="XX43"/>
      <c r="XY43"/>
      <c r="XZ43"/>
      <c r="YA43"/>
      <c r="YB43"/>
      <c r="YC43"/>
      <c r="YD43"/>
      <c r="YE43"/>
      <c r="YF43"/>
      <c r="YG43"/>
      <c r="YH43"/>
      <c r="YI43"/>
      <c r="YJ43"/>
      <c r="YK43"/>
      <c r="YL43"/>
      <c r="YM43"/>
      <c r="YN43"/>
      <c r="YO43"/>
      <c r="YP43"/>
      <c r="YQ43"/>
      <c r="YR43"/>
      <c r="YS43"/>
      <c r="YT43"/>
      <c r="YU43"/>
      <c r="YV43"/>
      <c r="YW43"/>
      <c r="YX43"/>
      <c r="YY43"/>
      <c r="YZ43"/>
      <c r="ZA43"/>
      <c r="ZB43"/>
      <c r="ZC43"/>
      <c r="ZD43"/>
      <c r="ZE43"/>
      <c r="ZF43"/>
      <c r="ZG43"/>
      <c r="ZH43"/>
      <c r="ZI43"/>
      <c r="ZJ43"/>
      <c r="ZK43"/>
      <c r="ZL43"/>
      <c r="ZM43"/>
      <c r="ZN43"/>
      <c r="ZO43"/>
      <c r="ZP43"/>
      <c r="ZQ43"/>
      <c r="ZR43"/>
      <c r="ZS43"/>
      <c r="ZT43"/>
      <c r="ZU43"/>
      <c r="ZV43"/>
      <c r="ZW43"/>
      <c r="ZX43"/>
      <c r="ZY43"/>
      <c r="ZZ43"/>
      <c r="AAA43"/>
      <c r="AAB43"/>
      <c r="AAC43"/>
      <c r="AAD43"/>
      <c r="AAE43"/>
      <c r="AAF43"/>
      <c r="AAG43"/>
      <c r="AAH43"/>
      <c r="AAI43"/>
      <c r="AAJ43"/>
      <c r="AAK43"/>
      <c r="AAL43"/>
      <c r="AAM43"/>
      <c r="AAN43"/>
      <c r="AAO43"/>
      <c r="AAP43"/>
      <c r="AAQ43"/>
      <c r="AAR43"/>
      <c r="AAS43"/>
      <c r="AAT43"/>
      <c r="AAU43"/>
      <c r="AAV43"/>
      <c r="AAW43"/>
      <c r="AAX43"/>
      <c r="AAY43"/>
      <c r="AAZ43"/>
      <c r="ABA43"/>
      <c r="ABB43"/>
      <c r="ABC43"/>
      <c r="ABD43"/>
      <c r="ABE43"/>
      <c r="ABF43"/>
      <c r="ABG43"/>
      <c r="ABH43"/>
      <c r="ABI43"/>
      <c r="ABJ43"/>
      <c r="ABK43"/>
      <c r="ABL43"/>
      <c r="ABM43"/>
      <c r="ABN43"/>
      <c r="ABO43"/>
      <c r="ABP43"/>
      <c r="ABQ43"/>
      <c r="ABR43"/>
      <c r="ABS43"/>
      <c r="ABT43"/>
      <c r="ABU43"/>
      <c r="ABV43"/>
      <c r="ABW43"/>
      <c r="ABX43"/>
      <c r="ABY43"/>
      <c r="ABZ43"/>
      <c r="ACA43"/>
      <c r="ACB43"/>
      <c r="ACC43"/>
      <c r="ACD43"/>
      <c r="ACE43"/>
      <c r="ACF43"/>
      <c r="ACG43"/>
      <c r="ACH43"/>
      <c r="ACI43"/>
      <c r="ACJ43"/>
      <c r="ACK43"/>
      <c r="ACL43"/>
      <c r="ACM43"/>
      <c r="ACN43"/>
      <c r="ACO43"/>
      <c r="ACP43"/>
      <c r="ACQ43"/>
      <c r="ACR43"/>
      <c r="ACS43"/>
      <c r="ACT43"/>
      <c r="ACU43"/>
      <c r="ACV43"/>
      <c r="ACW43"/>
      <c r="ACX43"/>
      <c r="ACY43"/>
      <c r="ACZ43"/>
      <c r="ADA43"/>
      <c r="ADB43"/>
      <c r="ADC43"/>
      <c r="ADD43"/>
      <c r="ADE43"/>
      <c r="ADF43"/>
      <c r="ADG43"/>
      <c r="ADH43"/>
      <c r="ADI43"/>
      <c r="ADJ43"/>
      <c r="ADK43"/>
      <c r="ADL43"/>
      <c r="ADM43"/>
      <c r="ADN43"/>
      <c r="ADO43"/>
      <c r="ADP43"/>
      <c r="ADQ43"/>
      <c r="ADR43"/>
      <c r="ADS43"/>
      <c r="ADT43"/>
      <c r="ADU43"/>
      <c r="ADV43"/>
      <c r="ADW43"/>
      <c r="ADX43"/>
      <c r="ADY43"/>
      <c r="ADZ43"/>
      <c r="AEA43"/>
      <c r="AEB43"/>
      <c r="AEC43"/>
      <c r="AED43"/>
      <c r="AEE43"/>
      <c r="AEF43"/>
      <c r="AEG43"/>
      <c r="AEH43"/>
      <c r="AEI43"/>
      <c r="AEJ43"/>
      <c r="AEK43"/>
      <c r="AEL43"/>
      <c r="AEM43"/>
      <c r="AEN43"/>
      <c r="AEO43"/>
      <c r="AEP43"/>
      <c r="AEQ43"/>
      <c r="AER43"/>
      <c r="AES43"/>
      <c r="AET43"/>
      <c r="AEU43"/>
      <c r="AEV43"/>
      <c r="AEW43"/>
      <c r="AEX43"/>
      <c r="AEY43"/>
      <c r="AEZ43"/>
      <c r="AFA43"/>
      <c r="AFB43"/>
      <c r="AFC43"/>
      <c r="AFD43"/>
      <c r="AFE43"/>
      <c r="AFF43"/>
      <c r="AFG43"/>
      <c r="AFH43"/>
      <c r="AFI43"/>
      <c r="AFJ43"/>
      <c r="AFK43"/>
      <c r="AFL43"/>
      <c r="AFM43"/>
      <c r="AFN43"/>
      <c r="AFO43"/>
      <c r="AFP43"/>
      <c r="AFQ43"/>
      <c r="AFR43"/>
      <c r="AFS43"/>
      <c r="AFT43"/>
      <c r="AFU43"/>
      <c r="AFV43"/>
      <c r="AFW43"/>
      <c r="AFX43"/>
      <c r="AFY43"/>
      <c r="AFZ43"/>
      <c r="AGA43"/>
      <c r="AGB43"/>
      <c r="AGC43"/>
      <c r="AGD43"/>
      <c r="AGE43"/>
      <c r="AGF43"/>
      <c r="AGG43"/>
      <c r="AGH43"/>
      <c r="AGI43"/>
      <c r="AGJ43"/>
      <c r="AGK43"/>
      <c r="AGL43"/>
      <c r="AGM43"/>
      <c r="AGN43"/>
      <c r="AGO43"/>
      <c r="AGP43"/>
      <c r="AGQ43"/>
      <c r="AGR43"/>
      <c r="AGS43"/>
      <c r="AGT43"/>
      <c r="AGU43"/>
      <c r="AGV43"/>
      <c r="AGW43"/>
      <c r="AGX43"/>
      <c r="AGY43"/>
      <c r="AGZ43"/>
      <c r="AHA43"/>
      <c r="AHB43"/>
      <c r="AHC43"/>
      <c r="AHD43"/>
      <c r="AHE43"/>
      <c r="AHF43"/>
      <c r="AHG43"/>
      <c r="AHH43"/>
      <c r="AHI43"/>
      <c r="AHJ43"/>
      <c r="AHK43"/>
      <c r="AHL43"/>
      <c r="AHM43"/>
      <c r="AHN43"/>
      <c r="AHO43"/>
      <c r="AHP43"/>
      <c r="AHQ43"/>
      <c r="AHR43"/>
      <c r="AHS43"/>
      <c r="AHT43"/>
      <c r="AHU43"/>
      <c r="AHV43"/>
      <c r="AHW43"/>
      <c r="AHX43"/>
      <c r="AHY43"/>
      <c r="AHZ43"/>
      <c r="AIA43"/>
      <c r="AIB43"/>
      <c r="AIC43"/>
      <c r="AID43"/>
      <c r="AIE43"/>
      <c r="AIF43"/>
      <c r="AIG43"/>
      <c r="AIH43"/>
      <c r="AII43"/>
      <c r="AIJ43"/>
      <c r="AIK43"/>
      <c r="AIL43"/>
      <c r="AIM43"/>
      <c r="AIN43"/>
      <c r="AIO43"/>
      <c r="AIP43"/>
      <c r="AIQ43"/>
      <c r="AIR43"/>
      <c r="AIS43"/>
      <c r="AIT43"/>
      <c r="AIU43"/>
      <c r="AIV43"/>
      <c r="AIW43"/>
      <c r="AIX43"/>
      <c r="AIY43"/>
      <c r="AIZ43"/>
      <c r="AJA43"/>
      <c r="AJB43"/>
      <c r="AJC43"/>
      <c r="AJD43"/>
      <c r="AJE43"/>
      <c r="AJF43"/>
      <c r="AJG43"/>
      <c r="AJH43"/>
      <c r="AJI43"/>
      <c r="AJJ43"/>
      <c r="AJK43"/>
      <c r="AJL43"/>
      <c r="AJM43"/>
      <c r="AJN43"/>
      <c r="AJO43"/>
      <c r="AJP43"/>
      <c r="AJQ43"/>
      <c r="AJR43"/>
      <c r="AJS43"/>
      <c r="AJT43"/>
      <c r="AJU43"/>
      <c r="AJV43"/>
      <c r="AJW43"/>
      <c r="AJX43"/>
      <c r="AJY43"/>
      <c r="AJZ43"/>
      <c r="AKA43"/>
      <c r="AKB43"/>
      <c r="AKC43"/>
      <c r="AKD43"/>
      <c r="AKE43"/>
      <c r="AKF43"/>
      <c r="AKG43"/>
      <c r="AKH43"/>
      <c r="AKI43"/>
      <c r="AKJ43"/>
      <c r="AKK43"/>
      <c r="AKL43"/>
      <c r="AKM43"/>
      <c r="AKN43"/>
      <c r="AKO43"/>
      <c r="AKP43"/>
      <c r="AKQ43"/>
      <c r="AKR43"/>
      <c r="AKS43"/>
      <c r="AKT43"/>
      <c r="AKU43"/>
      <c r="AKV43"/>
      <c r="AKW43"/>
      <c r="AKX43"/>
      <c r="AKY43"/>
      <c r="AKZ43"/>
      <c r="ALA43"/>
      <c r="ALB43"/>
      <c r="ALC43"/>
      <c r="ALD43"/>
      <c r="ALE43"/>
      <c r="ALF43"/>
      <c r="ALG43"/>
      <c r="ALH43"/>
      <c r="ALI43"/>
      <c r="ALJ43"/>
      <c r="ALK43"/>
      <c r="ALL43"/>
      <c r="ALM43"/>
      <c r="ALN43"/>
      <c r="ALO43"/>
      <c r="ALP43"/>
      <c r="ALQ43"/>
      <c r="ALR43"/>
      <c r="ALS43"/>
      <c r="ALT43"/>
      <c r="ALU43"/>
      <c r="ALV43"/>
      <c r="ALW43"/>
      <c r="ALX43"/>
      <c r="ALY43"/>
      <c r="ALZ43"/>
      <c r="AMA43"/>
      <c r="AMB43"/>
      <c r="AMC43"/>
      <c r="AMD43"/>
      <c r="AME43"/>
      <c r="AMF43"/>
      <c r="AMG43"/>
      <c r="AMH43"/>
      <c r="AMI43"/>
      <c r="AMJ43"/>
    </row>
    <row r="44" spans="1:1024" ht="20.25" customHeight="1">
      <c r="A44"/>
      <c r="B44" s="234"/>
      <c r="C44" s="281"/>
      <c r="D44" s="281"/>
      <c r="E44" s="281"/>
      <c r="F44" s="76"/>
      <c r="G44" s="235"/>
      <c r="H44" s="282"/>
      <c r="I44" s="282"/>
      <c r="J44" s="282"/>
      <c r="K44" s="282"/>
      <c r="L44" s="237"/>
      <c r="M44" s="237"/>
      <c r="N44" s="237"/>
      <c r="O44" s="237"/>
      <c r="P44" s="227" t="s">
        <v>61</v>
      </c>
      <c r="Q44" s="227"/>
      <c r="R44" s="227"/>
      <c r="S44" s="77" t="str">
        <f>IF(S43="","",VLOOKUP(S43,'シフト記号表（勤務時間帯)'!$C$5:$K$36,9,0))</f>
        <v/>
      </c>
      <c r="T44" s="78" t="str">
        <f>IF(T43="","",VLOOKUP(T43,'シフト記号表（勤務時間帯)'!$C$5:$K$36,9,0))</f>
        <v/>
      </c>
      <c r="U44" s="78" t="str">
        <f>IF(U43="","",VLOOKUP(U43,'シフト記号表（勤務時間帯)'!$C$5:$K$36,9,0))</f>
        <v/>
      </c>
      <c r="V44" s="78" t="str">
        <f>IF(V43="","",VLOOKUP(V43,'シフト記号表（勤務時間帯)'!$C$5:$K$36,9,0))</f>
        <v/>
      </c>
      <c r="W44" s="78" t="str">
        <f>IF(W43="","",VLOOKUP(W43,'シフト記号表（勤務時間帯)'!$C$5:$K$36,9,0))</f>
        <v/>
      </c>
      <c r="X44" s="78" t="str">
        <f>IF(X43="","",VLOOKUP(X43,'シフト記号表（勤務時間帯)'!$C$5:$K$36,9,0))</f>
        <v/>
      </c>
      <c r="Y44" s="79" t="str">
        <f>IF(Y43="","",VLOOKUP(Y43,'シフト記号表（勤務時間帯)'!$C$5:$K$36,9,0))</f>
        <v/>
      </c>
      <c r="Z44" s="77" t="str">
        <f>IF(Z43="","",VLOOKUP(Z43,'シフト記号表（勤務時間帯)'!$C$5:$K$36,9,0))</f>
        <v/>
      </c>
      <c r="AA44" s="78" t="str">
        <f>IF(AA43="","",VLOOKUP(AA43,'シフト記号表（勤務時間帯)'!$C$5:$K$36,9,0))</f>
        <v/>
      </c>
      <c r="AB44" s="78" t="str">
        <f>IF(AB43="","",VLOOKUP(AB43,'シフト記号表（勤務時間帯)'!$C$5:$K$36,9,0))</f>
        <v/>
      </c>
      <c r="AC44" s="78" t="str">
        <f>IF(AC43="","",VLOOKUP(AC43,'シフト記号表（勤務時間帯)'!$C$5:$K$36,9,0))</f>
        <v/>
      </c>
      <c r="AD44" s="78" t="str">
        <f>IF(AD43="","",VLOOKUP(AD43,'シフト記号表（勤務時間帯)'!$C$5:$K$36,9,0))</f>
        <v/>
      </c>
      <c r="AE44" s="78" t="str">
        <f>IF(AE43="","",VLOOKUP(AE43,'シフト記号表（勤務時間帯)'!$C$5:$K$36,9,0))</f>
        <v/>
      </c>
      <c r="AF44" s="79" t="str">
        <f>IF(AF43="","",VLOOKUP(AF43,'シフト記号表（勤務時間帯)'!$C$5:$K$36,9,0))</f>
        <v/>
      </c>
      <c r="AG44" s="77" t="str">
        <f>IF(AG43="","",VLOOKUP(AG43,'シフト記号表（勤務時間帯)'!$C$5:$K$36,9,0))</f>
        <v/>
      </c>
      <c r="AH44" s="78" t="str">
        <f>IF(AH43="","",VLOOKUP(AH43,'シフト記号表（勤務時間帯)'!$C$5:$K$36,9,0))</f>
        <v/>
      </c>
      <c r="AI44" s="78" t="str">
        <f>IF(AI43="","",VLOOKUP(AI43,'シフト記号表（勤務時間帯)'!$C$5:$K$36,9,0))</f>
        <v/>
      </c>
      <c r="AJ44" s="78" t="str">
        <f>IF(AJ43="","",VLOOKUP(AJ43,'シフト記号表（勤務時間帯)'!$C$5:$K$36,9,0))</f>
        <v/>
      </c>
      <c r="AK44" s="78" t="str">
        <f>IF(AK43="","",VLOOKUP(AK43,'シフト記号表（勤務時間帯)'!$C$5:$K$36,9,0))</f>
        <v/>
      </c>
      <c r="AL44" s="78" t="str">
        <f>IF(AL43="","",VLOOKUP(AL43,'シフト記号表（勤務時間帯)'!$C$5:$K$36,9,0))</f>
        <v/>
      </c>
      <c r="AM44" s="79" t="str">
        <f>IF(AM43="","",VLOOKUP(AM43,'シフト記号表（勤務時間帯)'!$C$5:$K$36,9,0))</f>
        <v/>
      </c>
      <c r="AN44" s="77" t="str">
        <f>IF(AN43="","",VLOOKUP(AN43,'シフト記号表（勤務時間帯)'!$C$5:$K$36,9,0))</f>
        <v/>
      </c>
      <c r="AO44" s="78" t="str">
        <f>IF(AO43="","",VLOOKUP(AO43,'シフト記号表（勤務時間帯)'!$C$5:$K$36,9,0))</f>
        <v/>
      </c>
      <c r="AP44" s="78" t="str">
        <f>IF(AP43="","",VLOOKUP(AP43,'シフト記号表（勤務時間帯)'!$C$5:$K$36,9,0))</f>
        <v/>
      </c>
      <c r="AQ44" s="78" t="str">
        <f>IF(AQ43="","",VLOOKUP(AQ43,'シフト記号表（勤務時間帯)'!$C$5:$K$36,9,0))</f>
        <v/>
      </c>
      <c r="AR44" s="78" t="str">
        <f>IF(AR43="","",VLOOKUP(AR43,'シフト記号表（勤務時間帯)'!$C$5:$K$36,9,0))</f>
        <v/>
      </c>
      <c r="AS44" s="78" t="str">
        <f>IF(AS43="","",VLOOKUP(AS43,'シフト記号表（勤務時間帯)'!$C$5:$K$36,9,0))</f>
        <v/>
      </c>
      <c r="AT44" s="79" t="str">
        <f>IF(AT43="","",VLOOKUP(AT43,'シフト記号表（勤務時間帯)'!$C$5:$K$36,9,0))</f>
        <v/>
      </c>
      <c r="AU44" s="77" t="str">
        <f>IF(AU43="","",VLOOKUP(AU43,'シフト記号表（勤務時間帯)'!$C$5:$K$36,9,0))</f>
        <v/>
      </c>
      <c r="AV44" s="78" t="str">
        <f>IF(AV43="","",VLOOKUP(AV43,'シフト記号表（勤務時間帯)'!$C$5:$K$36,9,0))</f>
        <v/>
      </c>
      <c r="AW44" s="79" t="str">
        <f>IF(AW43="","",VLOOKUP(AW43,'シフト記号表（勤務時間帯)'!$C$5:$K$36,9,0))</f>
        <v/>
      </c>
      <c r="AX44" s="228">
        <f>IF($BB$3="計画",SUM(S44:AT44),IF($BB$3="実績",SUM(S44:AW44),""))</f>
        <v>0</v>
      </c>
      <c r="AY44" s="228"/>
      <c r="AZ44" s="229">
        <f>IF($BB$3="計画",AX44/4,IF($BB$3="実績",様式!AX44/(様式!$BB$8/7),""))</f>
        <v>0</v>
      </c>
      <c r="BA44" s="229"/>
      <c r="BB44" s="238"/>
      <c r="BC44" s="238"/>
      <c r="BD44" s="238"/>
      <c r="BE44" s="238"/>
      <c r="BF44" s="238"/>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c r="NX44"/>
      <c r="NY44"/>
      <c r="NZ44"/>
      <c r="OA44"/>
      <c r="OB44"/>
      <c r="OC44"/>
      <c r="OD44"/>
      <c r="OE44"/>
      <c r="OF44"/>
      <c r="OG44"/>
      <c r="OH44"/>
      <c r="OI44"/>
      <c r="OJ44"/>
      <c r="OK44"/>
      <c r="OL44"/>
      <c r="OM44"/>
      <c r="ON44"/>
      <c r="OO44"/>
      <c r="OP44"/>
      <c r="OQ44"/>
      <c r="OR44"/>
      <c r="OS44"/>
      <c r="OT44"/>
      <c r="OU44"/>
      <c r="OV44"/>
      <c r="OW44"/>
      <c r="OX44"/>
      <c r="OY44"/>
      <c r="OZ44"/>
      <c r="PA44"/>
      <c r="PB44"/>
      <c r="PC44"/>
      <c r="PD44"/>
      <c r="PE44"/>
      <c r="PF44"/>
      <c r="PG44"/>
      <c r="PH44"/>
      <c r="PI44"/>
      <c r="PJ44"/>
      <c r="PK44"/>
      <c r="PL44"/>
      <c r="PM44"/>
      <c r="PN44"/>
      <c r="PO44"/>
      <c r="PP44"/>
      <c r="PQ44"/>
      <c r="PR44"/>
      <c r="PS44"/>
      <c r="PT44"/>
      <c r="PU44"/>
      <c r="PV44"/>
      <c r="PW44"/>
      <c r="PX44"/>
      <c r="PY44"/>
      <c r="PZ44"/>
      <c r="QA44"/>
      <c r="QB44"/>
      <c r="QC44"/>
      <c r="QD44"/>
      <c r="QE44"/>
      <c r="QF44"/>
      <c r="QG44"/>
      <c r="QH44"/>
      <c r="QI44"/>
      <c r="QJ44"/>
      <c r="QK44"/>
      <c r="QL44"/>
      <c r="QM44"/>
      <c r="QN44"/>
      <c r="QO44"/>
      <c r="QP44"/>
      <c r="QQ44"/>
      <c r="QR44"/>
      <c r="QS44"/>
      <c r="QT44"/>
      <c r="QU44"/>
      <c r="QV44"/>
      <c r="QW44"/>
      <c r="QX44"/>
      <c r="QY44"/>
      <c r="QZ44"/>
      <c r="RA44"/>
      <c r="RB44"/>
      <c r="RC44"/>
      <c r="RD44"/>
      <c r="RE44"/>
      <c r="RF44"/>
      <c r="RG44"/>
      <c r="RH44"/>
      <c r="RI44"/>
      <c r="RJ44"/>
      <c r="RK44"/>
      <c r="RL44"/>
      <c r="RM44"/>
      <c r="RN44"/>
      <c r="RO44"/>
      <c r="RP44"/>
      <c r="RQ44"/>
      <c r="RR44"/>
      <c r="RS44"/>
      <c r="RT44"/>
      <c r="RU44"/>
      <c r="RV44"/>
      <c r="RW44"/>
      <c r="RX44"/>
      <c r="RY44"/>
      <c r="RZ44"/>
      <c r="SA44"/>
      <c r="SB44"/>
      <c r="SC44"/>
      <c r="SD44"/>
      <c r="SE44"/>
      <c r="SF44"/>
      <c r="SG44"/>
      <c r="SH44"/>
      <c r="SI44"/>
      <c r="SJ44"/>
      <c r="SK44"/>
      <c r="SL44"/>
      <c r="SM44"/>
      <c r="SN44"/>
      <c r="SO44"/>
      <c r="SP44"/>
      <c r="SQ44"/>
      <c r="SR44"/>
      <c r="SS44"/>
      <c r="ST44"/>
      <c r="SU44"/>
      <c r="SV44"/>
      <c r="SW44"/>
      <c r="SX44"/>
      <c r="SY44"/>
      <c r="SZ44"/>
      <c r="TA44"/>
      <c r="TB44"/>
      <c r="TC44"/>
      <c r="TD44"/>
      <c r="TE44"/>
      <c r="TF44"/>
      <c r="TG44"/>
      <c r="TH44"/>
      <c r="TI44"/>
      <c r="TJ44"/>
      <c r="TK44"/>
      <c r="TL44"/>
      <c r="TM44"/>
      <c r="TN44"/>
      <c r="TO44"/>
      <c r="TP44"/>
      <c r="TQ44"/>
      <c r="TR44"/>
      <c r="TS44"/>
      <c r="TT44"/>
      <c r="TU44"/>
      <c r="TV44"/>
      <c r="TW44"/>
      <c r="TX44"/>
      <c r="TY44"/>
      <c r="TZ44"/>
      <c r="UA44"/>
      <c r="UB44"/>
      <c r="UC44"/>
      <c r="UD44"/>
      <c r="UE44"/>
      <c r="UF44"/>
      <c r="UG44"/>
      <c r="UH44"/>
      <c r="UI44"/>
      <c r="UJ44"/>
      <c r="UK44"/>
      <c r="UL44"/>
      <c r="UM44"/>
      <c r="UN44"/>
      <c r="UO44"/>
      <c r="UP44"/>
      <c r="UQ44"/>
      <c r="UR44"/>
      <c r="US44"/>
      <c r="UT44"/>
      <c r="UU44"/>
      <c r="UV44"/>
      <c r="UW44"/>
      <c r="UX44"/>
      <c r="UY44"/>
      <c r="UZ44"/>
      <c r="VA44"/>
      <c r="VB44"/>
      <c r="VC44"/>
      <c r="VD44"/>
      <c r="VE44"/>
      <c r="VF44"/>
      <c r="VG44"/>
      <c r="VH44"/>
      <c r="VI44"/>
      <c r="VJ44"/>
      <c r="VK44"/>
      <c r="VL44"/>
      <c r="VM44"/>
      <c r="VN44"/>
      <c r="VO44"/>
      <c r="VP44"/>
      <c r="VQ44"/>
      <c r="VR44"/>
      <c r="VS44"/>
      <c r="VT44"/>
      <c r="VU44"/>
      <c r="VV44"/>
      <c r="VW44"/>
      <c r="VX44"/>
      <c r="VY44"/>
      <c r="VZ44"/>
      <c r="WA44"/>
      <c r="WB44"/>
      <c r="WC44"/>
      <c r="WD44"/>
      <c r="WE44"/>
      <c r="WF44"/>
      <c r="WG44"/>
      <c r="WH44"/>
      <c r="WI44"/>
      <c r="WJ44"/>
      <c r="WK44"/>
      <c r="WL44"/>
      <c r="WM44"/>
      <c r="WN44"/>
      <c r="WO44"/>
      <c r="WP44"/>
      <c r="WQ44"/>
      <c r="WR44"/>
      <c r="WS44"/>
      <c r="WT44"/>
      <c r="WU44"/>
      <c r="WV44"/>
      <c r="WW44"/>
      <c r="WX44"/>
      <c r="WY44"/>
      <c r="WZ44"/>
      <c r="XA44"/>
      <c r="XB44"/>
      <c r="XC44"/>
      <c r="XD44"/>
      <c r="XE44"/>
      <c r="XF44"/>
      <c r="XG44"/>
      <c r="XH44"/>
      <c r="XI44"/>
      <c r="XJ44"/>
      <c r="XK44"/>
      <c r="XL44"/>
      <c r="XM44"/>
      <c r="XN44"/>
      <c r="XO44"/>
      <c r="XP44"/>
      <c r="XQ44"/>
      <c r="XR44"/>
      <c r="XS44"/>
      <c r="XT44"/>
      <c r="XU44"/>
      <c r="XV44"/>
      <c r="XW44"/>
      <c r="XX44"/>
      <c r="XY44"/>
      <c r="XZ44"/>
      <c r="YA44"/>
      <c r="YB44"/>
      <c r="YC44"/>
      <c r="YD44"/>
      <c r="YE44"/>
      <c r="YF44"/>
      <c r="YG44"/>
      <c r="YH44"/>
      <c r="YI44"/>
      <c r="YJ44"/>
      <c r="YK44"/>
      <c r="YL44"/>
      <c r="YM44"/>
      <c r="YN44"/>
      <c r="YO44"/>
      <c r="YP44"/>
      <c r="YQ44"/>
      <c r="YR44"/>
      <c r="YS44"/>
      <c r="YT44"/>
      <c r="YU44"/>
      <c r="YV44"/>
      <c r="YW44"/>
      <c r="YX44"/>
      <c r="YY44"/>
      <c r="YZ44"/>
      <c r="ZA44"/>
      <c r="ZB44"/>
      <c r="ZC44"/>
      <c r="ZD44"/>
      <c r="ZE44"/>
      <c r="ZF44"/>
      <c r="ZG44"/>
      <c r="ZH44"/>
      <c r="ZI44"/>
      <c r="ZJ44"/>
      <c r="ZK44"/>
      <c r="ZL44"/>
      <c r="ZM44"/>
      <c r="ZN44"/>
      <c r="ZO44"/>
      <c r="ZP44"/>
      <c r="ZQ44"/>
      <c r="ZR44"/>
      <c r="ZS44"/>
      <c r="ZT44"/>
      <c r="ZU44"/>
      <c r="ZV44"/>
      <c r="ZW44"/>
      <c r="ZX44"/>
      <c r="ZY44"/>
      <c r="ZZ44"/>
      <c r="AAA44"/>
      <c r="AAB44"/>
      <c r="AAC44"/>
      <c r="AAD44"/>
      <c r="AAE44"/>
      <c r="AAF44"/>
      <c r="AAG44"/>
      <c r="AAH44"/>
      <c r="AAI44"/>
      <c r="AAJ44"/>
      <c r="AAK44"/>
      <c r="AAL44"/>
      <c r="AAM44"/>
      <c r="AAN44"/>
      <c r="AAO44"/>
      <c r="AAP44"/>
      <c r="AAQ44"/>
      <c r="AAR44"/>
      <c r="AAS44"/>
      <c r="AAT44"/>
      <c r="AAU44"/>
      <c r="AAV44"/>
      <c r="AAW44"/>
      <c r="AAX44"/>
      <c r="AAY44"/>
      <c r="AAZ44"/>
      <c r="ABA44"/>
      <c r="ABB44"/>
      <c r="ABC44"/>
      <c r="ABD44"/>
      <c r="ABE44"/>
      <c r="ABF44"/>
      <c r="ABG44"/>
      <c r="ABH44"/>
      <c r="ABI44"/>
      <c r="ABJ44"/>
      <c r="ABK44"/>
      <c r="ABL44"/>
      <c r="ABM44"/>
      <c r="ABN44"/>
      <c r="ABO44"/>
      <c r="ABP44"/>
      <c r="ABQ44"/>
      <c r="ABR44"/>
      <c r="ABS44"/>
      <c r="ABT44"/>
      <c r="ABU44"/>
      <c r="ABV44"/>
      <c r="ABW44"/>
      <c r="ABX44"/>
      <c r="ABY44"/>
      <c r="ABZ44"/>
      <c r="ACA44"/>
      <c r="ACB44"/>
      <c r="ACC44"/>
      <c r="ACD44"/>
      <c r="ACE44"/>
      <c r="ACF44"/>
      <c r="ACG44"/>
      <c r="ACH44"/>
      <c r="ACI44"/>
      <c r="ACJ44"/>
      <c r="ACK44"/>
      <c r="ACL44"/>
      <c r="ACM44"/>
      <c r="ACN44"/>
      <c r="ACO44"/>
      <c r="ACP44"/>
      <c r="ACQ44"/>
      <c r="ACR44"/>
      <c r="ACS44"/>
      <c r="ACT44"/>
      <c r="ACU44"/>
      <c r="ACV44"/>
      <c r="ACW44"/>
      <c r="ACX44"/>
      <c r="ACY44"/>
      <c r="ACZ44"/>
      <c r="ADA44"/>
      <c r="ADB44"/>
      <c r="ADC44"/>
      <c r="ADD44"/>
      <c r="ADE44"/>
      <c r="ADF44"/>
      <c r="ADG44"/>
      <c r="ADH44"/>
      <c r="ADI44"/>
      <c r="ADJ44"/>
      <c r="ADK44"/>
      <c r="ADL44"/>
      <c r="ADM44"/>
      <c r="ADN44"/>
      <c r="ADO44"/>
      <c r="ADP44"/>
      <c r="ADQ44"/>
      <c r="ADR44"/>
      <c r="ADS44"/>
      <c r="ADT44"/>
      <c r="ADU44"/>
      <c r="ADV44"/>
      <c r="ADW44"/>
      <c r="ADX44"/>
      <c r="ADY44"/>
      <c r="ADZ44"/>
      <c r="AEA44"/>
      <c r="AEB44"/>
      <c r="AEC44"/>
      <c r="AED44"/>
      <c r="AEE44"/>
      <c r="AEF44"/>
      <c r="AEG44"/>
      <c r="AEH44"/>
      <c r="AEI44"/>
      <c r="AEJ44"/>
      <c r="AEK44"/>
      <c r="AEL44"/>
      <c r="AEM44"/>
      <c r="AEN44"/>
      <c r="AEO44"/>
      <c r="AEP44"/>
      <c r="AEQ44"/>
      <c r="AER44"/>
      <c r="AES44"/>
      <c r="AET44"/>
      <c r="AEU44"/>
      <c r="AEV44"/>
      <c r="AEW44"/>
      <c r="AEX44"/>
      <c r="AEY44"/>
      <c r="AEZ44"/>
      <c r="AFA44"/>
      <c r="AFB44"/>
      <c r="AFC44"/>
      <c r="AFD44"/>
      <c r="AFE44"/>
      <c r="AFF44"/>
      <c r="AFG44"/>
      <c r="AFH44"/>
      <c r="AFI44"/>
      <c r="AFJ44"/>
      <c r="AFK44"/>
      <c r="AFL44"/>
      <c r="AFM44"/>
      <c r="AFN44"/>
      <c r="AFO44"/>
      <c r="AFP44"/>
      <c r="AFQ44"/>
      <c r="AFR44"/>
      <c r="AFS44"/>
      <c r="AFT44"/>
      <c r="AFU44"/>
      <c r="AFV44"/>
      <c r="AFW44"/>
      <c r="AFX44"/>
      <c r="AFY44"/>
      <c r="AFZ44"/>
      <c r="AGA44"/>
      <c r="AGB44"/>
      <c r="AGC44"/>
      <c r="AGD44"/>
      <c r="AGE44"/>
      <c r="AGF44"/>
      <c r="AGG44"/>
      <c r="AGH44"/>
      <c r="AGI44"/>
      <c r="AGJ44"/>
      <c r="AGK44"/>
      <c r="AGL44"/>
      <c r="AGM44"/>
      <c r="AGN44"/>
      <c r="AGO44"/>
      <c r="AGP44"/>
      <c r="AGQ44"/>
      <c r="AGR44"/>
      <c r="AGS44"/>
      <c r="AGT44"/>
      <c r="AGU44"/>
      <c r="AGV44"/>
      <c r="AGW44"/>
      <c r="AGX44"/>
      <c r="AGY44"/>
      <c r="AGZ44"/>
      <c r="AHA44"/>
      <c r="AHB44"/>
      <c r="AHC44"/>
      <c r="AHD44"/>
      <c r="AHE44"/>
      <c r="AHF44"/>
      <c r="AHG44"/>
      <c r="AHH44"/>
      <c r="AHI44"/>
      <c r="AHJ44"/>
      <c r="AHK44"/>
      <c r="AHL44"/>
      <c r="AHM44"/>
      <c r="AHN44"/>
      <c r="AHO44"/>
      <c r="AHP44"/>
      <c r="AHQ44"/>
      <c r="AHR44"/>
      <c r="AHS44"/>
      <c r="AHT44"/>
      <c r="AHU44"/>
      <c r="AHV44"/>
      <c r="AHW44"/>
      <c r="AHX44"/>
      <c r="AHY44"/>
      <c r="AHZ44"/>
      <c r="AIA44"/>
      <c r="AIB44"/>
      <c r="AIC44"/>
      <c r="AID44"/>
      <c r="AIE44"/>
      <c r="AIF44"/>
      <c r="AIG44"/>
      <c r="AIH44"/>
      <c r="AII44"/>
      <c r="AIJ44"/>
      <c r="AIK44"/>
      <c r="AIL44"/>
      <c r="AIM44"/>
      <c r="AIN44"/>
      <c r="AIO44"/>
      <c r="AIP44"/>
      <c r="AIQ44"/>
      <c r="AIR44"/>
      <c r="AIS44"/>
      <c r="AIT44"/>
      <c r="AIU44"/>
      <c r="AIV44"/>
      <c r="AIW44"/>
      <c r="AIX44"/>
      <c r="AIY44"/>
      <c r="AIZ44"/>
      <c r="AJA44"/>
      <c r="AJB44"/>
      <c r="AJC44"/>
      <c r="AJD44"/>
      <c r="AJE44"/>
      <c r="AJF44"/>
      <c r="AJG44"/>
      <c r="AJH44"/>
      <c r="AJI44"/>
      <c r="AJJ44"/>
      <c r="AJK44"/>
      <c r="AJL44"/>
      <c r="AJM44"/>
      <c r="AJN44"/>
      <c r="AJO44"/>
      <c r="AJP44"/>
      <c r="AJQ44"/>
      <c r="AJR44"/>
      <c r="AJS44"/>
      <c r="AJT44"/>
      <c r="AJU44"/>
      <c r="AJV44"/>
      <c r="AJW44"/>
      <c r="AJX44"/>
      <c r="AJY44"/>
      <c r="AJZ44"/>
      <c r="AKA44"/>
      <c r="AKB44"/>
      <c r="AKC44"/>
      <c r="AKD44"/>
      <c r="AKE44"/>
      <c r="AKF44"/>
      <c r="AKG44"/>
      <c r="AKH44"/>
      <c r="AKI44"/>
      <c r="AKJ44"/>
      <c r="AKK44"/>
      <c r="AKL44"/>
      <c r="AKM44"/>
      <c r="AKN44"/>
      <c r="AKO44"/>
      <c r="AKP44"/>
      <c r="AKQ44"/>
      <c r="AKR44"/>
      <c r="AKS44"/>
      <c r="AKT44"/>
      <c r="AKU44"/>
      <c r="AKV44"/>
      <c r="AKW44"/>
      <c r="AKX44"/>
      <c r="AKY44"/>
      <c r="AKZ44"/>
      <c r="ALA44"/>
      <c r="ALB44"/>
      <c r="ALC44"/>
      <c r="ALD44"/>
      <c r="ALE44"/>
      <c r="ALF44"/>
      <c r="ALG44"/>
      <c r="ALH44"/>
      <c r="ALI44"/>
      <c r="ALJ44"/>
      <c r="ALK44"/>
      <c r="ALL44"/>
      <c r="ALM44"/>
      <c r="ALN44"/>
      <c r="ALO44"/>
      <c r="ALP44"/>
      <c r="ALQ44"/>
      <c r="ALR44"/>
      <c r="ALS44"/>
      <c r="ALT44"/>
      <c r="ALU44"/>
      <c r="ALV44"/>
      <c r="ALW44"/>
      <c r="ALX44"/>
      <c r="ALY44"/>
      <c r="ALZ44"/>
      <c r="AMA44"/>
      <c r="AMB44"/>
      <c r="AMC44"/>
      <c r="AMD44"/>
      <c r="AME44"/>
      <c r="AMF44"/>
      <c r="AMG44"/>
      <c r="AMH44"/>
      <c r="AMI44"/>
      <c r="AMJ44"/>
    </row>
    <row r="45" spans="1:1024" ht="20.25" customHeight="1">
      <c r="A45"/>
      <c r="B45" s="234"/>
      <c r="C45" s="230"/>
      <c r="D45" s="230"/>
      <c r="E45" s="230"/>
      <c r="F45" s="76">
        <f>C44</f>
        <v>0</v>
      </c>
      <c r="G45" s="235"/>
      <c r="H45" s="282"/>
      <c r="I45" s="282"/>
      <c r="J45" s="282"/>
      <c r="K45" s="282"/>
      <c r="L45" s="237"/>
      <c r="M45" s="237"/>
      <c r="N45" s="237"/>
      <c r="O45" s="237"/>
      <c r="P45" s="239" t="s">
        <v>62</v>
      </c>
      <c r="Q45" s="239"/>
      <c r="R45" s="239"/>
      <c r="S45" s="81" t="str">
        <f>IF(S43="","",VLOOKUP(S43,'シフト記号表（勤務時間帯)'!$C$5:$U$36,19,0))</f>
        <v/>
      </c>
      <c r="T45" s="82" t="str">
        <f>IF(T43="","",VLOOKUP(T43,'シフト記号表（勤務時間帯)'!$C$5:$U$36,19,0))</f>
        <v/>
      </c>
      <c r="U45" s="82" t="str">
        <f>IF(U43="","",VLOOKUP(U43,'シフト記号表（勤務時間帯)'!$C$5:$U$36,19,0))</f>
        <v/>
      </c>
      <c r="V45" s="82" t="str">
        <f>IF(V43="","",VLOOKUP(V43,'シフト記号表（勤務時間帯)'!$C$5:$U$36,19,0))</f>
        <v/>
      </c>
      <c r="W45" s="82" t="str">
        <f>IF(W43="","",VLOOKUP(W43,'シフト記号表（勤務時間帯)'!$C$5:$U$36,19,0))</f>
        <v/>
      </c>
      <c r="X45" s="82" t="str">
        <f>IF(X43="","",VLOOKUP(X43,'シフト記号表（勤務時間帯)'!$C$5:$U$36,19,0))</f>
        <v/>
      </c>
      <c r="Y45" s="83" t="str">
        <f>IF(Y43="","",VLOOKUP(Y43,'シフト記号表（勤務時間帯)'!$C$5:$U$36,19,0))</f>
        <v/>
      </c>
      <c r="Z45" s="81" t="str">
        <f>IF(Z43="","",VLOOKUP(Z43,'シフト記号表（勤務時間帯)'!$C$5:$U$36,19,0))</f>
        <v/>
      </c>
      <c r="AA45" s="82" t="str">
        <f>IF(AA43="","",VLOOKUP(AA43,'シフト記号表（勤務時間帯)'!$C$5:$U$36,19,0))</f>
        <v/>
      </c>
      <c r="AB45" s="82" t="str">
        <f>IF(AB43="","",VLOOKUP(AB43,'シフト記号表（勤務時間帯)'!$C$5:$U$36,19,0))</f>
        <v/>
      </c>
      <c r="AC45" s="82" t="str">
        <f>IF(AC43="","",VLOOKUP(AC43,'シフト記号表（勤務時間帯)'!$C$5:$U$36,19,0))</f>
        <v/>
      </c>
      <c r="AD45" s="82" t="str">
        <f>IF(AD43="","",VLOOKUP(AD43,'シフト記号表（勤務時間帯)'!$C$5:$U$36,19,0))</f>
        <v/>
      </c>
      <c r="AE45" s="82" t="str">
        <f>IF(AE43="","",VLOOKUP(AE43,'シフト記号表（勤務時間帯)'!$C$5:$U$36,19,0))</f>
        <v/>
      </c>
      <c r="AF45" s="83" t="str">
        <f>IF(AF43="","",VLOOKUP(AF43,'シフト記号表（勤務時間帯)'!$C$5:$U$36,19,0))</f>
        <v/>
      </c>
      <c r="AG45" s="81" t="str">
        <f>IF(AG43="","",VLOOKUP(AG43,'シフト記号表（勤務時間帯)'!$C$5:$U$36,19,0))</f>
        <v/>
      </c>
      <c r="AH45" s="82" t="str">
        <f>IF(AH43="","",VLOOKUP(AH43,'シフト記号表（勤務時間帯)'!$C$5:$U$36,19,0))</f>
        <v/>
      </c>
      <c r="AI45" s="82" t="str">
        <f>IF(AI43="","",VLOOKUP(AI43,'シフト記号表（勤務時間帯)'!$C$5:$U$36,19,0))</f>
        <v/>
      </c>
      <c r="AJ45" s="82" t="str">
        <f>IF(AJ43="","",VLOOKUP(AJ43,'シフト記号表（勤務時間帯)'!$C$5:$U$36,19,0))</f>
        <v/>
      </c>
      <c r="AK45" s="82" t="str">
        <f>IF(AK43="","",VLOOKUP(AK43,'シフト記号表（勤務時間帯)'!$C$5:$U$36,19,0))</f>
        <v/>
      </c>
      <c r="AL45" s="82" t="str">
        <f>IF(AL43="","",VLOOKUP(AL43,'シフト記号表（勤務時間帯)'!$C$5:$U$36,19,0))</f>
        <v/>
      </c>
      <c r="AM45" s="83" t="str">
        <f>IF(AM43="","",VLOOKUP(AM43,'シフト記号表（勤務時間帯)'!$C$5:$U$36,19,0))</f>
        <v/>
      </c>
      <c r="AN45" s="81" t="str">
        <f>IF(AN43="","",VLOOKUP(AN43,'シフト記号表（勤務時間帯)'!$C$5:$U$36,19,0))</f>
        <v/>
      </c>
      <c r="AO45" s="82" t="str">
        <f>IF(AO43="","",VLOOKUP(AO43,'シフト記号表（勤務時間帯)'!$C$5:$U$36,19,0))</f>
        <v/>
      </c>
      <c r="AP45" s="82" t="str">
        <f>IF(AP43="","",VLOOKUP(AP43,'シフト記号表（勤務時間帯)'!$C$5:$U$36,19,0))</f>
        <v/>
      </c>
      <c r="AQ45" s="82" t="str">
        <f>IF(AQ43="","",VLOOKUP(AQ43,'シフト記号表（勤務時間帯)'!$C$5:$U$36,19,0))</f>
        <v/>
      </c>
      <c r="AR45" s="82" t="str">
        <f>IF(AR43="","",VLOOKUP(AR43,'シフト記号表（勤務時間帯)'!$C$5:$U$36,19,0))</f>
        <v/>
      </c>
      <c r="AS45" s="82" t="str">
        <f>IF(AS43="","",VLOOKUP(AS43,'シフト記号表（勤務時間帯)'!$C$5:$U$36,19,0))</f>
        <v/>
      </c>
      <c r="AT45" s="83" t="str">
        <f>IF(AT43="","",VLOOKUP(AT43,'シフト記号表（勤務時間帯)'!$C$5:$U$36,19,0))</f>
        <v/>
      </c>
      <c r="AU45" s="81" t="str">
        <f>IF(AU43="","",VLOOKUP(AU43,'シフト記号表（勤務時間帯)'!$C$5:$U$36,19,0))</f>
        <v/>
      </c>
      <c r="AV45" s="82" t="str">
        <f>IF(AV43="","",VLOOKUP(AV43,'シフト記号表（勤務時間帯)'!$C$5:$U$36,19,0))</f>
        <v/>
      </c>
      <c r="AW45" s="83" t="str">
        <f>IF(AW43="","",VLOOKUP(AW43,'シフト記号表（勤務時間帯)'!$C$5:$U$36,19,0))</f>
        <v/>
      </c>
      <c r="AX45" s="240">
        <f>IF($BB$3="計画",SUM(S45:AT45),IF($BB$3="実績",SUM(S45:AW45),""))</f>
        <v>0</v>
      </c>
      <c r="AY45" s="240"/>
      <c r="AZ45" s="241">
        <f>IF($BB$3="計画",AX45/4,IF($BB$3="実績",様式!AX45/(様式!$BB$8/7),""))</f>
        <v>0</v>
      </c>
      <c r="BA45" s="241"/>
      <c r="BB45" s="238"/>
      <c r="BC45" s="238"/>
      <c r="BD45" s="238"/>
      <c r="BE45" s="238"/>
      <c r="BF45" s="238"/>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c r="NX45"/>
      <c r="NY45"/>
      <c r="NZ45"/>
      <c r="OA45"/>
      <c r="OB45"/>
      <c r="OC45"/>
      <c r="OD45"/>
      <c r="OE45"/>
      <c r="OF45"/>
      <c r="OG45"/>
      <c r="OH45"/>
      <c r="OI45"/>
      <c r="OJ45"/>
      <c r="OK45"/>
      <c r="OL45"/>
      <c r="OM45"/>
      <c r="ON45"/>
      <c r="OO45"/>
      <c r="OP45"/>
      <c r="OQ45"/>
      <c r="OR45"/>
      <c r="OS45"/>
      <c r="OT45"/>
      <c r="OU45"/>
      <c r="OV45"/>
      <c r="OW45"/>
      <c r="OX45"/>
      <c r="OY45"/>
      <c r="OZ45"/>
      <c r="PA45"/>
      <c r="PB45"/>
      <c r="PC45"/>
      <c r="PD45"/>
      <c r="PE45"/>
      <c r="PF45"/>
      <c r="PG45"/>
      <c r="PH45"/>
      <c r="PI45"/>
      <c r="PJ45"/>
      <c r="PK45"/>
      <c r="PL45"/>
      <c r="PM45"/>
      <c r="PN45"/>
      <c r="PO45"/>
      <c r="PP45"/>
      <c r="PQ45"/>
      <c r="PR45"/>
      <c r="PS45"/>
      <c r="PT45"/>
      <c r="PU45"/>
      <c r="PV45"/>
      <c r="PW45"/>
      <c r="PX45"/>
      <c r="PY45"/>
      <c r="PZ45"/>
      <c r="QA45"/>
      <c r="QB45"/>
      <c r="QC45"/>
      <c r="QD45"/>
      <c r="QE45"/>
      <c r="QF45"/>
      <c r="QG45"/>
      <c r="QH45"/>
      <c r="QI45"/>
      <c r="QJ45"/>
      <c r="QK45"/>
      <c r="QL45"/>
      <c r="QM45"/>
      <c r="QN45"/>
      <c r="QO45"/>
      <c r="QP45"/>
      <c r="QQ45"/>
      <c r="QR45"/>
      <c r="QS45"/>
      <c r="QT45"/>
      <c r="QU45"/>
      <c r="QV45"/>
      <c r="QW45"/>
      <c r="QX45"/>
      <c r="QY45"/>
      <c r="QZ45"/>
      <c r="RA45"/>
      <c r="RB45"/>
      <c r="RC45"/>
      <c r="RD45"/>
      <c r="RE45"/>
      <c r="RF45"/>
      <c r="RG45"/>
      <c r="RH45"/>
      <c r="RI45"/>
      <c r="RJ45"/>
      <c r="RK45"/>
      <c r="RL45"/>
      <c r="RM45"/>
      <c r="RN45"/>
      <c r="RO45"/>
      <c r="RP45"/>
      <c r="RQ45"/>
      <c r="RR45"/>
      <c r="RS45"/>
      <c r="RT45"/>
      <c r="RU45"/>
      <c r="RV45"/>
      <c r="RW45"/>
      <c r="RX45"/>
      <c r="RY45"/>
      <c r="RZ45"/>
      <c r="SA45"/>
      <c r="SB45"/>
      <c r="SC45"/>
      <c r="SD45"/>
      <c r="SE45"/>
      <c r="SF45"/>
      <c r="SG45"/>
      <c r="SH45"/>
      <c r="SI45"/>
      <c r="SJ45"/>
      <c r="SK45"/>
      <c r="SL45"/>
      <c r="SM45"/>
      <c r="SN45"/>
      <c r="SO45"/>
      <c r="SP45"/>
      <c r="SQ45"/>
      <c r="SR45"/>
      <c r="SS45"/>
      <c r="ST45"/>
      <c r="SU45"/>
      <c r="SV45"/>
      <c r="SW45"/>
      <c r="SX45"/>
      <c r="SY45"/>
      <c r="SZ45"/>
      <c r="TA45"/>
      <c r="TB45"/>
      <c r="TC45"/>
      <c r="TD45"/>
      <c r="TE45"/>
      <c r="TF45"/>
      <c r="TG45"/>
      <c r="TH45"/>
      <c r="TI45"/>
      <c r="TJ45"/>
      <c r="TK45"/>
      <c r="TL45"/>
      <c r="TM45"/>
      <c r="TN45"/>
      <c r="TO45"/>
      <c r="TP45"/>
      <c r="TQ45"/>
      <c r="TR45"/>
      <c r="TS45"/>
      <c r="TT45"/>
      <c r="TU45"/>
      <c r="TV45"/>
      <c r="TW45"/>
      <c r="TX45"/>
      <c r="TY45"/>
      <c r="TZ45"/>
      <c r="UA45"/>
      <c r="UB45"/>
      <c r="UC45"/>
      <c r="UD45"/>
      <c r="UE45"/>
      <c r="UF45"/>
      <c r="UG45"/>
      <c r="UH45"/>
      <c r="UI45"/>
      <c r="UJ45"/>
      <c r="UK45"/>
      <c r="UL45"/>
      <c r="UM45"/>
      <c r="UN45"/>
      <c r="UO45"/>
      <c r="UP45"/>
      <c r="UQ45"/>
      <c r="UR45"/>
      <c r="US45"/>
      <c r="UT45"/>
      <c r="UU45"/>
      <c r="UV45"/>
      <c r="UW45"/>
      <c r="UX45"/>
      <c r="UY45"/>
      <c r="UZ45"/>
      <c r="VA45"/>
      <c r="VB45"/>
      <c r="VC45"/>
      <c r="VD45"/>
      <c r="VE45"/>
      <c r="VF45"/>
      <c r="VG45"/>
      <c r="VH45"/>
      <c r="VI45"/>
      <c r="VJ45"/>
      <c r="VK45"/>
      <c r="VL45"/>
      <c r="VM45"/>
      <c r="VN45"/>
      <c r="VO45"/>
      <c r="VP45"/>
      <c r="VQ45"/>
      <c r="VR45"/>
      <c r="VS45"/>
      <c r="VT45"/>
      <c r="VU45"/>
      <c r="VV45"/>
      <c r="VW45"/>
      <c r="VX45"/>
      <c r="VY45"/>
      <c r="VZ45"/>
      <c r="WA45"/>
      <c r="WB45"/>
      <c r="WC45"/>
      <c r="WD45"/>
      <c r="WE45"/>
      <c r="WF45"/>
      <c r="WG45"/>
      <c r="WH45"/>
      <c r="WI45"/>
      <c r="WJ45"/>
      <c r="WK45"/>
      <c r="WL45"/>
      <c r="WM45"/>
      <c r="WN45"/>
      <c r="WO45"/>
      <c r="WP45"/>
      <c r="WQ45"/>
      <c r="WR45"/>
      <c r="WS45"/>
      <c r="WT45"/>
      <c r="WU45"/>
      <c r="WV45"/>
      <c r="WW45"/>
      <c r="WX45"/>
      <c r="WY45"/>
      <c r="WZ45"/>
      <c r="XA45"/>
      <c r="XB45"/>
      <c r="XC45"/>
      <c r="XD45"/>
      <c r="XE45"/>
      <c r="XF45"/>
      <c r="XG45"/>
      <c r="XH45"/>
      <c r="XI45"/>
      <c r="XJ45"/>
      <c r="XK45"/>
      <c r="XL45"/>
      <c r="XM45"/>
      <c r="XN45"/>
      <c r="XO45"/>
      <c r="XP45"/>
      <c r="XQ45"/>
      <c r="XR45"/>
      <c r="XS45"/>
      <c r="XT45"/>
      <c r="XU45"/>
      <c r="XV45"/>
      <c r="XW45"/>
      <c r="XX45"/>
      <c r="XY45"/>
      <c r="XZ45"/>
      <c r="YA45"/>
      <c r="YB45"/>
      <c r="YC45"/>
      <c r="YD45"/>
      <c r="YE45"/>
      <c r="YF45"/>
      <c r="YG45"/>
      <c r="YH45"/>
      <c r="YI45"/>
      <c r="YJ45"/>
      <c r="YK45"/>
      <c r="YL45"/>
      <c r="YM45"/>
      <c r="YN45"/>
      <c r="YO45"/>
      <c r="YP45"/>
      <c r="YQ45"/>
      <c r="YR45"/>
      <c r="YS45"/>
      <c r="YT45"/>
      <c r="YU45"/>
      <c r="YV45"/>
      <c r="YW45"/>
      <c r="YX45"/>
      <c r="YY45"/>
      <c r="YZ45"/>
      <c r="ZA45"/>
      <c r="ZB45"/>
      <c r="ZC45"/>
      <c r="ZD45"/>
      <c r="ZE45"/>
      <c r="ZF45"/>
      <c r="ZG45"/>
      <c r="ZH45"/>
      <c r="ZI45"/>
      <c r="ZJ45"/>
      <c r="ZK45"/>
      <c r="ZL45"/>
      <c r="ZM45"/>
      <c r="ZN45"/>
      <c r="ZO45"/>
      <c r="ZP45"/>
      <c r="ZQ45"/>
      <c r="ZR45"/>
      <c r="ZS45"/>
      <c r="ZT45"/>
      <c r="ZU45"/>
      <c r="ZV45"/>
      <c r="ZW45"/>
      <c r="ZX45"/>
      <c r="ZY45"/>
      <c r="ZZ45"/>
      <c r="AAA45"/>
      <c r="AAB45"/>
      <c r="AAC45"/>
      <c r="AAD45"/>
      <c r="AAE45"/>
      <c r="AAF45"/>
      <c r="AAG45"/>
      <c r="AAH45"/>
      <c r="AAI45"/>
      <c r="AAJ45"/>
      <c r="AAK45"/>
      <c r="AAL45"/>
      <c r="AAM45"/>
      <c r="AAN45"/>
      <c r="AAO45"/>
      <c r="AAP45"/>
      <c r="AAQ45"/>
      <c r="AAR45"/>
      <c r="AAS45"/>
      <c r="AAT45"/>
      <c r="AAU45"/>
      <c r="AAV45"/>
      <c r="AAW45"/>
      <c r="AAX45"/>
      <c r="AAY45"/>
      <c r="AAZ45"/>
      <c r="ABA45"/>
      <c r="ABB45"/>
      <c r="ABC45"/>
      <c r="ABD45"/>
      <c r="ABE45"/>
      <c r="ABF45"/>
      <c r="ABG45"/>
      <c r="ABH45"/>
      <c r="ABI45"/>
      <c r="ABJ45"/>
      <c r="ABK45"/>
      <c r="ABL45"/>
      <c r="ABM45"/>
      <c r="ABN45"/>
      <c r="ABO45"/>
      <c r="ABP45"/>
      <c r="ABQ45"/>
      <c r="ABR45"/>
      <c r="ABS45"/>
      <c r="ABT45"/>
      <c r="ABU45"/>
      <c r="ABV45"/>
      <c r="ABW45"/>
      <c r="ABX45"/>
      <c r="ABY45"/>
      <c r="ABZ45"/>
      <c r="ACA45"/>
      <c r="ACB45"/>
      <c r="ACC45"/>
      <c r="ACD45"/>
      <c r="ACE45"/>
      <c r="ACF45"/>
      <c r="ACG45"/>
      <c r="ACH45"/>
      <c r="ACI45"/>
      <c r="ACJ45"/>
      <c r="ACK45"/>
      <c r="ACL45"/>
      <c r="ACM45"/>
      <c r="ACN45"/>
      <c r="ACO45"/>
      <c r="ACP45"/>
      <c r="ACQ45"/>
      <c r="ACR45"/>
      <c r="ACS45"/>
      <c r="ACT45"/>
      <c r="ACU45"/>
      <c r="ACV45"/>
      <c r="ACW45"/>
      <c r="ACX45"/>
      <c r="ACY45"/>
      <c r="ACZ45"/>
      <c r="ADA45"/>
      <c r="ADB45"/>
      <c r="ADC45"/>
      <c r="ADD45"/>
      <c r="ADE45"/>
      <c r="ADF45"/>
      <c r="ADG45"/>
      <c r="ADH45"/>
      <c r="ADI45"/>
      <c r="ADJ45"/>
      <c r="ADK45"/>
      <c r="ADL45"/>
      <c r="ADM45"/>
      <c r="ADN45"/>
      <c r="ADO45"/>
      <c r="ADP45"/>
      <c r="ADQ45"/>
      <c r="ADR45"/>
      <c r="ADS45"/>
      <c r="ADT45"/>
      <c r="ADU45"/>
      <c r="ADV45"/>
      <c r="ADW45"/>
      <c r="ADX45"/>
      <c r="ADY45"/>
      <c r="ADZ45"/>
      <c r="AEA45"/>
      <c r="AEB45"/>
      <c r="AEC45"/>
      <c r="AED45"/>
      <c r="AEE45"/>
      <c r="AEF45"/>
      <c r="AEG45"/>
      <c r="AEH45"/>
      <c r="AEI45"/>
      <c r="AEJ45"/>
      <c r="AEK45"/>
      <c r="AEL45"/>
      <c r="AEM45"/>
      <c r="AEN45"/>
      <c r="AEO45"/>
      <c r="AEP45"/>
      <c r="AEQ45"/>
      <c r="AER45"/>
      <c r="AES45"/>
      <c r="AET45"/>
      <c r="AEU45"/>
      <c r="AEV45"/>
      <c r="AEW45"/>
      <c r="AEX45"/>
      <c r="AEY45"/>
      <c r="AEZ45"/>
      <c r="AFA45"/>
      <c r="AFB45"/>
      <c r="AFC45"/>
      <c r="AFD45"/>
      <c r="AFE45"/>
      <c r="AFF45"/>
      <c r="AFG45"/>
      <c r="AFH45"/>
      <c r="AFI45"/>
      <c r="AFJ45"/>
      <c r="AFK45"/>
      <c r="AFL45"/>
      <c r="AFM45"/>
      <c r="AFN45"/>
      <c r="AFO45"/>
      <c r="AFP45"/>
      <c r="AFQ45"/>
      <c r="AFR45"/>
      <c r="AFS45"/>
      <c r="AFT45"/>
      <c r="AFU45"/>
      <c r="AFV45"/>
      <c r="AFW45"/>
      <c r="AFX45"/>
      <c r="AFY45"/>
      <c r="AFZ45"/>
      <c r="AGA45"/>
      <c r="AGB45"/>
      <c r="AGC45"/>
      <c r="AGD45"/>
      <c r="AGE45"/>
      <c r="AGF45"/>
      <c r="AGG45"/>
      <c r="AGH45"/>
      <c r="AGI45"/>
      <c r="AGJ45"/>
      <c r="AGK45"/>
      <c r="AGL45"/>
      <c r="AGM45"/>
      <c r="AGN45"/>
      <c r="AGO45"/>
      <c r="AGP45"/>
      <c r="AGQ45"/>
      <c r="AGR45"/>
      <c r="AGS45"/>
      <c r="AGT45"/>
      <c r="AGU45"/>
      <c r="AGV45"/>
      <c r="AGW45"/>
      <c r="AGX45"/>
      <c r="AGY45"/>
      <c r="AGZ45"/>
      <c r="AHA45"/>
      <c r="AHB45"/>
      <c r="AHC45"/>
      <c r="AHD45"/>
      <c r="AHE45"/>
      <c r="AHF45"/>
      <c r="AHG45"/>
      <c r="AHH45"/>
      <c r="AHI45"/>
      <c r="AHJ45"/>
      <c r="AHK45"/>
      <c r="AHL45"/>
      <c r="AHM45"/>
      <c r="AHN45"/>
      <c r="AHO45"/>
      <c r="AHP45"/>
      <c r="AHQ45"/>
      <c r="AHR45"/>
      <c r="AHS45"/>
      <c r="AHT45"/>
      <c r="AHU45"/>
      <c r="AHV45"/>
      <c r="AHW45"/>
      <c r="AHX45"/>
      <c r="AHY45"/>
      <c r="AHZ45"/>
      <c r="AIA45"/>
      <c r="AIB45"/>
      <c r="AIC45"/>
      <c r="AID45"/>
      <c r="AIE45"/>
      <c r="AIF45"/>
      <c r="AIG45"/>
      <c r="AIH45"/>
      <c r="AII45"/>
      <c r="AIJ45"/>
      <c r="AIK45"/>
      <c r="AIL45"/>
      <c r="AIM45"/>
      <c r="AIN45"/>
      <c r="AIO45"/>
      <c r="AIP45"/>
      <c r="AIQ45"/>
      <c r="AIR45"/>
      <c r="AIS45"/>
      <c r="AIT45"/>
      <c r="AIU45"/>
      <c r="AIV45"/>
      <c r="AIW45"/>
      <c r="AIX45"/>
      <c r="AIY45"/>
      <c r="AIZ45"/>
      <c r="AJA45"/>
      <c r="AJB45"/>
      <c r="AJC45"/>
      <c r="AJD45"/>
      <c r="AJE45"/>
      <c r="AJF45"/>
      <c r="AJG45"/>
      <c r="AJH45"/>
      <c r="AJI45"/>
      <c r="AJJ45"/>
      <c r="AJK45"/>
      <c r="AJL45"/>
      <c r="AJM45"/>
      <c r="AJN45"/>
      <c r="AJO45"/>
      <c r="AJP45"/>
      <c r="AJQ45"/>
      <c r="AJR45"/>
      <c r="AJS45"/>
      <c r="AJT45"/>
      <c r="AJU45"/>
      <c r="AJV45"/>
      <c r="AJW45"/>
      <c r="AJX45"/>
      <c r="AJY45"/>
      <c r="AJZ45"/>
      <c r="AKA45"/>
      <c r="AKB45"/>
      <c r="AKC45"/>
      <c r="AKD45"/>
      <c r="AKE45"/>
      <c r="AKF45"/>
      <c r="AKG45"/>
      <c r="AKH45"/>
      <c r="AKI45"/>
      <c r="AKJ45"/>
      <c r="AKK45"/>
      <c r="AKL45"/>
      <c r="AKM45"/>
      <c r="AKN45"/>
      <c r="AKO45"/>
      <c r="AKP45"/>
      <c r="AKQ45"/>
      <c r="AKR45"/>
      <c r="AKS45"/>
      <c r="AKT45"/>
      <c r="AKU45"/>
      <c r="AKV45"/>
      <c r="AKW45"/>
      <c r="AKX45"/>
      <c r="AKY45"/>
      <c r="AKZ45"/>
      <c r="ALA45"/>
      <c r="ALB45"/>
      <c r="ALC45"/>
      <c r="ALD45"/>
      <c r="ALE45"/>
      <c r="ALF45"/>
      <c r="ALG45"/>
      <c r="ALH45"/>
      <c r="ALI45"/>
      <c r="ALJ45"/>
      <c r="ALK45"/>
      <c r="ALL45"/>
      <c r="ALM45"/>
      <c r="ALN45"/>
      <c r="ALO45"/>
      <c r="ALP45"/>
      <c r="ALQ45"/>
      <c r="ALR45"/>
      <c r="ALS45"/>
      <c r="ALT45"/>
      <c r="ALU45"/>
      <c r="ALV45"/>
      <c r="ALW45"/>
      <c r="ALX45"/>
      <c r="ALY45"/>
      <c r="ALZ45"/>
      <c r="AMA45"/>
      <c r="AMB45"/>
      <c r="AMC45"/>
      <c r="AMD45"/>
      <c r="AME45"/>
      <c r="AMF45"/>
      <c r="AMG45"/>
      <c r="AMH45"/>
      <c r="AMI45"/>
      <c r="AMJ45"/>
    </row>
    <row r="46" spans="1:1024" ht="20.25" customHeight="1">
      <c r="A46"/>
      <c r="B46" s="234">
        <f>B43+1</f>
        <v>9</v>
      </c>
      <c r="C46" s="218"/>
      <c r="D46" s="218"/>
      <c r="E46" s="218"/>
      <c r="F46" s="84"/>
      <c r="G46" s="235"/>
      <c r="H46" s="282"/>
      <c r="I46" s="282"/>
      <c r="J46" s="282"/>
      <c r="K46" s="282"/>
      <c r="L46" s="237"/>
      <c r="M46" s="237"/>
      <c r="N46" s="237"/>
      <c r="O46" s="237"/>
      <c r="P46" s="222" t="s">
        <v>57</v>
      </c>
      <c r="Q46" s="222"/>
      <c r="R46" s="222"/>
      <c r="S46" s="85"/>
      <c r="T46" s="86"/>
      <c r="U46" s="86"/>
      <c r="V46" s="86"/>
      <c r="W46" s="86"/>
      <c r="X46" s="86"/>
      <c r="Y46" s="87"/>
      <c r="Z46" s="85"/>
      <c r="AA46" s="86"/>
      <c r="AB46" s="86"/>
      <c r="AC46" s="86"/>
      <c r="AD46" s="86"/>
      <c r="AE46" s="86"/>
      <c r="AF46" s="87"/>
      <c r="AG46" s="85"/>
      <c r="AH46" s="86"/>
      <c r="AI46" s="86"/>
      <c r="AJ46" s="86"/>
      <c r="AK46" s="86"/>
      <c r="AL46" s="86"/>
      <c r="AM46" s="87"/>
      <c r="AN46" s="85"/>
      <c r="AO46" s="86"/>
      <c r="AP46" s="86"/>
      <c r="AQ46" s="86"/>
      <c r="AR46" s="86"/>
      <c r="AS46" s="86"/>
      <c r="AT46" s="87"/>
      <c r="AU46" s="85"/>
      <c r="AV46" s="86"/>
      <c r="AW46" s="87"/>
      <c r="AX46" s="223"/>
      <c r="AY46" s="223"/>
      <c r="AZ46" s="224"/>
      <c r="BA46" s="224"/>
      <c r="BB46" s="238"/>
      <c r="BC46" s="238"/>
      <c r="BD46" s="238"/>
      <c r="BE46" s="238"/>
      <c r="BF46" s="238"/>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c r="NX46"/>
      <c r="NY46"/>
      <c r="NZ46"/>
      <c r="OA46"/>
      <c r="OB46"/>
      <c r="OC46"/>
      <c r="OD46"/>
      <c r="OE46"/>
      <c r="OF46"/>
      <c r="OG46"/>
      <c r="OH46"/>
      <c r="OI46"/>
      <c r="OJ46"/>
      <c r="OK46"/>
      <c r="OL46"/>
      <c r="OM46"/>
      <c r="ON46"/>
      <c r="OO46"/>
      <c r="OP46"/>
      <c r="OQ46"/>
      <c r="OR46"/>
      <c r="OS46"/>
      <c r="OT46"/>
      <c r="OU46"/>
      <c r="OV46"/>
      <c r="OW46"/>
      <c r="OX46"/>
      <c r="OY46"/>
      <c r="OZ46"/>
      <c r="PA46"/>
      <c r="PB46"/>
      <c r="PC46"/>
      <c r="PD46"/>
      <c r="PE46"/>
      <c r="PF46"/>
      <c r="PG46"/>
      <c r="PH46"/>
      <c r="PI46"/>
      <c r="PJ46"/>
      <c r="PK46"/>
      <c r="PL46"/>
      <c r="PM46"/>
      <c r="PN46"/>
      <c r="PO46"/>
      <c r="PP46"/>
      <c r="PQ46"/>
      <c r="PR46"/>
      <c r="PS46"/>
      <c r="PT46"/>
      <c r="PU46"/>
      <c r="PV46"/>
      <c r="PW46"/>
      <c r="PX46"/>
      <c r="PY46"/>
      <c r="PZ46"/>
      <c r="QA46"/>
      <c r="QB46"/>
      <c r="QC46"/>
      <c r="QD46"/>
      <c r="QE46"/>
      <c r="QF46"/>
      <c r="QG46"/>
      <c r="QH46"/>
      <c r="QI46"/>
      <c r="QJ46"/>
      <c r="QK46"/>
      <c r="QL46"/>
      <c r="QM46"/>
      <c r="QN46"/>
      <c r="QO46"/>
      <c r="QP46"/>
      <c r="QQ46"/>
      <c r="QR46"/>
      <c r="QS46"/>
      <c r="QT46"/>
      <c r="QU46"/>
      <c r="QV46"/>
      <c r="QW46"/>
      <c r="QX46"/>
      <c r="QY46"/>
      <c r="QZ46"/>
      <c r="RA46"/>
      <c r="RB46"/>
      <c r="RC46"/>
      <c r="RD46"/>
      <c r="RE46"/>
      <c r="RF46"/>
      <c r="RG46"/>
      <c r="RH46"/>
      <c r="RI46"/>
      <c r="RJ46"/>
      <c r="RK46"/>
      <c r="RL46"/>
      <c r="RM46"/>
      <c r="RN46"/>
      <c r="RO46"/>
      <c r="RP46"/>
      <c r="RQ46"/>
      <c r="RR46"/>
      <c r="RS46"/>
      <c r="RT46"/>
      <c r="RU46"/>
      <c r="RV46"/>
      <c r="RW46"/>
      <c r="RX46"/>
      <c r="RY46"/>
      <c r="RZ46"/>
      <c r="SA46"/>
      <c r="SB46"/>
      <c r="SC46"/>
      <c r="SD46"/>
      <c r="SE46"/>
      <c r="SF46"/>
      <c r="SG46"/>
      <c r="SH46"/>
      <c r="SI46"/>
      <c r="SJ46"/>
      <c r="SK46"/>
      <c r="SL46"/>
      <c r="SM46"/>
      <c r="SN46"/>
      <c r="SO46"/>
      <c r="SP46"/>
      <c r="SQ46"/>
      <c r="SR46"/>
      <c r="SS46"/>
      <c r="ST46"/>
      <c r="SU46"/>
      <c r="SV46"/>
      <c r="SW46"/>
      <c r="SX46"/>
      <c r="SY46"/>
      <c r="SZ46"/>
      <c r="TA46"/>
      <c r="TB46"/>
      <c r="TC46"/>
      <c r="TD46"/>
      <c r="TE46"/>
      <c r="TF46"/>
      <c r="TG46"/>
      <c r="TH46"/>
      <c r="TI46"/>
      <c r="TJ46"/>
      <c r="TK46"/>
      <c r="TL46"/>
      <c r="TM46"/>
      <c r="TN46"/>
      <c r="TO46"/>
      <c r="TP46"/>
      <c r="TQ46"/>
      <c r="TR46"/>
      <c r="TS46"/>
      <c r="TT46"/>
      <c r="TU46"/>
      <c r="TV46"/>
      <c r="TW46"/>
      <c r="TX46"/>
      <c r="TY46"/>
      <c r="TZ46"/>
      <c r="UA46"/>
      <c r="UB46"/>
      <c r="UC46"/>
      <c r="UD46"/>
      <c r="UE46"/>
      <c r="UF46"/>
      <c r="UG46"/>
      <c r="UH46"/>
      <c r="UI46"/>
      <c r="UJ46"/>
      <c r="UK46"/>
      <c r="UL46"/>
      <c r="UM46"/>
      <c r="UN46"/>
      <c r="UO46"/>
      <c r="UP46"/>
      <c r="UQ46"/>
      <c r="UR46"/>
      <c r="US46"/>
      <c r="UT46"/>
      <c r="UU46"/>
      <c r="UV46"/>
      <c r="UW46"/>
      <c r="UX46"/>
      <c r="UY46"/>
      <c r="UZ46"/>
      <c r="VA46"/>
      <c r="VB46"/>
      <c r="VC46"/>
      <c r="VD46"/>
      <c r="VE46"/>
      <c r="VF46"/>
      <c r="VG46"/>
      <c r="VH46"/>
      <c r="VI46"/>
      <c r="VJ46"/>
      <c r="VK46"/>
      <c r="VL46"/>
      <c r="VM46"/>
      <c r="VN46"/>
      <c r="VO46"/>
      <c r="VP46"/>
      <c r="VQ46"/>
      <c r="VR46"/>
      <c r="VS46"/>
      <c r="VT46"/>
      <c r="VU46"/>
      <c r="VV46"/>
      <c r="VW46"/>
      <c r="VX46"/>
      <c r="VY46"/>
      <c r="VZ46"/>
      <c r="WA46"/>
      <c r="WB46"/>
      <c r="WC46"/>
      <c r="WD46"/>
      <c r="WE46"/>
      <c r="WF46"/>
      <c r="WG46"/>
      <c r="WH46"/>
      <c r="WI46"/>
      <c r="WJ46"/>
      <c r="WK46"/>
      <c r="WL46"/>
      <c r="WM46"/>
      <c r="WN46"/>
      <c r="WO46"/>
      <c r="WP46"/>
      <c r="WQ46"/>
      <c r="WR46"/>
      <c r="WS46"/>
      <c r="WT46"/>
      <c r="WU46"/>
      <c r="WV46"/>
      <c r="WW46"/>
      <c r="WX46"/>
      <c r="WY46"/>
      <c r="WZ46"/>
      <c r="XA46"/>
      <c r="XB46"/>
      <c r="XC46"/>
      <c r="XD46"/>
      <c r="XE46"/>
      <c r="XF46"/>
      <c r="XG46"/>
      <c r="XH46"/>
      <c r="XI46"/>
      <c r="XJ46"/>
      <c r="XK46"/>
      <c r="XL46"/>
      <c r="XM46"/>
      <c r="XN46"/>
      <c r="XO46"/>
      <c r="XP46"/>
      <c r="XQ46"/>
      <c r="XR46"/>
      <c r="XS46"/>
      <c r="XT46"/>
      <c r="XU46"/>
      <c r="XV46"/>
      <c r="XW46"/>
      <c r="XX46"/>
      <c r="XY46"/>
      <c r="XZ46"/>
      <c r="YA46"/>
      <c r="YB46"/>
      <c r="YC46"/>
      <c r="YD46"/>
      <c r="YE46"/>
      <c r="YF46"/>
      <c r="YG46"/>
      <c r="YH46"/>
      <c r="YI46"/>
      <c r="YJ46"/>
      <c r="YK46"/>
      <c r="YL46"/>
      <c r="YM46"/>
      <c r="YN46"/>
      <c r="YO46"/>
      <c r="YP46"/>
      <c r="YQ46"/>
      <c r="YR46"/>
      <c r="YS46"/>
      <c r="YT46"/>
      <c r="YU46"/>
      <c r="YV46"/>
      <c r="YW46"/>
      <c r="YX46"/>
      <c r="YY46"/>
      <c r="YZ46"/>
      <c r="ZA46"/>
      <c r="ZB46"/>
      <c r="ZC46"/>
      <c r="ZD46"/>
      <c r="ZE46"/>
      <c r="ZF46"/>
      <c r="ZG46"/>
      <c r="ZH46"/>
      <c r="ZI46"/>
      <c r="ZJ46"/>
      <c r="ZK46"/>
      <c r="ZL46"/>
      <c r="ZM46"/>
      <c r="ZN46"/>
      <c r="ZO46"/>
      <c r="ZP46"/>
      <c r="ZQ46"/>
      <c r="ZR46"/>
      <c r="ZS46"/>
      <c r="ZT46"/>
      <c r="ZU46"/>
      <c r="ZV46"/>
      <c r="ZW46"/>
      <c r="ZX46"/>
      <c r="ZY46"/>
      <c r="ZZ46"/>
      <c r="AAA46"/>
      <c r="AAB46"/>
      <c r="AAC46"/>
      <c r="AAD46"/>
      <c r="AAE46"/>
      <c r="AAF46"/>
      <c r="AAG46"/>
      <c r="AAH46"/>
      <c r="AAI46"/>
      <c r="AAJ46"/>
      <c r="AAK46"/>
      <c r="AAL46"/>
      <c r="AAM46"/>
      <c r="AAN46"/>
      <c r="AAO46"/>
      <c r="AAP46"/>
      <c r="AAQ46"/>
      <c r="AAR46"/>
      <c r="AAS46"/>
      <c r="AAT46"/>
      <c r="AAU46"/>
      <c r="AAV46"/>
      <c r="AAW46"/>
      <c r="AAX46"/>
      <c r="AAY46"/>
      <c r="AAZ46"/>
      <c r="ABA46"/>
      <c r="ABB46"/>
      <c r="ABC46"/>
      <c r="ABD46"/>
      <c r="ABE46"/>
      <c r="ABF46"/>
      <c r="ABG46"/>
      <c r="ABH46"/>
      <c r="ABI46"/>
      <c r="ABJ46"/>
      <c r="ABK46"/>
      <c r="ABL46"/>
      <c r="ABM46"/>
      <c r="ABN46"/>
      <c r="ABO46"/>
      <c r="ABP46"/>
      <c r="ABQ46"/>
      <c r="ABR46"/>
      <c r="ABS46"/>
      <c r="ABT46"/>
      <c r="ABU46"/>
      <c r="ABV46"/>
      <c r="ABW46"/>
      <c r="ABX46"/>
      <c r="ABY46"/>
      <c r="ABZ46"/>
      <c r="ACA46"/>
      <c r="ACB46"/>
      <c r="ACC46"/>
      <c r="ACD46"/>
      <c r="ACE46"/>
      <c r="ACF46"/>
      <c r="ACG46"/>
      <c r="ACH46"/>
      <c r="ACI46"/>
      <c r="ACJ46"/>
      <c r="ACK46"/>
      <c r="ACL46"/>
      <c r="ACM46"/>
      <c r="ACN46"/>
      <c r="ACO46"/>
      <c r="ACP46"/>
      <c r="ACQ46"/>
      <c r="ACR46"/>
      <c r="ACS46"/>
      <c r="ACT46"/>
      <c r="ACU46"/>
      <c r="ACV46"/>
      <c r="ACW46"/>
      <c r="ACX46"/>
      <c r="ACY46"/>
      <c r="ACZ46"/>
      <c r="ADA46"/>
      <c r="ADB46"/>
      <c r="ADC46"/>
      <c r="ADD46"/>
      <c r="ADE46"/>
      <c r="ADF46"/>
      <c r="ADG46"/>
      <c r="ADH46"/>
      <c r="ADI46"/>
      <c r="ADJ46"/>
      <c r="ADK46"/>
      <c r="ADL46"/>
      <c r="ADM46"/>
      <c r="ADN46"/>
      <c r="ADO46"/>
      <c r="ADP46"/>
      <c r="ADQ46"/>
      <c r="ADR46"/>
      <c r="ADS46"/>
      <c r="ADT46"/>
      <c r="ADU46"/>
      <c r="ADV46"/>
      <c r="ADW46"/>
      <c r="ADX46"/>
      <c r="ADY46"/>
      <c r="ADZ46"/>
      <c r="AEA46"/>
      <c r="AEB46"/>
      <c r="AEC46"/>
      <c r="AED46"/>
      <c r="AEE46"/>
      <c r="AEF46"/>
      <c r="AEG46"/>
      <c r="AEH46"/>
      <c r="AEI46"/>
      <c r="AEJ46"/>
      <c r="AEK46"/>
      <c r="AEL46"/>
      <c r="AEM46"/>
      <c r="AEN46"/>
      <c r="AEO46"/>
      <c r="AEP46"/>
      <c r="AEQ46"/>
      <c r="AER46"/>
      <c r="AES46"/>
      <c r="AET46"/>
      <c r="AEU46"/>
      <c r="AEV46"/>
      <c r="AEW46"/>
      <c r="AEX46"/>
      <c r="AEY46"/>
      <c r="AEZ46"/>
      <c r="AFA46"/>
      <c r="AFB46"/>
      <c r="AFC46"/>
      <c r="AFD46"/>
      <c r="AFE46"/>
      <c r="AFF46"/>
      <c r="AFG46"/>
      <c r="AFH46"/>
      <c r="AFI46"/>
      <c r="AFJ46"/>
      <c r="AFK46"/>
      <c r="AFL46"/>
      <c r="AFM46"/>
      <c r="AFN46"/>
      <c r="AFO46"/>
      <c r="AFP46"/>
      <c r="AFQ46"/>
      <c r="AFR46"/>
      <c r="AFS46"/>
      <c r="AFT46"/>
      <c r="AFU46"/>
      <c r="AFV46"/>
      <c r="AFW46"/>
      <c r="AFX46"/>
      <c r="AFY46"/>
      <c r="AFZ46"/>
      <c r="AGA46"/>
      <c r="AGB46"/>
      <c r="AGC46"/>
      <c r="AGD46"/>
      <c r="AGE46"/>
      <c r="AGF46"/>
      <c r="AGG46"/>
      <c r="AGH46"/>
      <c r="AGI46"/>
      <c r="AGJ46"/>
      <c r="AGK46"/>
      <c r="AGL46"/>
      <c r="AGM46"/>
      <c r="AGN46"/>
      <c r="AGO46"/>
      <c r="AGP46"/>
      <c r="AGQ46"/>
      <c r="AGR46"/>
      <c r="AGS46"/>
      <c r="AGT46"/>
      <c r="AGU46"/>
      <c r="AGV46"/>
      <c r="AGW46"/>
      <c r="AGX46"/>
      <c r="AGY46"/>
      <c r="AGZ46"/>
      <c r="AHA46"/>
      <c r="AHB46"/>
      <c r="AHC46"/>
      <c r="AHD46"/>
      <c r="AHE46"/>
      <c r="AHF46"/>
      <c r="AHG46"/>
      <c r="AHH46"/>
      <c r="AHI46"/>
      <c r="AHJ46"/>
      <c r="AHK46"/>
      <c r="AHL46"/>
      <c r="AHM46"/>
      <c r="AHN46"/>
      <c r="AHO46"/>
      <c r="AHP46"/>
      <c r="AHQ46"/>
      <c r="AHR46"/>
      <c r="AHS46"/>
      <c r="AHT46"/>
      <c r="AHU46"/>
      <c r="AHV46"/>
      <c r="AHW46"/>
      <c r="AHX46"/>
      <c r="AHY46"/>
      <c r="AHZ46"/>
      <c r="AIA46"/>
      <c r="AIB46"/>
      <c r="AIC46"/>
      <c r="AID46"/>
      <c r="AIE46"/>
      <c r="AIF46"/>
      <c r="AIG46"/>
      <c r="AIH46"/>
      <c r="AII46"/>
      <c r="AIJ46"/>
      <c r="AIK46"/>
      <c r="AIL46"/>
      <c r="AIM46"/>
      <c r="AIN46"/>
      <c r="AIO46"/>
      <c r="AIP46"/>
      <c r="AIQ46"/>
      <c r="AIR46"/>
      <c r="AIS46"/>
      <c r="AIT46"/>
      <c r="AIU46"/>
      <c r="AIV46"/>
      <c r="AIW46"/>
      <c r="AIX46"/>
      <c r="AIY46"/>
      <c r="AIZ46"/>
      <c r="AJA46"/>
      <c r="AJB46"/>
      <c r="AJC46"/>
      <c r="AJD46"/>
      <c r="AJE46"/>
      <c r="AJF46"/>
      <c r="AJG46"/>
      <c r="AJH46"/>
      <c r="AJI46"/>
      <c r="AJJ46"/>
      <c r="AJK46"/>
      <c r="AJL46"/>
      <c r="AJM46"/>
      <c r="AJN46"/>
      <c r="AJO46"/>
      <c r="AJP46"/>
      <c r="AJQ46"/>
      <c r="AJR46"/>
      <c r="AJS46"/>
      <c r="AJT46"/>
      <c r="AJU46"/>
      <c r="AJV46"/>
      <c r="AJW46"/>
      <c r="AJX46"/>
      <c r="AJY46"/>
      <c r="AJZ46"/>
      <c r="AKA46"/>
      <c r="AKB46"/>
      <c r="AKC46"/>
      <c r="AKD46"/>
      <c r="AKE46"/>
      <c r="AKF46"/>
      <c r="AKG46"/>
      <c r="AKH46"/>
      <c r="AKI46"/>
      <c r="AKJ46"/>
      <c r="AKK46"/>
      <c r="AKL46"/>
      <c r="AKM46"/>
      <c r="AKN46"/>
      <c r="AKO46"/>
      <c r="AKP46"/>
      <c r="AKQ46"/>
      <c r="AKR46"/>
      <c r="AKS46"/>
      <c r="AKT46"/>
      <c r="AKU46"/>
      <c r="AKV46"/>
      <c r="AKW46"/>
      <c r="AKX46"/>
      <c r="AKY46"/>
      <c r="AKZ46"/>
      <c r="ALA46"/>
      <c r="ALB46"/>
      <c r="ALC46"/>
      <c r="ALD46"/>
      <c r="ALE46"/>
      <c r="ALF46"/>
      <c r="ALG46"/>
      <c r="ALH46"/>
      <c r="ALI46"/>
      <c r="ALJ46"/>
      <c r="ALK46"/>
      <c r="ALL46"/>
      <c r="ALM46"/>
      <c r="ALN46"/>
      <c r="ALO46"/>
      <c r="ALP46"/>
      <c r="ALQ46"/>
      <c r="ALR46"/>
      <c r="ALS46"/>
      <c r="ALT46"/>
      <c r="ALU46"/>
      <c r="ALV46"/>
      <c r="ALW46"/>
      <c r="ALX46"/>
      <c r="ALY46"/>
      <c r="ALZ46"/>
      <c r="AMA46"/>
      <c r="AMB46"/>
      <c r="AMC46"/>
      <c r="AMD46"/>
      <c r="AME46"/>
      <c r="AMF46"/>
      <c r="AMG46"/>
      <c r="AMH46"/>
      <c r="AMI46"/>
      <c r="AMJ46"/>
    </row>
    <row r="47" spans="1:1024" ht="20.25" customHeight="1">
      <c r="A47"/>
      <c r="B47" s="234"/>
      <c r="C47" s="281"/>
      <c r="D47" s="281"/>
      <c r="E47" s="281"/>
      <c r="F47" s="76"/>
      <c r="G47" s="235"/>
      <c r="H47" s="282"/>
      <c r="I47" s="282"/>
      <c r="J47" s="282"/>
      <c r="K47" s="282"/>
      <c r="L47" s="237"/>
      <c r="M47" s="237"/>
      <c r="N47" s="237"/>
      <c r="O47" s="237"/>
      <c r="P47" s="227" t="s">
        <v>61</v>
      </c>
      <c r="Q47" s="227"/>
      <c r="R47" s="227"/>
      <c r="S47" s="77" t="str">
        <f>IF(S46="","",VLOOKUP(S46,'シフト記号表（勤務時間帯)'!$C$5:$K$36,9,0))</f>
        <v/>
      </c>
      <c r="T47" s="78" t="str">
        <f>IF(T46="","",VLOOKUP(T46,'シフト記号表（勤務時間帯)'!$C$5:$K$36,9,0))</f>
        <v/>
      </c>
      <c r="U47" s="78" t="str">
        <f>IF(U46="","",VLOOKUP(U46,'シフト記号表（勤務時間帯)'!$C$5:$K$36,9,0))</f>
        <v/>
      </c>
      <c r="V47" s="78" t="str">
        <f>IF(V46="","",VLOOKUP(V46,'シフト記号表（勤務時間帯)'!$C$5:$K$36,9,0))</f>
        <v/>
      </c>
      <c r="W47" s="78" t="str">
        <f>IF(W46="","",VLOOKUP(W46,'シフト記号表（勤務時間帯)'!$C$5:$K$36,9,0))</f>
        <v/>
      </c>
      <c r="X47" s="78" t="str">
        <f>IF(X46="","",VLOOKUP(X46,'シフト記号表（勤務時間帯)'!$C$5:$K$36,9,0))</f>
        <v/>
      </c>
      <c r="Y47" s="79" t="str">
        <f>IF(Y46="","",VLOOKUP(Y46,'シフト記号表（勤務時間帯)'!$C$5:$K$36,9,0))</f>
        <v/>
      </c>
      <c r="Z47" s="77" t="str">
        <f>IF(Z46="","",VLOOKUP(Z46,'シフト記号表（勤務時間帯)'!$C$5:$K$36,9,0))</f>
        <v/>
      </c>
      <c r="AA47" s="78" t="str">
        <f>IF(AA46="","",VLOOKUP(AA46,'シフト記号表（勤務時間帯)'!$C$5:$K$36,9,0))</f>
        <v/>
      </c>
      <c r="AB47" s="78" t="str">
        <f>IF(AB46="","",VLOOKUP(AB46,'シフト記号表（勤務時間帯)'!$C$5:$K$36,9,0))</f>
        <v/>
      </c>
      <c r="AC47" s="78" t="str">
        <f>IF(AC46="","",VLOOKUP(AC46,'シフト記号表（勤務時間帯)'!$C$5:$K$36,9,0))</f>
        <v/>
      </c>
      <c r="AD47" s="78" t="str">
        <f>IF(AD46="","",VLOOKUP(AD46,'シフト記号表（勤務時間帯)'!$C$5:$K$36,9,0))</f>
        <v/>
      </c>
      <c r="AE47" s="78" t="str">
        <f>IF(AE46="","",VLOOKUP(AE46,'シフト記号表（勤務時間帯)'!$C$5:$K$36,9,0))</f>
        <v/>
      </c>
      <c r="AF47" s="79" t="str">
        <f>IF(AF46="","",VLOOKUP(AF46,'シフト記号表（勤務時間帯)'!$C$5:$K$36,9,0))</f>
        <v/>
      </c>
      <c r="AG47" s="77" t="str">
        <f>IF(AG46="","",VLOOKUP(AG46,'シフト記号表（勤務時間帯)'!$C$5:$K$36,9,0))</f>
        <v/>
      </c>
      <c r="AH47" s="78" t="str">
        <f>IF(AH46="","",VLOOKUP(AH46,'シフト記号表（勤務時間帯)'!$C$5:$K$36,9,0))</f>
        <v/>
      </c>
      <c r="AI47" s="78" t="str">
        <f>IF(AI46="","",VLOOKUP(AI46,'シフト記号表（勤務時間帯)'!$C$5:$K$36,9,0))</f>
        <v/>
      </c>
      <c r="AJ47" s="78" t="str">
        <f>IF(AJ46="","",VLOOKUP(AJ46,'シフト記号表（勤務時間帯)'!$C$5:$K$36,9,0))</f>
        <v/>
      </c>
      <c r="AK47" s="78" t="str">
        <f>IF(AK46="","",VLOOKUP(AK46,'シフト記号表（勤務時間帯)'!$C$5:$K$36,9,0))</f>
        <v/>
      </c>
      <c r="AL47" s="78" t="str">
        <f>IF(AL46="","",VLOOKUP(AL46,'シフト記号表（勤務時間帯)'!$C$5:$K$36,9,0))</f>
        <v/>
      </c>
      <c r="AM47" s="79" t="str">
        <f>IF(AM46="","",VLOOKUP(AM46,'シフト記号表（勤務時間帯)'!$C$5:$K$36,9,0))</f>
        <v/>
      </c>
      <c r="AN47" s="77" t="str">
        <f>IF(AN46="","",VLOOKUP(AN46,'シフト記号表（勤務時間帯)'!$C$5:$K$36,9,0))</f>
        <v/>
      </c>
      <c r="AO47" s="78" t="str">
        <f>IF(AO46="","",VLOOKUP(AO46,'シフト記号表（勤務時間帯)'!$C$5:$K$36,9,0))</f>
        <v/>
      </c>
      <c r="AP47" s="78" t="str">
        <f>IF(AP46="","",VLOOKUP(AP46,'シフト記号表（勤務時間帯)'!$C$5:$K$36,9,0))</f>
        <v/>
      </c>
      <c r="AQ47" s="78" t="str">
        <f>IF(AQ46="","",VLOOKUP(AQ46,'シフト記号表（勤務時間帯)'!$C$5:$K$36,9,0))</f>
        <v/>
      </c>
      <c r="AR47" s="78" t="str">
        <f>IF(AR46="","",VLOOKUP(AR46,'シフト記号表（勤務時間帯)'!$C$5:$K$36,9,0))</f>
        <v/>
      </c>
      <c r="AS47" s="78" t="str">
        <f>IF(AS46="","",VLOOKUP(AS46,'シフト記号表（勤務時間帯)'!$C$5:$K$36,9,0))</f>
        <v/>
      </c>
      <c r="AT47" s="79" t="str">
        <f>IF(AT46="","",VLOOKUP(AT46,'シフト記号表（勤務時間帯)'!$C$5:$K$36,9,0))</f>
        <v/>
      </c>
      <c r="AU47" s="77" t="str">
        <f>IF(AU46="","",VLOOKUP(AU46,'シフト記号表（勤務時間帯)'!$C$5:$K$36,9,0))</f>
        <v/>
      </c>
      <c r="AV47" s="78" t="str">
        <f>IF(AV46="","",VLOOKUP(AV46,'シフト記号表（勤務時間帯)'!$C$5:$K$36,9,0))</f>
        <v/>
      </c>
      <c r="AW47" s="79" t="str">
        <f>IF(AW46="","",VLOOKUP(AW46,'シフト記号表（勤務時間帯)'!$C$5:$K$36,9,0))</f>
        <v/>
      </c>
      <c r="AX47" s="228">
        <f>IF($BB$3="計画",SUM(S47:AT47),IF($BB$3="実績",SUM(S47:AW47),""))</f>
        <v>0</v>
      </c>
      <c r="AY47" s="228"/>
      <c r="AZ47" s="229">
        <f>IF($BB$3="計画",AX47/4,IF($BB$3="実績",様式!AX47/(様式!$BB$8/7),""))</f>
        <v>0</v>
      </c>
      <c r="BA47" s="229"/>
      <c r="BB47" s="238"/>
      <c r="BC47" s="238"/>
      <c r="BD47" s="238"/>
      <c r="BE47" s="238"/>
      <c r="BF47" s="238"/>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c r="LK47"/>
      <c r="LL47"/>
      <c r="LM47"/>
      <c r="LN47"/>
      <c r="LO47"/>
      <c r="LP47"/>
      <c r="LQ47"/>
      <c r="LR47"/>
      <c r="LS47"/>
      <c r="LT47"/>
      <c r="LU47"/>
      <c r="LV47"/>
      <c r="LW47"/>
      <c r="LX47"/>
      <c r="LY47"/>
      <c r="LZ47"/>
      <c r="MA47"/>
      <c r="MB47"/>
      <c r="MC47"/>
      <c r="MD47"/>
      <c r="ME47"/>
      <c r="MF47"/>
      <c r="MG47"/>
      <c r="MH47"/>
      <c r="MI47"/>
      <c r="MJ47"/>
      <c r="MK47"/>
      <c r="ML47"/>
      <c r="MM47"/>
      <c r="MN47"/>
      <c r="MO47"/>
      <c r="MP47"/>
      <c r="MQ47"/>
      <c r="MR47"/>
      <c r="MS47"/>
      <c r="MT47"/>
      <c r="MU47"/>
      <c r="MV47"/>
      <c r="MW47"/>
      <c r="MX47"/>
      <c r="MY47"/>
      <c r="MZ47"/>
      <c r="NA47"/>
      <c r="NB47"/>
      <c r="NC47"/>
      <c r="ND47"/>
      <c r="NE47"/>
      <c r="NF47"/>
      <c r="NG47"/>
      <c r="NH47"/>
      <c r="NI47"/>
      <c r="NJ47"/>
      <c r="NK47"/>
      <c r="NL47"/>
      <c r="NM47"/>
      <c r="NN47"/>
      <c r="NO47"/>
      <c r="NP47"/>
      <c r="NQ47"/>
      <c r="NR47"/>
      <c r="NS47"/>
      <c r="NT47"/>
      <c r="NU47"/>
      <c r="NV47"/>
      <c r="NW47"/>
      <c r="NX47"/>
      <c r="NY47"/>
      <c r="NZ47"/>
      <c r="OA47"/>
      <c r="OB47"/>
      <c r="OC47"/>
      <c r="OD47"/>
      <c r="OE47"/>
      <c r="OF47"/>
      <c r="OG47"/>
      <c r="OH47"/>
      <c r="OI47"/>
      <c r="OJ47"/>
      <c r="OK47"/>
      <c r="OL47"/>
      <c r="OM47"/>
      <c r="ON47"/>
      <c r="OO47"/>
      <c r="OP47"/>
      <c r="OQ47"/>
      <c r="OR47"/>
      <c r="OS47"/>
      <c r="OT47"/>
      <c r="OU47"/>
      <c r="OV47"/>
      <c r="OW47"/>
      <c r="OX47"/>
      <c r="OY47"/>
      <c r="OZ47"/>
      <c r="PA47"/>
      <c r="PB47"/>
      <c r="PC47"/>
      <c r="PD47"/>
      <c r="PE47"/>
      <c r="PF47"/>
      <c r="PG47"/>
      <c r="PH47"/>
      <c r="PI47"/>
      <c r="PJ47"/>
      <c r="PK47"/>
      <c r="PL47"/>
      <c r="PM47"/>
      <c r="PN47"/>
      <c r="PO47"/>
      <c r="PP47"/>
      <c r="PQ47"/>
      <c r="PR47"/>
      <c r="PS47"/>
      <c r="PT47"/>
      <c r="PU47"/>
      <c r="PV47"/>
      <c r="PW47"/>
      <c r="PX47"/>
      <c r="PY47"/>
      <c r="PZ47"/>
      <c r="QA47"/>
      <c r="QB47"/>
      <c r="QC47"/>
      <c r="QD47"/>
      <c r="QE47"/>
      <c r="QF47"/>
      <c r="QG47"/>
      <c r="QH47"/>
      <c r="QI47"/>
      <c r="QJ47"/>
      <c r="QK47"/>
      <c r="QL47"/>
      <c r="QM47"/>
      <c r="QN47"/>
      <c r="QO47"/>
      <c r="QP47"/>
      <c r="QQ47"/>
      <c r="QR47"/>
      <c r="QS47"/>
      <c r="QT47"/>
      <c r="QU47"/>
      <c r="QV47"/>
      <c r="QW47"/>
      <c r="QX47"/>
      <c r="QY47"/>
      <c r="QZ47"/>
      <c r="RA47"/>
      <c r="RB47"/>
      <c r="RC47"/>
      <c r="RD47"/>
      <c r="RE47"/>
      <c r="RF47"/>
      <c r="RG47"/>
      <c r="RH47"/>
      <c r="RI47"/>
      <c r="RJ47"/>
      <c r="RK47"/>
      <c r="RL47"/>
      <c r="RM47"/>
      <c r="RN47"/>
      <c r="RO47"/>
      <c r="RP47"/>
      <c r="RQ47"/>
      <c r="RR47"/>
      <c r="RS47"/>
      <c r="RT47"/>
      <c r="RU47"/>
      <c r="RV47"/>
      <c r="RW47"/>
      <c r="RX47"/>
      <c r="RY47"/>
      <c r="RZ47"/>
      <c r="SA47"/>
      <c r="SB47"/>
      <c r="SC47"/>
      <c r="SD47"/>
      <c r="SE47"/>
      <c r="SF47"/>
      <c r="SG47"/>
      <c r="SH47"/>
      <c r="SI47"/>
      <c r="SJ47"/>
      <c r="SK47"/>
      <c r="SL47"/>
      <c r="SM47"/>
      <c r="SN47"/>
      <c r="SO47"/>
      <c r="SP47"/>
      <c r="SQ47"/>
      <c r="SR47"/>
      <c r="SS47"/>
      <c r="ST47"/>
      <c r="SU47"/>
      <c r="SV47"/>
      <c r="SW47"/>
      <c r="SX47"/>
      <c r="SY47"/>
      <c r="SZ47"/>
      <c r="TA47"/>
      <c r="TB47"/>
      <c r="TC47"/>
      <c r="TD47"/>
      <c r="TE47"/>
      <c r="TF47"/>
      <c r="TG47"/>
      <c r="TH47"/>
      <c r="TI47"/>
      <c r="TJ47"/>
      <c r="TK47"/>
      <c r="TL47"/>
      <c r="TM47"/>
      <c r="TN47"/>
      <c r="TO47"/>
      <c r="TP47"/>
      <c r="TQ47"/>
      <c r="TR47"/>
      <c r="TS47"/>
      <c r="TT47"/>
      <c r="TU47"/>
      <c r="TV47"/>
      <c r="TW47"/>
      <c r="TX47"/>
      <c r="TY47"/>
      <c r="TZ47"/>
      <c r="UA47"/>
      <c r="UB47"/>
      <c r="UC47"/>
      <c r="UD47"/>
      <c r="UE47"/>
      <c r="UF47"/>
      <c r="UG47"/>
      <c r="UH47"/>
      <c r="UI47"/>
      <c r="UJ47"/>
      <c r="UK47"/>
      <c r="UL47"/>
      <c r="UM47"/>
      <c r="UN47"/>
      <c r="UO47"/>
      <c r="UP47"/>
      <c r="UQ47"/>
      <c r="UR47"/>
      <c r="US47"/>
      <c r="UT47"/>
      <c r="UU47"/>
      <c r="UV47"/>
      <c r="UW47"/>
      <c r="UX47"/>
      <c r="UY47"/>
      <c r="UZ47"/>
      <c r="VA47"/>
      <c r="VB47"/>
      <c r="VC47"/>
      <c r="VD47"/>
      <c r="VE47"/>
      <c r="VF47"/>
      <c r="VG47"/>
      <c r="VH47"/>
      <c r="VI47"/>
      <c r="VJ47"/>
      <c r="VK47"/>
      <c r="VL47"/>
      <c r="VM47"/>
      <c r="VN47"/>
      <c r="VO47"/>
      <c r="VP47"/>
      <c r="VQ47"/>
      <c r="VR47"/>
      <c r="VS47"/>
      <c r="VT47"/>
      <c r="VU47"/>
      <c r="VV47"/>
      <c r="VW47"/>
      <c r="VX47"/>
      <c r="VY47"/>
      <c r="VZ47"/>
      <c r="WA47"/>
      <c r="WB47"/>
      <c r="WC47"/>
      <c r="WD47"/>
      <c r="WE47"/>
      <c r="WF47"/>
      <c r="WG47"/>
      <c r="WH47"/>
      <c r="WI47"/>
      <c r="WJ47"/>
      <c r="WK47"/>
      <c r="WL47"/>
      <c r="WM47"/>
      <c r="WN47"/>
      <c r="WO47"/>
      <c r="WP47"/>
      <c r="WQ47"/>
      <c r="WR47"/>
      <c r="WS47"/>
      <c r="WT47"/>
      <c r="WU47"/>
      <c r="WV47"/>
      <c r="WW47"/>
      <c r="WX47"/>
      <c r="WY47"/>
      <c r="WZ47"/>
      <c r="XA47"/>
      <c r="XB47"/>
      <c r="XC47"/>
      <c r="XD47"/>
      <c r="XE47"/>
      <c r="XF47"/>
      <c r="XG47"/>
      <c r="XH47"/>
      <c r="XI47"/>
      <c r="XJ47"/>
      <c r="XK47"/>
      <c r="XL47"/>
      <c r="XM47"/>
      <c r="XN47"/>
      <c r="XO47"/>
      <c r="XP47"/>
      <c r="XQ47"/>
      <c r="XR47"/>
      <c r="XS47"/>
      <c r="XT47"/>
      <c r="XU47"/>
      <c r="XV47"/>
      <c r="XW47"/>
      <c r="XX47"/>
      <c r="XY47"/>
      <c r="XZ47"/>
      <c r="YA47"/>
      <c r="YB47"/>
      <c r="YC47"/>
      <c r="YD47"/>
      <c r="YE47"/>
      <c r="YF47"/>
      <c r="YG47"/>
      <c r="YH47"/>
      <c r="YI47"/>
      <c r="YJ47"/>
      <c r="YK47"/>
      <c r="YL47"/>
      <c r="YM47"/>
      <c r="YN47"/>
      <c r="YO47"/>
      <c r="YP47"/>
      <c r="YQ47"/>
      <c r="YR47"/>
      <c r="YS47"/>
      <c r="YT47"/>
      <c r="YU47"/>
      <c r="YV47"/>
      <c r="YW47"/>
      <c r="YX47"/>
      <c r="YY47"/>
      <c r="YZ47"/>
      <c r="ZA47"/>
      <c r="ZB47"/>
      <c r="ZC47"/>
      <c r="ZD47"/>
      <c r="ZE47"/>
      <c r="ZF47"/>
      <c r="ZG47"/>
      <c r="ZH47"/>
      <c r="ZI47"/>
      <c r="ZJ47"/>
      <c r="ZK47"/>
      <c r="ZL47"/>
      <c r="ZM47"/>
      <c r="ZN47"/>
      <c r="ZO47"/>
      <c r="ZP47"/>
      <c r="ZQ47"/>
      <c r="ZR47"/>
      <c r="ZS47"/>
      <c r="ZT47"/>
      <c r="ZU47"/>
      <c r="ZV47"/>
      <c r="ZW47"/>
      <c r="ZX47"/>
      <c r="ZY47"/>
      <c r="ZZ47"/>
      <c r="AAA47"/>
      <c r="AAB47"/>
      <c r="AAC47"/>
      <c r="AAD47"/>
      <c r="AAE47"/>
      <c r="AAF47"/>
      <c r="AAG47"/>
      <c r="AAH47"/>
      <c r="AAI47"/>
      <c r="AAJ47"/>
      <c r="AAK47"/>
      <c r="AAL47"/>
      <c r="AAM47"/>
      <c r="AAN47"/>
      <c r="AAO47"/>
      <c r="AAP47"/>
      <c r="AAQ47"/>
      <c r="AAR47"/>
      <c r="AAS47"/>
      <c r="AAT47"/>
      <c r="AAU47"/>
      <c r="AAV47"/>
      <c r="AAW47"/>
      <c r="AAX47"/>
      <c r="AAY47"/>
      <c r="AAZ47"/>
      <c r="ABA47"/>
      <c r="ABB47"/>
      <c r="ABC47"/>
      <c r="ABD47"/>
      <c r="ABE47"/>
      <c r="ABF47"/>
      <c r="ABG47"/>
      <c r="ABH47"/>
      <c r="ABI47"/>
      <c r="ABJ47"/>
      <c r="ABK47"/>
      <c r="ABL47"/>
      <c r="ABM47"/>
      <c r="ABN47"/>
      <c r="ABO47"/>
      <c r="ABP47"/>
      <c r="ABQ47"/>
      <c r="ABR47"/>
      <c r="ABS47"/>
      <c r="ABT47"/>
      <c r="ABU47"/>
      <c r="ABV47"/>
      <c r="ABW47"/>
      <c r="ABX47"/>
      <c r="ABY47"/>
      <c r="ABZ47"/>
      <c r="ACA47"/>
      <c r="ACB47"/>
      <c r="ACC47"/>
      <c r="ACD47"/>
      <c r="ACE47"/>
      <c r="ACF47"/>
      <c r="ACG47"/>
      <c r="ACH47"/>
      <c r="ACI47"/>
      <c r="ACJ47"/>
      <c r="ACK47"/>
      <c r="ACL47"/>
      <c r="ACM47"/>
      <c r="ACN47"/>
      <c r="ACO47"/>
      <c r="ACP47"/>
      <c r="ACQ47"/>
      <c r="ACR47"/>
      <c r="ACS47"/>
      <c r="ACT47"/>
      <c r="ACU47"/>
      <c r="ACV47"/>
      <c r="ACW47"/>
      <c r="ACX47"/>
      <c r="ACY47"/>
      <c r="ACZ47"/>
      <c r="ADA47"/>
      <c r="ADB47"/>
      <c r="ADC47"/>
      <c r="ADD47"/>
      <c r="ADE47"/>
      <c r="ADF47"/>
      <c r="ADG47"/>
      <c r="ADH47"/>
      <c r="ADI47"/>
      <c r="ADJ47"/>
      <c r="ADK47"/>
      <c r="ADL47"/>
      <c r="ADM47"/>
      <c r="ADN47"/>
      <c r="ADO47"/>
      <c r="ADP47"/>
      <c r="ADQ47"/>
      <c r="ADR47"/>
      <c r="ADS47"/>
      <c r="ADT47"/>
      <c r="ADU47"/>
      <c r="ADV47"/>
      <c r="ADW47"/>
      <c r="ADX47"/>
      <c r="ADY47"/>
      <c r="ADZ47"/>
      <c r="AEA47"/>
      <c r="AEB47"/>
      <c r="AEC47"/>
      <c r="AED47"/>
      <c r="AEE47"/>
      <c r="AEF47"/>
      <c r="AEG47"/>
      <c r="AEH47"/>
      <c r="AEI47"/>
      <c r="AEJ47"/>
      <c r="AEK47"/>
      <c r="AEL47"/>
      <c r="AEM47"/>
      <c r="AEN47"/>
      <c r="AEO47"/>
      <c r="AEP47"/>
      <c r="AEQ47"/>
      <c r="AER47"/>
      <c r="AES47"/>
      <c r="AET47"/>
      <c r="AEU47"/>
      <c r="AEV47"/>
      <c r="AEW47"/>
      <c r="AEX47"/>
      <c r="AEY47"/>
      <c r="AEZ47"/>
      <c r="AFA47"/>
      <c r="AFB47"/>
      <c r="AFC47"/>
      <c r="AFD47"/>
      <c r="AFE47"/>
      <c r="AFF47"/>
      <c r="AFG47"/>
      <c r="AFH47"/>
      <c r="AFI47"/>
      <c r="AFJ47"/>
      <c r="AFK47"/>
      <c r="AFL47"/>
      <c r="AFM47"/>
      <c r="AFN47"/>
      <c r="AFO47"/>
      <c r="AFP47"/>
      <c r="AFQ47"/>
      <c r="AFR47"/>
      <c r="AFS47"/>
      <c r="AFT47"/>
      <c r="AFU47"/>
      <c r="AFV47"/>
      <c r="AFW47"/>
      <c r="AFX47"/>
      <c r="AFY47"/>
      <c r="AFZ47"/>
      <c r="AGA47"/>
      <c r="AGB47"/>
      <c r="AGC47"/>
      <c r="AGD47"/>
      <c r="AGE47"/>
      <c r="AGF47"/>
      <c r="AGG47"/>
      <c r="AGH47"/>
      <c r="AGI47"/>
      <c r="AGJ47"/>
      <c r="AGK47"/>
      <c r="AGL47"/>
      <c r="AGM47"/>
      <c r="AGN47"/>
      <c r="AGO47"/>
      <c r="AGP47"/>
      <c r="AGQ47"/>
      <c r="AGR47"/>
      <c r="AGS47"/>
      <c r="AGT47"/>
      <c r="AGU47"/>
      <c r="AGV47"/>
      <c r="AGW47"/>
      <c r="AGX47"/>
      <c r="AGY47"/>
      <c r="AGZ47"/>
      <c r="AHA47"/>
      <c r="AHB47"/>
      <c r="AHC47"/>
      <c r="AHD47"/>
      <c r="AHE47"/>
      <c r="AHF47"/>
      <c r="AHG47"/>
      <c r="AHH47"/>
      <c r="AHI47"/>
      <c r="AHJ47"/>
      <c r="AHK47"/>
      <c r="AHL47"/>
      <c r="AHM47"/>
      <c r="AHN47"/>
      <c r="AHO47"/>
      <c r="AHP47"/>
      <c r="AHQ47"/>
      <c r="AHR47"/>
      <c r="AHS47"/>
      <c r="AHT47"/>
      <c r="AHU47"/>
      <c r="AHV47"/>
      <c r="AHW47"/>
      <c r="AHX47"/>
      <c r="AHY47"/>
      <c r="AHZ47"/>
      <c r="AIA47"/>
      <c r="AIB47"/>
      <c r="AIC47"/>
      <c r="AID47"/>
      <c r="AIE47"/>
      <c r="AIF47"/>
      <c r="AIG47"/>
      <c r="AIH47"/>
      <c r="AII47"/>
      <c r="AIJ47"/>
      <c r="AIK47"/>
      <c r="AIL47"/>
      <c r="AIM47"/>
      <c r="AIN47"/>
      <c r="AIO47"/>
      <c r="AIP47"/>
      <c r="AIQ47"/>
      <c r="AIR47"/>
      <c r="AIS47"/>
      <c r="AIT47"/>
      <c r="AIU47"/>
      <c r="AIV47"/>
      <c r="AIW47"/>
      <c r="AIX47"/>
      <c r="AIY47"/>
      <c r="AIZ47"/>
      <c r="AJA47"/>
      <c r="AJB47"/>
      <c r="AJC47"/>
      <c r="AJD47"/>
      <c r="AJE47"/>
      <c r="AJF47"/>
      <c r="AJG47"/>
      <c r="AJH47"/>
      <c r="AJI47"/>
      <c r="AJJ47"/>
      <c r="AJK47"/>
      <c r="AJL47"/>
      <c r="AJM47"/>
      <c r="AJN47"/>
      <c r="AJO47"/>
      <c r="AJP47"/>
      <c r="AJQ47"/>
      <c r="AJR47"/>
      <c r="AJS47"/>
      <c r="AJT47"/>
      <c r="AJU47"/>
      <c r="AJV47"/>
      <c r="AJW47"/>
      <c r="AJX47"/>
      <c r="AJY47"/>
      <c r="AJZ47"/>
      <c r="AKA47"/>
      <c r="AKB47"/>
      <c r="AKC47"/>
      <c r="AKD47"/>
      <c r="AKE47"/>
      <c r="AKF47"/>
      <c r="AKG47"/>
      <c r="AKH47"/>
      <c r="AKI47"/>
      <c r="AKJ47"/>
      <c r="AKK47"/>
      <c r="AKL47"/>
      <c r="AKM47"/>
      <c r="AKN47"/>
      <c r="AKO47"/>
      <c r="AKP47"/>
      <c r="AKQ47"/>
      <c r="AKR47"/>
      <c r="AKS47"/>
      <c r="AKT47"/>
      <c r="AKU47"/>
      <c r="AKV47"/>
      <c r="AKW47"/>
      <c r="AKX47"/>
      <c r="AKY47"/>
      <c r="AKZ47"/>
      <c r="ALA47"/>
      <c r="ALB47"/>
      <c r="ALC47"/>
      <c r="ALD47"/>
      <c r="ALE47"/>
      <c r="ALF47"/>
      <c r="ALG47"/>
      <c r="ALH47"/>
      <c r="ALI47"/>
      <c r="ALJ47"/>
      <c r="ALK47"/>
      <c r="ALL47"/>
      <c r="ALM47"/>
      <c r="ALN47"/>
      <c r="ALO47"/>
      <c r="ALP47"/>
      <c r="ALQ47"/>
      <c r="ALR47"/>
      <c r="ALS47"/>
      <c r="ALT47"/>
      <c r="ALU47"/>
      <c r="ALV47"/>
      <c r="ALW47"/>
      <c r="ALX47"/>
      <c r="ALY47"/>
      <c r="ALZ47"/>
      <c r="AMA47"/>
      <c r="AMB47"/>
      <c r="AMC47"/>
      <c r="AMD47"/>
      <c r="AME47"/>
      <c r="AMF47"/>
      <c r="AMG47"/>
      <c r="AMH47"/>
      <c r="AMI47"/>
      <c r="AMJ47"/>
    </row>
    <row r="48" spans="1:1024" ht="20.25" customHeight="1">
      <c r="A48"/>
      <c r="B48" s="234"/>
      <c r="C48" s="230"/>
      <c r="D48" s="230"/>
      <c r="E48" s="230"/>
      <c r="F48" s="76">
        <f>C47</f>
        <v>0</v>
      </c>
      <c r="G48" s="235"/>
      <c r="H48" s="282"/>
      <c r="I48" s="282"/>
      <c r="J48" s="282"/>
      <c r="K48" s="282"/>
      <c r="L48" s="237"/>
      <c r="M48" s="237"/>
      <c r="N48" s="237"/>
      <c r="O48" s="237"/>
      <c r="P48" s="239" t="s">
        <v>62</v>
      </c>
      <c r="Q48" s="239"/>
      <c r="R48" s="239"/>
      <c r="S48" s="81" t="str">
        <f>IF(S46="","",VLOOKUP(S46,'シフト記号表（勤務時間帯)'!$C$5:$U$36,19,0))</f>
        <v/>
      </c>
      <c r="T48" s="82" t="str">
        <f>IF(T46="","",VLOOKUP(T46,'シフト記号表（勤務時間帯)'!$C$5:$U$36,19,0))</f>
        <v/>
      </c>
      <c r="U48" s="82" t="str">
        <f>IF(U46="","",VLOOKUP(U46,'シフト記号表（勤務時間帯)'!$C$5:$U$36,19,0))</f>
        <v/>
      </c>
      <c r="V48" s="82" t="str">
        <f>IF(V46="","",VLOOKUP(V46,'シフト記号表（勤務時間帯)'!$C$5:$U$36,19,0))</f>
        <v/>
      </c>
      <c r="W48" s="82" t="str">
        <f>IF(W46="","",VLOOKUP(W46,'シフト記号表（勤務時間帯)'!$C$5:$U$36,19,0))</f>
        <v/>
      </c>
      <c r="X48" s="82" t="str">
        <f>IF(X46="","",VLOOKUP(X46,'シフト記号表（勤務時間帯)'!$C$5:$U$36,19,0))</f>
        <v/>
      </c>
      <c r="Y48" s="83" t="str">
        <f>IF(Y46="","",VLOOKUP(Y46,'シフト記号表（勤務時間帯)'!$C$5:$U$36,19,0))</f>
        <v/>
      </c>
      <c r="Z48" s="81" t="str">
        <f>IF(Z46="","",VLOOKUP(Z46,'シフト記号表（勤務時間帯)'!$C$5:$U$36,19,0))</f>
        <v/>
      </c>
      <c r="AA48" s="82" t="str">
        <f>IF(AA46="","",VLOOKUP(AA46,'シフト記号表（勤務時間帯)'!$C$5:$U$36,19,0))</f>
        <v/>
      </c>
      <c r="AB48" s="82" t="str">
        <f>IF(AB46="","",VLOOKUP(AB46,'シフト記号表（勤務時間帯)'!$C$5:$U$36,19,0))</f>
        <v/>
      </c>
      <c r="AC48" s="82" t="str">
        <f>IF(AC46="","",VLOOKUP(AC46,'シフト記号表（勤務時間帯)'!$C$5:$U$36,19,0))</f>
        <v/>
      </c>
      <c r="AD48" s="82" t="str">
        <f>IF(AD46="","",VLOOKUP(AD46,'シフト記号表（勤務時間帯)'!$C$5:$U$36,19,0))</f>
        <v/>
      </c>
      <c r="AE48" s="82" t="str">
        <f>IF(AE46="","",VLOOKUP(AE46,'シフト記号表（勤務時間帯)'!$C$5:$U$36,19,0))</f>
        <v/>
      </c>
      <c r="AF48" s="83" t="str">
        <f>IF(AF46="","",VLOOKUP(AF46,'シフト記号表（勤務時間帯)'!$C$5:$U$36,19,0))</f>
        <v/>
      </c>
      <c r="AG48" s="81" t="str">
        <f>IF(AG46="","",VLOOKUP(AG46,'シフト記号表（勤務時間帯)'!$C$5:$U$36,19,0))</f>
        <v/>
      </c>
      <c r="AH48" s="82" t="str">
        <f>IF(AH46="","",VLOOKUP(AH46,'シフト記号表（勤務時間帯)'!$C$5:$U$36,19,0))</f>
        <v/>
      </c>
      <c r="AI48" s="82" t="str">
        <f>IF(AI46="","",VLOOKUP(AI46,'シフト記号表（勤務時間帯)'!$C$5:$U$36,19,0))</f>
        <v/>
      </c>
      <c r="AJ48" s="82" t="str">
        <f>IF(AJ46="","",VLOOKUP(AJ46,'シフト記号表（勤務時間帯)'!$C$5:$U$36,19,0))</f>
        <v/>
      </c>
      <c r="AK48" s="82" t="str">
        <f>IF(AK46="","",VLOOKUP(AK46,'シフト記号表（勤務時間帯)'!$C$5:$U$36,19,0))</f>
        <v/>
      </c>
      <c r="AL48" s="82" t="str">
        <f>IF(AL46="","",VLOOKUP(AL46,'シフト記号表（勤務時間帯)'!$C$5:$U$36,19,0))</f>
        <v/>
      </c>
      <c r="AM48" s="83" t="str">
        <f>IF(AM46="","",VLOOKUP(AM46,'シフト記号表（勤務時間帯)'!$C$5:$U$36,19,0))</f>
        <v/>
      </c>
      <c r="AN48" s="81" t="str">
        <f>IF(AN46="","",VLOOKUP(AN46,'シフト記号表（勤務時間帯)'!$C$5:$U$36,19,0))</f>
        <v/>
      </c>
      <c r="AO48" s="82" t="str">
        <f>IF(AO46="","",VLOOKUP(AO46,'シフト記号表（勤務時間帯)'!$C$5:$U$36,19,0))</f>
        <v/>
      </c>
      <c r="AP48" s="82" t="str">
        <f>IF(AP46="","",VLOOKUP(AP46,'シフト記号表（勤務時間帯)'!$C$5:$U$36,19,0))</f>
        <v/>
      </c>
      <c r="AQ48" s="82" t="str">
        <f>IF(AQ46="","",VLOOKUP(AQ46,'シフト記号表（勤務時間帯)'!$C$5:$U$36,19,0))</f>
        <v/>
      </c>
      <c r="AR48" s="82" t="str">
        <f>IF(AR46="","",VLOOKUP(AR46,'シフト記号表（勤務時間帯)'!$C$5:$U$36,19,0))</f>
        <v/>
      </c>
      <c r="AS48" s="82" t="str">
        <f>IF(AS46="","",VLOOKUP(AS46,'シフト記号表（勤務時間帯)'!$C$5:$U$36,19,0))</f>
        <v/>
      </c>
      <c r="AT48" s="83" t="str">
        <f>IF(AT46="","",VLOOKUP(AT46,'シフト記号表（勤務時間帯)'!$C$5:$U$36,19,0))</f>
        <v/>
      </c>
      <c r="AU48" s="81" t="str">
        <f>IF(AU46="","",VLOOKUP(AU46,'シフト記号表（勤務時間帯)'!$C$5:$U$36,19,0))</f>
        <v/>
      </c>
      <c r="AV48" s="82" t="str">
        <f>IF(AV46="","",VLOOKUP(AV46,'シフト記号表（勤務時間帯)'!$C$5:$U$36,19,0))</f>
        <v/>
      </c>
      <c r="AW48" s="83" t="str">
        <f>IF(AW46="","",VLOOKUP(AW46,'シフト記号表（勤務時間帯)'!$C$5:$U$36,19,0))</f>
        <v/>
      </c>
      <c r="AX48" s="240">
        <f>IF($BB$3="計画",SUM(S48:AT48),IF($BB$3="実績",SUM(S48:AW48),""))</f>
        <v>0</v>
      </c>
      <c r="AY48" s="240"/>
      <c r="AZ48" s="241">
        <f>IF($BB$3="計画",AX48/4,IF($BB$3="実績",様式!AX48/(様式!$BB$8/7),""))</f>
        <v>0</v>
      </c>
      <c r="BA48" s="241"/>
      <c r="BB48" s="238"/>
      <c r="BC48" s="238"/>
      <c r="BD48" s="238"/>
      <c r="BE48" s="238"/>
      <c r="BF48" s="23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c r="JE48"/>
      <c r="JF48"/>
      <c r="JG48"/>
      <c r="JH48"/>
      <c r="JI48"/>
      <c r="JJ48"/>
      <c r="JK48"/>
      <c r="JL48"/>
      <c r="JM48"/>
      <c r="JN48"/>
      <c r="JO48"/>
      <c r="JP48"/>
      <c r="JQ48"/>
      <c r="JR48"/>
      <c r="JS48"/>
      <c r="JT48"/>
      <c r="JU48"/>
      <c r="JV48"/>
      <c r="JW48"/>
      <c r="JX48"/>
      <c r="JY48"/>
      <c r="JZ48"/>
      <c r="KA48"/>
      <c r="KB48"/>
      <c r="KC48"/>
      <c r="KD48"/>
      <c r="KE48"/>
      <c r="KF48"/>
      <c r="KG48"/>
      <c r="KH48"/>
      <c r="KI48"/>
      <c r="KJ48"/>
      <c r="KK48"/>
      <c r="KL48"/>
      <c r="KM48"/>
      <c r="KN48"/>
      <c r="KO48"/>
      <c r="KP48"/>
      <c r="KQ48"/>
      <c r="KR48"/>
      <c r="KS48"/>
      <c r="KT48"/>
      <c r="KU48"/>
      <c r="KV48"/>
      <c r="KW48"/>
      <c r="KX48"/>
      <c r="KY48"/>
      <c r="KZ48"/>
      <c r="LA48"/>
      <c r="LB48"/>
      <c r="LC48"/>
      <c r="LD48"/>
      <c r="LE48"/>
      <c r="LF48"/>
      <c r="LG48"/>
      <c r="LH48"/>
      <c r="LI48"/>
      <c r="LJ48"/>
      <c r="LK48"/>
      <c r="LL48"/>
      <c r="LM48"/>
      <c r="LN48"/>
      <c r="LO48"/>
      <c r="LP48"/>
      <c r="LQ48"/>
      <c r="LR48"/>
      <c r="LS48"/>
      <c r="LT48"/>
      <c r="LU48"/>
      <c r="LV48"/>
      <c r="LW48"/>
      <c r="LX48"/>
      <c r="LY48"/>
      <c r="LZ48"/>
      <c r="MA48"/>
      <c r="MB48"/>
      <c r="MC48"/>
      <c r="MD48"/>
      <c r="ME48"/>
      <c r="MF48"/>
      <c r="MG48"/>
      <c r="MH48"/>
      <c r="MI48"/>
      <c r="MJ48"/>
      <c r="MK48"/>
      <c r="ML48"/>
      <c r="MM48"/>
      <c r="MN48"/>
      <c r="MO48"/>
      <c r="MP48"/>
      <c r="MQ48"/>
      <c r="MR48"/>
      <c r="MS48"/>
      <c r="MT48"/>
      <c r="MU48"/>
      <c r="MV48"/>
      <c r="MW48"/>
      <c r="MX48"/>
      <c r="MY48"/>
      <c r="MZ48"/>
      <c r="NA48"/>
      <c r="NB48"/>
      <c r="NC48"/>
      <c r="ND48"/>
      <c r="NE48"/>
      <c r="NF48"/>
      <c r="NG48"/>
      <c r="NH48"/>
      <c r="NI48"/>
      <c r="NJ48"/>
      <c r="NK48"/>
      <c r="NL48"/>
      <c r="NM48"/>
      <c r="NN48"/>
      <c r="NO48"/>
      <c r="NP48"/>
      <c r="NQ48"/>
      <c r="NR48"/>
      <c r="NS48"/>
      <c r="NT48"/>
      <c r="NU48"/>
      <c r="NV48"/>
      <c r="NW48"/>
      <c r="NX48"/>
      <c r="NY48"/>
      <c r="NZ48"/>
      <c r="OA48"/>
      <c r="OB48"/>
      <c r="OC48"/>
      <c r="OD48"/>
      <c r="OE48"/>
      <c r="OF48"/>
      <c r="OG48"/>
      <c r="OH48"/>
      <c r="OI48"/>
      <c r="OJ48"/>
      <c r="OK48"/>
      <c r="OL48"/>
      <c r="OM48"/>
      <c r="ON48"/>
      <c r="OO48"/>
      <c r="OP48"/>
      <c r="OQ48"/>
      <c r="OR48"/>
      <c r="OS48"/>
      <c r="OT48"/>
      <c r="OU48"/>
      <c r="OV48"/>
      <c r="OW48"/>
      <c r="OX48"/>
      <c r="OY48"/>
      <c r="OZ48"/>
      <c r="PA48"/>
      <c r="PB48"/>
      <c r="PC48"/>
      <c r="PD48"/>
      <c r="PE48"/>
      <c r="PF48"/>
      <c r="PG48"/>
      <c r="PH48"/>
      <c r="PI48"/>
      <c r="PJ48"/>
      <c r="PK48"/>
      <c r="PL48"/>
      <c r="PM48"/>
      <c r="PN48"/>
      <c r="PO48"/>
      <c r="PP48"/>
      <c r="PQ48"/>
      <c r="PR48"/>
      <c r="PS48"/>
      <c r="PT48"/>
      <c r="PU48"/>
      <c r="PV48"/>
      <c r="PW48"/>
      <c r="PX48"/>
      <c r="PY48"/>
      <c r="PZ48"/>
      <c r="QA48"/>
      <c r="QB48"/>
      <c r="QC48"/>
      <c r="QD48"/>
      <c r="QE48"/>
      <c r="QF48"/>
      <c r="QG48"/>
      <c r="QH48"/>
      <c r="QI48"/>
      <c r="QJ48"/>
      <c r="QK48"/>
      <c r="QL48"/>
      <c r="QM48"/>
      <c r="QN48"/>
      <c r="QO48"/>
      <c r="QP48"/>
      <c r="QQ48"/>
      <c r="QR48"/>
      <c r="QS48"/>
      <c r="QT48"/>
      <c r="QU48"/>
      <c r="QV48"/>
      <c r="QW48"/>
      <c r="QX48"/>
      <c r="QY48"/>
      <c r="QZ48"/>
      <c r="RA48"/>
      <c r="RB48"/>
      <c r="RC48"/>
      <c r="RD48"/>
      <c r="RE48"/>
      <c r="RF48"/>
      <c r="RG48"/>
      <c r="RH48"/>
      <c r="RI48"/>
      <c r="RJ48"/>
      <c r="RK48"/>
      <c r="RL48"/>
      <c r="RM48"/>
      <c r="RN48"/>
      <c r="RO48"/>
      <c r="RP48"/>
      <c r="RQ48"/>
      <c r="RR48"/>
      <c r="RS48"/>
      <c r="RT48"/>
      <c r="RU48"/>
      <c r="RV48"/>
      <c r="RW48"/>
      <c r="RX48"/>
      <c r="RY48"/>
      <c r="RZ48"/>
      <c r="SA48"/>
      <c r="SB48"/>
      <c r="SC48"/>
      <c r="SD48"/>
      <c r="SE48"/>
      <c r="SF48"/>
      <c r="SG48"/>
      <c r="SH48"/>
      <c r="SI48"/>
      <c r="SJ48"/>
      <c r="SK48"/>
      <c r="SL48"/>
      <c r="SM48"/>
      <c r="SN48"/>
      <c r="SO48"/>
      <c r="SP48"/>
      <c r="SQ48"/>
      <c r="SR48"/>
      <c r="SS48"/>
      <c r="ST48"/>
      <c r="SU48"/>
      <c r="SV48"/>
      <c r="SW48"/>
      <c r="SX48"/>
      <c r="SY48"/>
      <c r="SZ48"/>
      <c r="TA48"/>
      <c r="TB48"/>
      <c r="TC48"/>
      <c r="TD48"/>
      <c r="TE48"/>
      <c r="TF48"/>
      <c r="TG48"/>
      <c r="TH48"/>
      <c r="TI48"/>
      <c r="TJ48"/>
      <c r="TK48"/>
      <c r="TL48"/>
      <c r="TM48"/>
      <c r="TN48"/>
      <c r="TO48"/>
      <c r="TP48"/>
      <c r="TQ48"/>
      <c r="TR48"/>
      <c r="TS48"/>
      <c r="TT48"/>
      <c r="TU48"/>
      <c r="TV48"/>
      <c r="TW48"/>
      <c r="TX48"/>
      <c r="TY48"/>
      <c r="TZ48"/>
      <c r="UA48"/>
      <c r="UB48"/>
      <c r="UC48"/>
      <c r="UD48"/>
      <c r="UE48"/>
      <c r="UF48"/>
      <c r="UG48"/>
      <c r="UH48"/>
      <c r="UI48"/>
      <c r="UJ48"/>
      <c r="UK48"/>
      <c r="UL48"/>
      <c r="UM48"/>
      <c r="UN48"/>
      <c r="UO48"/>
      <c r="UP48"/>
      <c r="UQ48"/>
      <c r="UR48"/>
      <c r="US48"/>
      <c r="UT48"/>
      <c r="UU48"/>
      <c r="UV48"/>
      <c r="UW48"/>
      <c r="UX48"/>
      <c r="UY48"/>
      <c r="UZ48"/>
      <c r="VA48"/>
      <c r="VB48"/>
      <c r="VC48"/>
      <c r="VD48"/>
      <c r="VE48"/>
      <c r="VF48"/>
      <c r="VG48"/>
      <c r="VH48"/>
      <c r="VI48"/>
      <c r="VJ48"/>
      <c r="VK48"/>
      <c r="VL48"/>
      <c r="VM48"/>
      <c r="VN48"/>
      <c r="VO48"/>
      <c r="VP48"/>
      <c r="VQ48"/>
      <c r="VR48"/>
      <c r="VS48"/>
      <c r="VT48"/>
      <c r="VU48"/>
      <c r="VV48"/>
      <c r="VW48"/>
      <c r="VX48"/>
      <c r="VY48"/>
      <c r="VZ48"/>
      <c r="WA48"/>
      <c r="WB48"/>
      <c r="WC48"/>
      <c r="WD48"/>
      <c r="WE48"/>
      <c r="WF48"/>
      <c r="WG48"/>
      <c r="WH48"/>
      <c r="WI48"/>
      <c r="WJ48"/>
      <c r="WK48"/>
      <c r="WL48"/>
      <c r="WM48"/>
      <c r="WN48"/>
      <c r="WO48"/>
      <c r="WP48"/>
      <c r="WQ48"/>
      <c r="WR48"/>
      <c r="WS48"/>
      <c r="WT48"/>
      <c r="WU48"/>
      <c r="WV48"/>
      <c r="WW48"/>
      <c r="WX48"/>
      <c r="WY48"/>
      <c r="WZ48"/>
      <c r="XA48"/>
      <c r="XB48"/>
      <c r="XC48"/>
      <c r="XD48"/>
      <c r="XE48"/>
      <c r="XF48"/>
      <c r="XG48"/>
      <c r="XH48"/>
      <c r="XI48"/>
      <c r="XJ48"/>
      <c r="XK48"/>
      <c r="XL48"/>
      <c r="XM48"/>
      <c r="XN48"/>
      <c r="XO48"/>
      <c r="XP48"/>
      <c r="XQ48"/>
      <c r="XR48"/>
      <c r="XS48"/>
      <c r="XT48"/>
      <c r="XU48"/>
      <c r="XV48"/>
      <c r="XW48"/>
      <c r="XX48"/>
      <c r="XY48"/>
      <c r="XZ48"/>
      <c r="YA48"/>
      <c r="YB48"/>
      <c r="YC48"/>
      <c r="YD48"/>
      <c r="YE48"/>
      <c r="YF48"/>
      <c r="YG48"/>
      <c r="YH48"/>
      <c r="YI48"/>
      <c r="YJ48"/>
      <c r="YK48"/>
      <c r="YL48"/>
      <c r="YM48"/>
      <c r="YN48"/>
      <c r="YO48"/>
      <c r="YP48"/>
      <c r="YQ48"/>
      <c r="YR48"/>
      <c r="YS48"/>
      <c r="YT48"/>
      <c r="YU48"/>
      <c r="YV48"/>
      <c r="YW48"/>
      <c r="YX48"/>
      <c r="YY48"/>
      <c r="YZ48"/>
      <c r="ZA48"/>
      <c r="ZB48"/>
      <c r="ZC48"/>
      <c r="ZD48"/>
      <c r="ZE48"/>
      <c r="ZF48"/>
      <c r="ZG48"/>
      <c r="ZH48"/>
      <c r="ZI48"/>
      <c r="ZJ48"/>
      <c r="ZK48"/>
      <c r="ZL48"/>
      <c r="ZM48"/>
      <c r="ZN48"/>
      <c r="ZO48"/>
      <c r="ZP48"/>
      <c r="ZQ48"/>
      <c r="ZR48"/>
      <c r="ZS48"/>
      <c r="ZT48"/>
      <c r="ZU48"/>
      <c r="ZV48"/>
      <c r="ZW48"/>
      <c r="ZX48"/>
      <c r="ZY48"/>
      <c r="ZZ48"/>
      <c r="AAA48"/>
      <c r="AAB48"/>
      <c r="AAC48"/>
      <c r="AAD48"/>
      <c r="AAE48"/>
      <c r="AAF48"/>
      <c r="AAG48"/>
      <c r="AAH48"/>
      <c r="AAI48"/>
      <c r="AAJ48"/>
      <c r="AAK48"/>
      <c r="AAL48"/>
      <c r="AAM48"/>
      <c r="AAN48"/>
      <c r="AAO48"/>
      <c r="AAP48"/>
      <c r="AAQ48"/>
      <c r="AAR48"/>
      <c r="AAS48"/>
      <c r="AAT48"/>
      <c r="AAU48"/>
      <c r="AAV48"/>
      <c r="AAW48"/>
      <c r="AAX48"/>
      <c r="AAY48"/>
      <c r="AAZ48"/>
      <c r="ABA48"/>
      <c r="ABB48"/>
      <c r="ABC48"/>
      <c r="ABD48"/>
      <c r="ABE48"/>
      <c r="ABF48"/>
      <c r="ABG48"/>
      <c r="ABH48"/>
      <c r="ABI48"/>
      <c r="ABJ48"/>
      <c r="ABK48"/>
      <c r="ABL48"/>
      <c r="ABM48"/>
      <c r="ABN48"/>
      <c r="ABO48"/>
      <c r="ABP48"/>
      <c r="ABQ48"/>
      <c r="ABR48"/>
      <c r="ABS48"/>
      <c r="ABT48"/>
      <c r="ABU48"/>
      <c r="ABV48"/>
      <c r="ABW48"/>
      <c r="ABX48"/>
      <c r="ABY48"/>
      <c r="ABZ48"/>
      <c r="ACA48"/>
      <c r="ACB48"/>
      <c r="ACC48"/>
      <c r="ACD48"/>
      <c r="ACE48"/>
      <c r="ACF48"/>
      <c r="ACG48"/>
      <c r="ACH48"/>
      <c r="ACI48"/>
      <c r="ACJ48"/>
      <c r="ACK48"/>
      <c r="ACL48"/>
      <c r="ACM48"/>
      <c r="ACN48"/>
      <c r="ACO48"/>
      <c r="ACP48"/>
      <c r="ACQ48"/>
      <c r="ACR48"/>
      <c r="ACS48"/>
      <c r="ACT48"/>
      <c r="ACU48"/>
      <c r="ACV48"/>
      <c r="ACW48"/>
      <c r="ACX48"/>
      <c r="ACY48"/>
      <c r="ACZ48"/>
      <c r="ADA48"/>
      <c r="ADB48"/>
      <c r="ADC48"/>
      <c r="ADD48"/>
      <c r="ADE48"/>
      <c r="ADF48"/>
      <c r="ADG48"/>
      <c r="ADH48"/>
      <c r="ADI48"/>
      <c r="ADJ48"/>
      <c r="ADK48"/>
      <c r="ADL48"/>
      <c r="ADM48"/>
      <c r="ADN48"/>
      <c r="ADO48"/>
      <c r="ADP48"/>
      <c r="ADQ48"/>
      <c r="ADR48"/>
      <c r="ADS48"/>
      <c r="ADT48"/>
      <c r="ADU48"/>
      <c r="ADV48"/>
      <c r="ADW48"/>
      <c r="ADX48"/>
      <c r="ADY48"/>
      <c r="ADZ48"/>
      <c r="AEA48"/>
      <c r="AEB48"/>
      <c r="AEC48"/>
      <c r="AED48"/>
      <c r="AEE48"/>
      <c r="AEF48"/>
      <c r="AEG48"/>
      <c r="AEH48"/>
      <c r="AEI48"/>
      <c r="AEJ48"/>
      <c r="AEK48"/>
      <c r="AEL48"/>
      <c r="AEM48"/>
      <c r="AEN48"/>
      <c r="AEO48"/>
      <c r="AEP48"/>
      <c r="AEQ48"/>
      <c r="AER48"/>
      <c r="AES48"/>
      <c r="AET48"/>
      <c r="AEU48"/>
      <c r="AEV48"/>
      <c r="AEW48"/>
      <c r="AEX48"/>
      <c r="AEY48"/>
      <c r="AEZ48"/>
      <c r="AFA48"/>
      <c r="AFB48"/>
      <c r="AFC48"/>
      <c r="AFD48"/>
      <c r="AFE48"/>
      <c r="AFF48"/>
      <c r="AFG48"/>
      <c r="AFH48"/>
      <c r="AFI48"/>
      <c r="AFJ48"/>
      <c r="AFK48"/>
      <c r="AFL48"/>
      <c r="AFM48"/>
      <c r="AFN48"/>
      <c r="AFO48"/>
      <c r="AFP48"/>
      <c r="AFQ48"/>
      <c r="AFR48"/>
      <c r="AFS48"/>
      <c r="AFT48"/>
      <c r="AFU48"/>
      <c r="AFV48"/>
      <c r="AFW48"/>
      <c r="AFX48"/>
      <c r="AFY48"/>
      <c r="AFZ48"/>
      <c r="AGA48"/>
      <c r="AGB48"/>
      <c r="AGC48"/>
      <c r="AGD48"/>
      <c r="AGE48"/>
      <c r="AGF48"/>
      <c r="AGG48"/>
      <c r="AGH48"/>
      <c r="AGI48"/>
      <c r="AGJ48"/>
      <c r="AGK48"/>
      <c r="AGL48"/>
      <c r="AGM48"/>
      <c r="AGN48"/>
      <c r="AGO48"/>
      <c r="AGP48"/>
      <c r="AGQ48"/>
      <c r="AGR48"/>
      <c r="AGS48"/>
      <c r="AGT48"/>
      <c r="AGU48"/>
      <c r="AGV48"/>
      <c r="AGW48"/>
      <c r="AGX48"/>
      <c r="AGY48"/>
      <c r="AGZ48"/>
      <c r="AHA48"/>
      <c r="AHB48"/>
      <c r="AHC48"/>
      <c r="AHD48"/>
      <c r="AHE48"/>
      <c r="AHF48"/>
      <c r="AHG48"/>
      <c r="AHH48"/>
      <c r="AHI48"/>
      <c r="AHJ48"/>
      <c r="AHK48"/>
      <c r="AHL48"/>
      <c r="AHM48"/>
      <c r="AHN48"/>
      <c r="AHO48"/>
      <c r="AHP48"/>
      <c r="AHQ48"/>
      <c r="AHR48"/>
      <c r="AHS48"/>
      <c r="AHT48"/>
      <c r="AHU48"/>
      <c r="AHV48"/>
      <c r="AHW48"/>
      <c r="AHX48"/>
      <c r="AHY48"/>
      <c r="AHZ48"/>
      <c r="AIA48"/>
      <c r="AIB48"/>
      <c r="AIC48"/>
      <c r="AID48"/>
      <c r="AIE48"/>
      <c r="AIF48"/>
      <c r="AIG48"/>
      <c r="AIH48"/>
      <c r="AII48"/>
      <c r="AIJ48"/>
      <c r="AIK48"/>
      <c r="AIL48"/>
      <c r="AIM48"/>
      <c r="AIN48"/>
      <c r="AIO48"/>
      <c r="AIP48"/>
      <c r="AIQ48"/>
      <c r="AIR48"/>
      <c r="AIS48"/>
      <c r="AIT48"/>
      <c r="AIU48"/>
      <c r="AIV48"/>
      <c r="AIW48"/>
      <c r="AIX48"/>
      <c r="AIY48"/>
      <c r="AIZ48"/>
      <c r="AJA48"/>
      <c r="AJB48"/>
      <c r="AJC48"/>
      <c r="AJD48"/>
      <c r="AJE48"/>
      <c r="AJF48"/>
      <c r="AJG48"/>
      <c r="AJH48"/>
      <c r="AJI48"/>
      <c r="AJJ48"/>
      <c r="AJK48"/>
      <c r="AJL48"/>
      <c r="AJM48"/>
      <c r="AJN48"/>
      <c r="AJO48"/>
      <c r="AJP48"/>
      <c r="AJQ48"/>
      <c r="AJR48"/>
      <c r="AJS48"/>
      <c r="AJT48"/>
      <c r="AJU48"/>
      <c r="AJV48"/>
      <c r="AJW48"/>
      <c r="AJX48"/>
      <c r="AJY48"/>
      <c r="AJZ48"/>
      <c r="AKA48"/>
      <c r="AKB48"/>
      <c r="AKC48"/>
      <c r="AKD48"/>
      <c r="AKE48"/>
      <c r="AKF48"/>
      <c r="AKG48"/>
      <c r="AKH48"/>
      <c r="AKI48"/>
      <c r="AKJ48"/>
      <c r="AKK48"/>
      <c r="AKL48"/>
      <c r="AKM48"/>
      <c r="AKN48"/>
      <c r="AKO48"/>
      <c r="AKP48"/>
      <c r="AKQ48"/>
      <c r="AKR48"/>
      <c r="AKS48"/>
      <c r="AKT48"/>
      <c r="AKU48"/>
      <c r="AKV48"/>
      <c r="AKW48"/>
      <c r="AKX48"/>
      <c r="AKY48"/>
      <c r="AKZ48"/>
      <c r="ALA48"/>
      <c r="ALB48"/>
      <c r="ALC48"/>
      <c r="ALD48"/>
      <c r="ALE48"/>
      <c r="ALF48"/>
      <c r="ALG48"/>
      <c r="ALH48"/>
      <c r="ALI48"/>
      <c r="ALJ48"/>
      <c r="ALK48"/>
      <c r="ALL48"/>
      <c r="ALM48"/>
      <c r="ALN48"/>
      <c r="ALO48"/>
      <c r="ALP48"/>
      <c r="ALQ48"/>
      <c r="ALR48"/>
      <c r="ALS48"/>
      <c r="ALT48"/>
      <c r="ALU48"/>
      <c r="ALV48"/>
      <c r="ALW48"/>
      <c r="ALX48"/>
      <c r="ALY48"/>
      <c r="ALZ48"/>
      <c r="AMA48"/>
      <c r="AMB48"/>
      <c r="AMC48"/>
      <c r="AMD48"/>
      <c r="AME48"/>
      <c r="AMF48"/>
      <c r="AMG48"/>
      <c r="AMH48"/>
      <c r="AMI48"/>
      <c r="AMJ48"/>
    </row>
    <row r="49" spans="1:1024" ht="20.25" customHeight="1">
      <c r="A49"/>
      <c r="B49" s="234">
        <f>B46+1</f>
        <v>10</v>
      </c>
      <c r="C49" s="218"/>
      <c r="D49" s="218"/>
      <c r="E49" s="218"/>
      <c r="F49" s="84"/>
      <c r="G49" s="235"/>
      <c r="H49" s="282"/>
      <c r="I49" s="282"/>
      <c r="J49" s="282"/>
      <c r="K49" s="282"/>
      <c r="L49" s="237"/>
      <c r="M49" s="237"/>
      <c r="N49" s="237"/>
      <c r="O49" s="237"/>
      <c r="P49" s="222" t="s">
        <v>57</v>
      </c>
      <c r="Q49" s="222"/>
      <c r="R49" s="222"/>
      <c r="S49" s="85"/>
      <c r="T49" s="86"/>
      <c r="U49" s="86"/>
      <c r="V49" s="86"/>
      <c r="W49" s="86"/>
      <c r="X49" s="86"/>
      <c r="Y49" s="87"/>
      <c r="Z49" s="85"/>
      <c r="AA49" s="86"/>
      <c r="AB49" s="86"/>
      <c r="AC49" s="86"/>
      <c r="AD49" s="86"/>
      <c r="AE49" s="86"/>
      <c r="AF49" s="87"/>
      <c r="AG49" s="85"/>
      <c r="AH49" s="86"/>
      <c r="AI49" s="86"/>
      <c r="AJ49" s="86"/>
      <c r="AK49" s="86"/>
      <c r="AL49" s="86"/>
      <c r="AM49" s="87"/>
      <c r="AN49" s="85"/>
      <c r="AO49" s="86"/>
      <c r="AP49" s="86"/>
      <c r="AQ49" s="86"/>
      <c r="AR49" s="86"/>
      <c r="AS49" s="86"/>
      <c r="AT49" s="87"/>
      <c r="AU49" s="85"/>
      <c r="AV49" s="86"/>
      <c r="AW49" s="87"/>
      <c r="AX49" s="223"/>
      <c r="AY49" s="223"/>
      <c r="AZ49" s="224"/>
      <c r="BA49" s="224"/>
      <c r="BB49" s="238"/>
      <c r="BC49" s="238"/>
      <c r="BD49" s="238"/>
      <c r="BE49" s="238"/>
      <c r="BF49" s="238"/>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c r="JA49"/>
      <c r="JB49"/>
      <c r="JC49"/>
      <c r="JD49"/>
      <c r="JE49"/>
      <c r="JF49"/>
      <c r="JG49"/>
      <c r="JH49"/>
      <c r="JI49"/>
      <c r="JJ49"/>
      <c r="JK49"/>
      <c r="JL49"/>
      <c r="JM49"/>
      <c r="JN49"/>
      <c r="JO49"/>
      <c r="JP49"/>
      <c r="JQ49"/>
      <c r="JR49"/>
      <c r="JS49"/>
      <c r="JT49"/>
      <c r="JU49"/>
      <c r="JV49"/>
      <c r="JW49"/>
      <c r="JX49"/>
      <c r="JY49"/>
      <c r="JZ49"/>
      <c r="KA49"/>
      <c r="KB49"/>
      <c r="KC49"/>
      <c r="KD49"/>
      <c r="KE49"/>
      <c r="KF49"/>
      <c r="KG49"/>
      <c r="KH49"/>
      <c r="KI49"/>
      <c r="KJ49"/>
      <c r="KK49"/>
      <c r="KL49"/>
      <c r="KM49"/>
      <c r="KN49"/>
      <c r="KO49"/>
      <c r="KP49"/>
      <c r="KQ49"/>
      <c r="KR49"/>
      <c r="KS49"/>
      <c r="KT49"/>
      <c r="KU49"/>
      <c r="KV49"/>
      <c r="KW49"/>
      <c r="KX49"/>
      <c r="KY49"/>
      <c r="KZ49"/>
      <c r="LA49"/>
      <c r="LB49"/>
      <c r="LC49"/>
      <c r="LD49"/>
      <c r="LE49"/>
      <c r="LF49"/>
      <c r="LG49"/>
      <c r="LH49"/>
      <c r="LI49"/>
      <c r="LJ49"/>
      <c r="LK49"/>
      <c r="LL49"/>
      <c r="LM49"/>
      <c r="LN49"/>
      <c r="LO49"/>
      <c r="LP49"/>
      <c r="LQ49"/>
      <c r="LR49"/>
      <c r="LS49"/>
      <c r="LT49"/>
      <c r="LU49"/>
      <c r="LV49"/>
      <c r="LW49"/>
      <c r="LX49"/>
      <c r="LY49"/>
      <c r="LZ49"/>
      <c r="MA49"/>
      <c r="MB49"/>
      <c r="MC49"/>
      <c r="MD49"/>
      <c r="ME49"/>
      <c r="MF49"/>
      <c r="MG49"/>
      <c r="MH49"/>
      <c r="MI49"/>
      <c r="MJ49"/>
      <c r="MK49"/>
      <c r="ML49"/>
      <c r="MM49"/>
      <c r="MN49"/>
      <c r="MO49"/>
      <c r="MP49"/>
      <c r="MQ49"/>
      <c r="MR49"/>
      <c r="MS49"/>
      <c r="MT49"/>
      <c r="MU49"/>
      <c r="MV49"/>
      <c r="MW49"/>
      <c r="MX49"/>
      <c r="MY49"/>
      <c r="MZ49"/>
      <c r="NA49"/>
      <c r="NB49"/>
      <c r="NC49"/>
      <c r="ND49"/>
      <c r="NE49"/>
      <c r="NF49"/>
      <c r="NG49"/>
      <c r="NH49"/>
      <c r="NI49"/>
      <c r="NJ49"/>
      <c r="NK49"/>
      <c r="NL49"/>
      <c r="NM49"/>
      <c r="NN49"/>
      <c r="NO49"/>
      <c r="NP49"/>
      <c r="NQ49"/>
      <c r="NR49"/>
      <c r="NS49"/>
      <c r="NT49"/>
      <c r="NU49"/>
      <c r="NV49"/>
      <c r="NW49"/>
      <c r="NX49"/>
      <c r="NY49"/>
      <c r="NZ49"/>
      <c r="OA49"/>
      <c r="OB49"/>
      <c r="OC49"/>
      <c r="OD49"/>
      <c r="OE49"/>
      <c r="OF49"/>
      <c r="OG49"/>
      <c r="OH49"/>
      <c r="OI49"/>
      <c r="OJ49"/>
      <c r="OK49"/>
      <c r="OL49"/>
      <c r="OM49"/>
      <c r="ON49"/>
      <c r="OO49"/>
      <c r="OP49"/>
      <c r="OQ49"/>
      <c r="OR49"/>
      <c r="OS49"/>
      <c r="OT49"/>
      <c r="OU49"/>
      <c r="OV49"/>
      <c r="OW49"/>
      <c r="OX49"/>
      <c r="OY49"/>
      <c r="OZ49"/>
      <c r="PA49"/>
      <c r="PB49"/>
      <c r="PC49"/>
      <c r="PD49"/>
      <c r="PE49"/>
      <c r="PF49"/>
      <c r="PG49"/>
      <c r="PH49"/>
      <c r="PI49"/>
      <c r="PJ49"/>
      <c r="PK49"/>
      <c r="PL49"/>
      <c r="PM49"/>
      <c r="PN49"/>
      <c r="PO49"/>
      <c r="PP49"/>
      <c r="PQ49"/>
      <c r="PR49"/>
      <c r="PS49"/>
      <c r="PT49"/>
      <c r="PU49"/>
      <c r="PV49"/>
      <c r="PW49"/>
      <c r="PX49"/>
      <c r="PY49"/>
      <c r="PZ49"/>
      <c r="QA49"/>
      <c r="QB49"/>
      <c r="QC49"/>
      <c r="QD49"/>
      <c r="QE49"/>
      <c r="QF49"/>
      <c r="QG49"/>
      <c r="QH49"/>
      <c r="QI49"/>
      <c r="QJ49"/>
      <c r="QK49"/>
      <c r="QL49"/>
      <c r="QM49"/>
      <c r="QN49"/>
      <c r="QO49"/>
      <c r="QP49"/>
      <c r="QQ49"/>
      <c r="QR49"/>
      <c r="QS49"/>
      <c r="QT49"/>
      <c r="QU49"/>
      <c r="QV49"/>
      <c r="QW49"/>
      <c r="QX49"/>
      <c r="QY49"/>
      <c r="QZ49"/>
      <c r="RA49"/>
      <c r="RB49"/>
      <c r="RC49"/>
      <c r="RD49"/>
      <c r="RE49"/>
      <c r="RF49"/>
      <c r="RG49"/>
      <c r="RH49"/>
      <c r="RI49"/>
      <c r="RJ49"/>
      <c r="RK49"/>
      <c r="RL49"/>
      <c r="RM49"/>
      <c r="RN49"/>
      <c r="RO49"/>
      <c r="RP49"/>
      <c r="RQ49"/>
      <c r="RR49"/>
      <c r="RS49"/>
      <c r="RT49"/>
      <c r="RU49"/>
      <c r="RV49"/>
      <c r="RW49"/>
      <c r="RX49"/>
      <c r="RY49"/>
      <c r="RZ49"/>
      <c r="SA49"/>
      <c r="SB49"/>
      <c r="SC49"/>
      <c r="SD49"/>
      <c r="SE49"/>
      <c r="SF49"/>
      <c r="SG49"/>
      <c r="SH49"/>
      <c r="SI49"/>
      <c r="SJ49"/>
      <c r="SK49"/>
      <c r="SL49"/>
      <c r="SM49"/>
      <c r="SN49"/>
      <c r="SO49"/>
      <c r="SP49"/>
      <c r="SQ49"/>
      <c r="SR49"/>
      <c r="SS49"/>
      <c r="ST49"/>
      <c r="SU49"/>
      <c r="SV49"/>
      <c r="SW49"/>
      <c r="SX49"/>
      <c r="SY49"/>
      <c r="SZ49"/>
      <c r="TA49"/>
      <c r="TB49"/>
      <c r="TC49"/>
      <c r="TD49"/>
      <c r="TE49"/>
      <c r="TF49"/>
      <c r="TG49"/>
      <c r="TH49"/>
      <c r="TI49"/>
      <c r="TJ49"/>
      <c r="TK49"/>
      <c r="TL49"/>
      <c r="TM49"/>
      <c r="TN49"/>
      <c r="TO49"/>
      <c r="TP49"/>
      <c r="TQ49"/>
      <c r="TR49"/>
      <c r="TS49"/>
      <c r="TT49"/>
      <c r="TU49"/>
      <c r="TV49"/>
      <c r="TW49"/>
      <c r="TX49"/>
      <c r="TY49"/>
      <c r="TZ49"/>
      <c r="UA49"/>
      <c r="UB49"/>
      <c r="UC49"/>
      <c r="UD49"/>
      <c r="UE49"/>
      <c r="UF49"/>
      <c r="UG49"/>
      <c r="UH49"/>
      <c r="UI49"/>
      <c r="UJ49"/>
      <c r="UK49"/>
      <c r="UL49"/>
      <c r="UM49"/>
      <c r="UN49"/>
      <c r="UO49"/>
      <c r="UP49"/>
      <c r="UQ49"/>
      <c r="UR49"/>
      <c r="US49"/>
      <c r="UT49"/>
      <c r="UU49"/>
      <c r="UV49"/>
      <c r="UW49"/>
      <c r="UX49"/>
      <c r="UY49"/>
      <c r="UZ49"/>
      <c r="VA49"/>
      <c r="VB49"/>
      <c r="VC49"/>
      <c r="VD49"/>
      <c r="VE49"/>
      <c r="VF49"/>
      <c r="VG49"/>
      <c r="VH49"/>
      <c r="VI49"/>
      <c r="VJ49"/>
      <c r="VK49"/>
      <c r="VL49"/>
      <c r="VM49"/>
      <c r="VN49"/>
      <c r="VO49"/>
      <c r="VP49"/>
      <c r="VQ49"/>
      <c r="VR49"/>
      <c r="VS49"/>
      <c r="VT49"/>
      <c r="VU49"/>
      <c r="VV49"/>
      <c r="VW49"/>
      <c r="VX49"/>
      <c r="VY49"/>
      <c r="VZ49"/>
      <c r="WA49"/>
      <c r="WB49"/>
      <c r="WC49"/>
      <c r="WD49"/>
      <c r="WE49"/>
      <c r="WF49"/>
      <c r="WG49"/>
      <c r="WH49"/>
      <c r="WI49"/>
      <c r="WJ49"/>
      <c r="WK49"/>
      <c r="WL49"/>
      <c r="WM49"/>
      <c r="WN49"/>
      <c r="WO49"/>
      <c r="WP49"/>
      <c r="WQ49"/>
      <c r="WR49"/>
      <c r="WS49"/>
      <c r="WT49"/>
      <c r="WU49"/>
      <c r="WV49"/>
      <c r="WW49"/>
      <c r="WX49"/>
      <c r="WY49"/>
      <c r="WZ49"/>
      <c r="XA49"/>
      <c r="XB49"/>
      <c r="XC49"/>
      <c r="XD49"/>
      <c r="XE49"/>
      <c r="XF49"/>
      <c r="XG49"/>
      <c r="XH49"/>
      <c r="XI49"/>
      <c r="XJ49"/>
      <c r="XK49"/>
      <c r="XL49"/>
      <c r="XM49"/>
      <c r="XN49"/>
      <c r="XO49"/>
      <c r="XP49"/>
      <c r="XQ49"/>
      <c r="XR49"/>
      <c r="XS49"/>
      <c r="XT49"/>
      <c r="XU49"/>
      <c r="XV49"/>
      <c r="XW49"/>
      <c r="XX49"/>
      <c r="XY49"/>
      <c r="XZ49"/>
      <c r="YA49"/>
      <c r="YB49"/>
      <c r="YC49"/>
      <c r="YD49"/>
      <c r="YE49"/>
      <c r="YF49"/>
      <c r="YG49"/>
      <c r="YH49"/>
      <c r="YI49"/>
      <c r="YJ49"/>
      <c r="YK49"/>
      <c r="YL49"/>
      <c r="YM49"/>
      <c r="YN49"/>
      <c r="YO49"/>
      <c r="YP49"/>
      <c r="YQ49"/>
      <c r="YR49"/>
      <c r="YS49"/>
      <c r="YT49"/>
      <c r="YU49"/>
      <c r="YV49"/>
      <c r="YW49"/>
      <c r="YX49"/>
      <c r="YY49"/>
      <c r="YZ49"/>
      <c r="ZA49"/>
      <c r="ZB49"/>
      <c r="ZC49"/>
      <c r="ZD49"/>
      <c r="ZE49"/>
      <c r="ZF49"/>
      <c r="ZG49"/>
      <c r="ZH49"/>
      <c r="ZI49"/>
      <c r="ZJ49"/>
      <c r="ZK49"/>
      <c r="ZL49"/>
      <c r="ZM49"/>
      <c r="ZN49"/>
      <c r="ZO49"/>
      <c r="ZP49"/>
      <c r="ZQ49"/>
      <c r="ZR49"/>
      <c r="ZS49"/>
      <c r="ZT49"/>
      <c r="ZU49"/>
      <c r="ZV49"/>
      <c r="ZW49"/>
      <c r="ZX49"/>
      <c r="ZY49"/>
      <c r="ZZ49"/>
      <c r="AAA49"/>
      <c r="AAB49"/>
      <c r="AAC49"/>
      <c r="AAD49"/>
      <c r="AAE49"/>
      <c r="AAF49"/>
      <c r="AAG49"/>
      <c r="AAH49"/>
      <c r="AAI49"/>
      <c r="AAJ49"/>
      <c r="AAK49"/>
      <c r="AAL49"/>
      <c r="AAM49"/>
      <c r="AAN49"/>
      <c r="AAO49"/>
      <c r="AAP49"/>
      <c r="AAQ49"/>
      <c r="AAR49"/>
      <c r="AAS49"/>
      <c r="AAT49"/>
      <c r="AAU49"/>
      <c r="AAV49"/>
      <c r="AAW49"/>
      <c r="AAX49"/>
      <c r="AAY49"/>
      <c r="AAZ49"/>
      <c r="ABA49"/>
      <c r="ABB49"/>
      <c r="ABC49"/>
      <c r="ABD49"/>
      <c r="ABE49"/>
      <c r="ABF49"/>
      <c r="ABG49"/>
      <c r="ABH49"/>
      <c r="ABI49"/>
      <c r="ABJ49"/>
      <c r="ABK49"/>
      <c r="ABL49"/>
      <c r="ABM49"/>
      <c r="ABN49"/>
      <c r="ABO49"/>
      <c r="ABP49"/>
      <c r="ABQ49"/>
      <c r="ABR49"/>
      <c r="ABS49"/>
      <c r="ABT49"/>
      <c r="ABU49"/>
      <c r="ABV49"/>
      <c r="ABW49"/>
      <c r="ABX49"/>
      <c r="ABY49"/>
      <c r="ABZ49"/>
      <c r="ACA49"/>
      <c r="ACB49"/>
      <c r="ACC49"/>
      <c r="ACD49"/>
      <c r="ACE49"/>
      <c r="ACF49"/>
      <c r="ACG49"/>
      <c r="ACH49"/>
      <c r="ACI49"/>
      <c r="ACJ49"/>
      <c r="ACK49"/>
      <c r="ACL49"/>
      <c r="ACM49"/>
      <c r="ACN49"/>
      <c r="ACO49"/>
      <c r="ACP49"/>
      <c r="ACQ49"/>
      <c r="ACR49"/>
      <c r="ACS49"/>
      <c r="ACT49"/>
      <c r="ACU49"/>
      <c r="ACV49"/>
      <c r="ACW49"/>
      <c r="ACX49"/>
      <c r="ACY49"/>
      <c r="ACZ49"/>
      <c r="ADA49"/>
      <c r="ADB49"/>
      <c r="ADC49"/>
      <c r="ADD49"/>
      <c r="ADE49"/>
      <c r="ADF49"/>
      <c r="ADG49"/>
      <c r="ADH49"/>
      <c r="ADI49"/>
      <c r="ADJ49"/>
      <c r="ADK49"/>
      <c r="ADL49"/>
      <c r="ADM49"/>
      <c r="ADN49"/>
      <c r="ADO49"/>
      <c r="ADP49"/>
      <c r="ADQ49"/>
      <c r="ADR49"/>
      <c r="ADS49"/>
      <c r="ADT49"/>
      <c r="ADU49"/>
      <c r="ADV49"/>
      <c r="ADW49"/>
      <c r="ADX49"/>
      <c r="ADY49"/>
      <c r="ADZ49"/>
      <c r="AEA49"/>
      <c r="AEB49"/>
      <c r="AEC49"/>
      <c r="AED49"/>
      <c r="AEE49"/>
      <c r="AEF49"/>
      <c r="AEG49"/>
      <c r="AEH49"/>
      <c r="AEI49"/>
      <c r="AEJ49"/>
      <c r="AEK49"/>
      <c r="AEL49"/>
      <c r="AEM49"/>
      <c r="AEN49"/>
      <c r="AEO49"/>
      <c r="AEP49"/>
      <c r="AEQ49"/>
      <c r="AER49"/>
      <c r="AES49"/>
      <c r="AET49"/>
      <c r="AEU49"/>
      <c r="AEV49"/>
      <c r="AEW49"/>
      <c r="AEX49"/>
      <c r="AEY49"/>
      <c r="AEZ49"/>
      <c r="AFA49"/>
      <c r="AFB49"/>
      <c r="AFC49"/>
      <c r="AFD49"/>
      <c r="AFE49"/>
      <c r="AFF49"/>
      <c r="AFG49"/>
      <c r="AFH49"/>
      <c r="AFI49"/>
      <c r="AFJ49"/>
      <c r="AFK49"/>
      <c r="AFL49"/>
      <c r="AFM49"/>
      <c r="AFN49"/>
      <c r="AFO49"/>
      <c r="AFP49"/>
      <c r="AFQ49"/>
      <c r="AFR49"/>
      <c r="AFS49"/>
      <c r="AFT49"/>
      <c r="AFU49"/>
      <c r="AFV49"/>
      <c r="AFW49"/>
      <c r="AFX49"/>
      <c r="AFY49"/>
      <c r="AFZ49"/>
      <c r="AGA49"/>
      <c r="AGB49"/>
      <c r="AGC49"/>
      <c r="AGD49"/>
      <c r="AGE49"/>
      <c r="AGF49"/>
      <c r="AGG49"/>
      <c r="AGH49"/>
      <c r="AGI49"/>
      <c r="AGJ49"/>
      <c r="AGK49"/>
      <c r="AGL49"/>
      <c r="AGM49"/>
      <c r="AGN49"/>
      <c r="AGO49"/>
      <c r="AGP49"/>
      <c r="AGQ49"/>
      <c r="AGR49"/>
      <c r="AGS49"/>
      <c r="AGT49"/>
      <c r="AGU49"/>
      <c r="AGV49"/>
      <c r="AGW49"/>
      <c r="AGX49"/>
      <c r="AGY49"/>
      <c r="AGZ49"/>
      <c r="AHA49"/>
      <c r="AHB49"/>
      <c r="AHC49"/>
      <c r="AHD49"/>
      <c r="AHE49"/>
      <c r="AHF49"/>
      <c r="AHG49"/>
      <c r="AHH49"/>
      <c r="AHI49"/>
      <c r="AHJ49"/>
      <c r="AHK49"/>
      <c r="AHL49"/>
      <c r="AHM49"/>
      <c r="AHN49"/>
      <c r="AHO49"/>
      <c r="AHP49"/>
      <c r="AHQ49"/>
      <c r="AHR49"/>
      <c r="AHS49"/>
      <c r="AHT49"/>
      <c r="AHU49"/>
      <c r="AHV49"/>
      <c r="AHW49"/>
      <c r="AHX49"/>
      <c r="AHY49"/>
      <c r="AHZ49"/>
      <c r="AIA49"/>
      <c r="AIB49"/>
      <c r="AIC49"/>
      <c r="AID49"/>
      <c r="AIE49"/>
      <c r="AIF49"/>
      <c r="AIG49"/>
      <c r="AIH49"/>
      <c r="AII49"/>
      <c r="AIJ49"/>
      <c r="AIK49"/>
      <c r="AIL49"/>
      <c r="AIM49"/>
      <c r="AIN49"/>
      <c r="AIO49"/>
      <c r="AIP49"/>
      <c r="AIQ49"/>
      <c r="AIR49"/>
      <c r="AIS49"/>
      <c r="AIT49"/>
      <c r="AIU49"/>
      <c r="AIV49"/>
      <c r="AIW49"/>
      <c r="AIX49"/>
      <c r="AIY49"/>
      <c r="AIZ49"/>
      <c r="AJA49"/>
      <c r="AJB49"/>
      <c r="AJC49"/>
      <c r="AJD49"/>
      <c r="AJE49"/>
      <c r="AJF49"/>
      <c r="AJG49"/>
      <c r="AJH49"/>
      <c r="AJI49"/>
      <c r="AJJ49"/>
      <c r="AJK49"/>
      <c r="AJL49"/>
      <c r="AJM49"/>
      <c r="AJN49"/>
      <c r="AJO49"/>
      <c r="AJP49"/>
      <c r="AJQ49"/>
      <c r="AJR49"/>
      <c r="AJS49"/>
      <c r="AJT49"/>
      <c r="AJU49"/>
      <c r="AJV49"/>
      <c r="AJW49"/>
      <c r="AJX49"/>
      <c r="AJY49"/>
      <c r="AJZ49"/>
      <c r="AKA49"/>
      <c r="AKB49"/>
      <c r="AKC49"/>
      <c r="AKD49"/>
      <c r="AKE49"/>
      <c r="AKF49"/>
      <c r="AKG49"/>
      <c r="AKH49"/>
      <c r="AKI49"/>
      <c r="AKJ49"/>
      <c r="AKK49"/>
      <c r="AKL49"/>
      <c r="AKM49"/>
      <c r="AKN49"/>
      <c r="AKO49"/>
      <c r="AKP49"/>
      <c r="AKQ49"/>
      <c r="AKR49"/>
      <c r="AKS49"/>
      <c r="AKT49"/>
      <c r="AKU49"/>
      <c r="AKV49"/>
      <c r="AKW49"/>
      <c r="AKX49"/>
      <c r="AKY49"/>
      <c r="AKZ49"/>
      <c r="ALA49"/>
      <c r="ALB49"/>
      <c r="ALC49"/>
      <c r="ALD49"/>
      <c r="ALE49"/>
      <c r="ALF49"/>
      <c r="ALG49"/>
      <c r="ALH49"/>
      <c r="ALI49"/>
      <c r="ALJ49"/>
      <c r="ALK49"/>
      <c r="ALL49"/>
      <c r="ALM49"/>
      <c r="ALN49"/>
      <c r="ALO49"/>
      <c r="ALP49"/>
      <c r="ALQ49"/>
      <c r="ALR49"/>
      <c r="ALS49"/>
      <c r="ALT49"/>
      <c r="ALU49"/>
      <c r="ALV49"/>
      <c r="ALW49"/>
      <c r="ALX49"/>
      <c r="ALY49"/>
      <c r="ALZ49"/>
      <c r="AMA49"/>
      <c r="AMB49"/>
      <c r="AMC49"/>
      <c r="AMD49"/>
      <c r="AME49"/>
      <c r="AMF49"/>
      <c r="AMG49"/>
      <c r="AMH49"/>
      <c r="AMI49"/>
      <c r="AMJ49"/>
    </row>
    <row r="50" spans="1:1024" ht="20.25" customHeight="1">
      <c r="A50"/>
      <c r="B50" s="234"/>
      <c r="C50" s="281"/>
      <c r="D50" s="281"/>
      <c r="E50" s="281"/>
      <c r="F50" s="76"/>
      <c r="G50" s="235"/>
      <c r="H50" s="282"/>
      <c r="I50" s="282"/>
      <c r="J50" s="282"/>
      <c r="K50" s="282"/>
      <c r="L50" s="237"/>
      <c r="M50" s="237"/>
      <c r="N50" s="237"/>
      <c r="O50" s="237"/>
      <c r="P50" s="227" t="s">
        <v>61</v>
      </c>
      <c r="Q50" s="227"/>
      <c r="R50" s="227"/>
      <c r="S50" s="77" t="str">
        <f>IF(S49="","",VLOOKUP(S49,'シフト記号表（勤務時間帯)'!$C$5:$K$36,9,0))</f>
        <v/>
      </c>
      <c r="T50" s="78" t="str">
        <f>IF(T49="","",VLOOKUP(T49,'シフト記号表（勤務時間帯)'!$C$5:$K$36,9,0))</f>
        <v/>
      </c>
      <c r="U50" s="78" t="str">
        <f>IF(U49="","",VLOOKUP(U49,'シフト記号表（勤務時間帯)'!$C$5:$K$36,9,0))</f>
        <v/>
      </c>
      <c r="V50" s="78" t="str">
        <f>IF(V49="","",VLOOKUP(V49,'シフト記号表（勤務時間帯)'!$C$5:$K$36,9,0))</f>
        <v/>
      </c>
      <c r="W50" s="78" t="str">
        <f>IF(W49="","",VLOOKUP(W49,'シフト記号表（勤務時間帯)'!$C$5:$K$36,9,0))</f>
        <v/>
      </c>
      <c r="X50" s="78" t="str">
        <f>IF(X49="","",VLOOKUP(X49,'シフト記号表（勤務時間帯)'!$C$5:$K$36,9,0))</f>
        <v/>
      </c>
      <c r="Y50" s="79" t="str">
        <f>IF(Y49="","",VLOOKUP(Y49,'シフト記号表（勤務時間帯)'!$C$5:$K$36,9,0))</f>
        <v/>
      </c>
      <c r="Z50" s="77" t="str">
        <f>IF(Z49="","",VLOOKUP(Z49,'シフト記号表（勤務時間帯)'!$C$5:$K$36,9,0))</f>
        <v/>
      </c>
      <c r="AA50" s="78" t="str">
        <f>IF(AA49="","",VLOOKUP(AA49,'シフト記号表（勤務時間帯)'!$C$5:$K$36,9,0))</f>
        <v/>
      </c>
      <c r="AB50" s="78" t="str">
        <f>IF(AB49="","",VLOOKUP(AB49,'シフト記号表（勤務時間帯)'!$C$5:$K$36,9,0))</f>
        <v/>
      </c>
      <c r="AC50" s="78" t="str">
        <f>IF(AC49="","",VLOOKUP(AC49,'シフト記号表（勤務時間帯)'!$C$5:$K$36,9,0))</f>
        <v/>
      </c>
      <c r="AD50" s="78" t="str">
        <f>IF(AD49="","",VLOOKUP(AD49,'シフト記号表（勤務時間帯)'!$C$5:$K$36,9,0))</f>
        <v/>
      </c>
      <c r="AE50" s="78" t="str">
        <f>IF(AE49="","",VLOOKUP(AE49,'シフト記号表（勤務時間帯)'!$C$5:$K$36,9,0))</f>
        <v/>
      </c>
      <c r="AF50" s="79" t="str">
        <f>IF(AF49="","",VLOOKUP(AF49,'シフト記号表（勤務時間帯)'!$C$5:$K$36,9,0))</f>
        <v/>
      </c>
      <c r="AG50" s="77" t="str">
        <f>IF(AG49="","",VLOOKUP(AG49,'シフト記号表（勤務時間帯)'!$C$5:$K$36,9,0))</f>
        <v/>
      </c>
      <c r="AH50" s="78" t="str">
        <f>IF(AH49="","",VLOOKUP(AH49,'シフト記号表（勤務時間帯)'!$C$5:$K$36,9,0))</f>
        <v/>
      </c>
      <c r="AI50" s="78" t="str">
        <f>IF(AI49="","",VLOOKUP(AI49,'シフト記号表（勤務時間帯)'!$C$5:$K$36,9,0))</f>
        <v/>
      </c>
      <c r="AJ50" s="78" t="str">
        <f>IF(AJ49="","",VLOOKUP(AJ49,'シフト記号表（勤務時間帯)'!$C$5:$K$36,9,0))</f>
        <v/>
      </c>
      <c r="AK50" s="78" t="str">
        <f>IF(AK49="","",VLOOKUP(AK49,'シフト記号表（勤務時間帯)'!$C$5:$K$36,9,0))</f>
        <v/>
      </c>
      <c r="AL50" s="78" t="str">
        <f>IF(AL49="","",VLOOKUP(AL49,'シフト記号表（勤務時間帯)'!$C$5:$K$36,9,0))</f>
        <v/>
      </c>
      <c r="AM50" s="79" t="str">
        <f>IF(AM49="","",VLOOKUP(AM49,'シフト記号表（勤務時間帯)'!$C$5:$K$36,9,0))</f>
        <v/>
      </c>
      <c r="AN50" s="77" t="str">
        <f>IF(AN49="","",VLOOKUP(AN49,'シフト記号表（勤務時間帯)'!$C$5:$K$36,9,0))</f>
        <v/>
      </c>
      <c r="AO50" s="78" t="str">
        <f>IF(AO49="","",VLOOKUP(AO49,'シフト記号表（勤務時間帯)'!$C$5:$K$36,9,0))</f>
        <v/>
      </c>
      <c r="AP50" s="78" t="str">
        <f>IF(AP49="","",VLOOKUP(AP49,'シフト記号表（勤務時間帯)'!$C$5:$K$36,9,0))</f>
        <v/>
      </c>
      <c r="AQ50" s="78" t="str">
        <f>IF(AQ49="","",VLOOKUP(AQ49,'シフト記号表（勤務時間帯)'!$C$5:$K$36,9,0))</f>
        <v/>
      </c>
      <c r="AR50" s="78" t="str">
        <f>IF(AR49="","",VLOOKUP(AR49,'シフト記号表（勤務時間帯)'!$C$5:$K$36,9,0))</f>
        <v/>
      </c>
      <c r="AS50" s="78" t="str">
        <f>IF(AS49="","",VLOOKUP(AS49,'シフト記号表（勤務時間帯)'!$C$5:$K$36,9,0))</f>
        <v/>
      </c>
      <c r="AT50" s="79" t="str">
        <f>IF(AT49="","",VLOOKUP(AT49,'シフト記号表（勤務時間帯)'!$C$5:$K$36,9,0))</f>
        <v/>
      </c>
      <c r="AU50" s="77" t="str">
        <f>IF(AU49="","",VLOOKUP(AU49,'シフト記号表（勤務時間帯)'!$C$5:$K$36,9,0))</f>
        <v/>
      </c>
      <c r="AV50" s="78" t="str">
        <f>IF(AV49="","",VLOOKUP(AV49,'シフト記号表（勤務時間帯)'!$C$5:$K$36,9,0))</f>
        <v/>
      </c>
      <c r="AW50" s="79" t="str">
        <f>IF(AW49="","",VLOOKUP(AW49,'シフト記号表（勤務時間帯)'!$C$5:$K$36,9,0))</f>
        <v/>
      </c>
      <c r="AX50" s="228">
        <f>IF($BB$3="計画",SUM(S50:AT50),IF($BB$3="実績",SUM(S50:AW50),""))</f>
        <v>0</v>
      </c>
      <c r="AY50" s="228"/>
      <c r="AZ50" s="229">
        <f>IF($BB$3="計画",AX50/4,IF($BB$3="実績",様式!AX50/(様式!$BB$8/7),""))</f>
        <v>0</v>
      </c>
      <c r="BA50" s="229"/>
      <c r="BB50" s="238"/>
      <c r="BC50" s="238"/>
      <c r="BD50" s="238"/>
      <c r="BE50" s="238"/>
      <c r="BF50" s="238"/>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c r="JE50"/>
      <c r="JF50"/>
      <c r="JG50"/>
      <c r="JH50"/>
      <c r="JI50"/>
      <c r="JJ50"/>
      <c r="JK50"/>
      <c r="JL50"/>
      <c r="JM50"/>
      <c r="JN50"/>
      <c r="JO50"/>
      <c r="JP50"/>
      <c r="JQ50"/>
      <c r="JR50"/>
      <c r="JS50"/>
      <c r="JT50"/>
      <c r="JU50"/>
      <c r="JV50"/>
      <c r="JW50"/>
      <c r="JX50"/>
      <c r="JY50"/>
      <c r="JZ50"/>
      <c r="KA50"/>
      <c r="KB50"/>
      <c r="KC50"/>
      <c r="KD50"/>
      <c r="KE50"/>
      <c r="KF50"/>
      <c r="KG50"/>
      <c r="KH50"/>
      <c r="KI50"/>
      <c r="KJ50"/>
      <c r="KK50"/>
      <c r="KL50"/>
      <c r="KM50"/>
      <c r="KN50"/>
      <c r="KO50"/>
      <c r="KP50"/>
      <c r="KQ50"/>
      <c r="KR50"/>
      <c r="KS50"/>
      <c r="KT50"/>
      <c r="KU50"/>
      <c r="KV50"/>
      <c r="KW50"/>
      <c r="KX50"/>
      <c r="KY50"/>
      <c r="KZ50"/>
      <c r="LA50"/>
      <c r="LB50"/>
      <c r="LC50"/>
      <c r="LD50"/>
      <c r="LE50"/>
      <c r="LF50"/>
      <c r="LG50"/>
      <c r="LH50"/>
      <c r="LI50"/>
      <c r="LJ50"/>
      <c r="LK50"/>
      <c r="LL50"/>
      <c r="LM50"/>
      <c r="LN50"/>
      <c r="LO50"/>
      <c r="LP50"/>
      <c r="LQ50"/>
      <c r="LR50"/>
      <c r="LS50"/>
      <c r="LT50"/>
      <c r="LU50"/>
      <c r="LV50"/>
      <c r="LW50"/>
      <c r="LX50"/>
      <c r="LY50"/>
      <c r="LZ50"/>
      <c r="MA50"/>
      <c r="MB50"/>
      <c r="MC50"/>
      <c r="MD50"/>
      <c r="ME50"/>
      <c r="MF50"/>
      <c r="MG50"/>
      <c r="MH50"/>
      <c r="MI50"/>
      <c r="MJ50"/>
      <c r="MK50"/>
      <c r="ML50"/>
      <c r="MM50"/>
      <c r="MN50"/>
      <c r="MO50"/>
      <c r="MP50"/>
      <c r="MQ50"/>
      <c r="MR50"/>
      <c r="MS50"/>
      <c r="MT50"/>
      <c r="MU50"/>
      <c r="MV50"/>
      <c r="MW50"/>
      <c r="MX50"/>
      <c r="MY50"/>
      <c r="MZ50"/>
      <c r="NA50"/>
      <c r="NB50"/>
      <c r="NC50"/>
      <c r="ND50"/>
      <c r="NE50"/>
      <c r="NF50"/>
      <c r="NG50"/>
      <c r="NH50"/>
      <c r="NI50"/>
      <c r="NJ50"/>
      <c r="NK50"/>
      <c r="NL50"/>
      <c r="NM50"/>
      <c r="NN50"/>
      <c r="NO50"/>
      <c r="NP50"/>
      <c r="NQ50"/>
      <c r="NR50"/>
      <c r="NS50"/>
      <c r="NT50"/>
      <c r="NU50"/>
      <c r="NV50"/>
      <c r="NW50"/>
      <c r="NX50"/>
      <c r="NY50"/>
      <c r="NZ50"/>
      <c r="OA50"/>
      <c r="OB50"/>
      <c r="OC50"/>
      <c r="OD50"/>
      <c r="OE50"/>
      <c r="OF50"/>
      <c r="OG50"/>
      <c r="OH50"/>
      <c r="OI50"/>
      <c r="OJ50"/>
      <c r="OK50"/>
      <c r="OL50"/>
      <c r="OM50"/>
      <c r="ON50"/>
      <c r="OO50"/>
      <c r="OP50"/>
      <c r="OQ50"/>
      <c r="OR50"/>
      <c r="OS50"/>
      <c r="OT50"/>
      <c r="OU50"/>
      <c r="OV50"/>
      <c r="OW50"/>
      <c r="OX50"/>
      <c r="OY50"/>
      <c r="OZ50"/>
      <c r="PA50"/>
      <c r="PB50"/>
      <c r="PC50"/>
      <c r="PD50"/>
      <c r="PE50"/>
      <c r="PF50"/>
      <c r="PG50"/>
      <c r="PH50"/>
      <c r="PI50"/>
      <c r="PJ50"/>
      <c r="PK50"/>
      <c r="PL50"/>
      <c r="PM50"/>
      <c r="PN50"/>
      <c r="PO50"/>
      <c r="PP50"/>
      <c r="PQ50"/>
      <c r="PR50"/>
      <c r="PS50"/>
      <c r="PT50"/>
      <c r="PU50"/>
      <c r="PV50"/>
      <c r="PW50"/>
      <c r="PX50"/>
      <c r="PY50"/>
      <c r="PZ50"/>
      <c r="QA50"/>
      <c r="QB50"/>
      <c r="QC50"/>
      <c r="QD50"/>
      <c r="QE50"/>
      <c r="QF50"/>
      <c r="QG50"/>
      <c r="QH50"/>
      <c r="QI50"/>
      <c r="QJ50"/>
      <c r="QK50"/>
      <c r="QL50"/>
      <c r="QM50"/>
      <c r="QN50"/>
      <c r="QO50"/>
      <c r="QP50"/>
      <c r="QQ50"/>
      <c r="QR50"/>
      <c r="QS50"/>
      <c r="QT50"/>
      <c r="QU50"/>
      <c r="QV50"/>
      <c r="QW50"/>
      <c r="QX50"/>
      <c r="QY50"/>
      <c r="QZ50"/>
      <c r="RA50"/>
      <c r="RB50"/>
      <c r="RC50"/>
      <c r="RD50"/>
      <c r="RE50"/>
      <c r="RF50"/>
      <c r="RG50"/>
      <c r="RH50"/>
      <c r="RI50"/>
      <c r="RJ50"/>
      <c r="RK50"/>
      <c r="RL50"/>
      <c r="RM50"/>
      <c r="RN50"/>
      <c r="RO50"/>
      <c r="RP50"/>
      <c r="RQ50"/>
      <c r="RR50"/>
      <c r="RS50"/>
      <c r="RT50"/>
      <c r="RU50"/>
      <c r="RV50"/>
      <c r="RW50"/>
      <c r="RX50"/>
      <c r="RY50"/>
      <c r="RZ50"/>
      <c r="SA50"/>
      <c r="SB50"/>
      <c r="SC50"/>
      <c r="SD50"/>
      <c r="SE50"/>
      <c r="SF50"/>
      <c r="SG50"/>
      <c r="SH50"/>
      <c r="SI50"/>
      <c r="SJ50"/>
      <c r="SK50"/>
      <c r="SL50"/>
      <c r="SM50"/>
      <c r="SN50"/>
      <c r="SO50"/>
      <c r="SP50"/>
      <c r="SQ50"/>
      <c r="SR50"/>
      <c r="SS50"/>
      <c r="ST50"/>
      <c r="SU50"/>
      <c r="SV50"/>
      <c r="SW50"/>
      <c r="SX50"/>
      <c r="SY50"/>
      <c r="SZ50"/>
      <c r="TA50"/>
      <c r="TB50"/>
      <c r="TC50"/>
      <c r="TD50"/>
      <c r="TE50"/>
      <c r="TF50"/>
      <c r="TG50"/>
      <c r="TH50"/>
      <c r="TI50"/>
      <c r="TJ50"/>
      <c r="TK50"/>
      <c r="TL50"/>
      <c r="TM50"/>
      <c r="TN50"/>
      <c r="TO50"/>
      <c r="TP50"/>
      <c r="TQ50"/>
      <c r="TR50"/>
      <c r="TS50"/>
      <c r="TT50"/>
      <c r="TU50"/>
      <c r="TV50"/>
      <c r="TW50"/>
      <c r="TX50"/>
      <c r="TY50"/>
      <c r="TZ50"/>
      <c r="UA50"/>
      <c r="UB50"/>
      <c r="UC50"/>
      <c r="UD50"/>
      <c r="UE50"/>
      <c r="UF50"/>
      <c r="UG50"/>
      <c r="UH50"/>
      <c r="UI50"/>
      <c r="UJ50"/>
      <c r="UK50"/>
      <c r="UL50"/>
      <c r="UM50"/>
      <c r="UN50"/>
      <c r="UO50"/>
      <c r="UP50"/>
      <c r="UQ50"/>
      <c r="UR50"/>
      <c r="US50"/>
      <c r="UT50"/>
      <c r="UU50"/>
      <c r="UV50"/>
      <c r="UW50"/>
      <c r="UX50"/>
      <c r="UY50"/>
      <c r="UZ50"/>
      <c r="VA50"/>
      <c r="VB50"/>
      <c r="VC50"/>
      <c r="VD50"/>
      <c r="VE50"/>
      <c r="VF50"/>
      <c r="VG50"/>
      <c r="VH50"/>
      <c r="VI50"/>
      <c r="VJ50"/>
      <c r="VK50"/>
      <c r="VL50"/>
      <c r="VM50"/>
      <c r="VN50"/>
      <c r="VO50"/>
      <c r="VP50"/>
      <c r="VQ50"/>
      <c r="VR50"/>
      <c r="VS50"/>
      <c r="VT50"/>
      <c r="VU50"/>
      <c r="VV50"/>
      <c r="VW50"/>
      <c r="VX50"/>
      <c r="VY50"/>
      <c r="VZ50"/>
      <c r="WA50"/>
      <c r="WB50"/>
      <c r="WC50"/>
      <c r="WD50"/>
      <c r="WE50"/>
      <c r="WF50"/>
      <c r="WG50"/>
      <c r="WH50"/>
      <c r="WI50"/>
      <c r="WJ50"/>
      <c r="WK50"/>
      <c r="WL50"/>
      <c r="WM50"/>
      <c r="WN50"/>
      <c r="WO50"/>
      <c r="WP50"/>
      <c r="WQ50"/>
      <c r="WR50"/>
      <c r="WS50"/>
      <c r="WT50"/>
      <c r="WU50"/>
      <c r="WV50"/>
      <c r="WW50"/>
      <c r="WX50"/>
      <c r="WY50"/>
      <c r="WZ50"/>
      <c r="XA50"/>
      <c r="XB50"/>
      <c r="XC50"/>
      <c r="XD50"/>
      <c r="XE50"/>
      <c r="XF50"/>
      <c r="XG50"/>
      <c r="XH50"/>
      <c r="XI50"/>
      <c r="XJ50"/>
      <c r="XK50"/>
      <c r="XL50"/>
      <c r="XM50"/>
      <c r="XN50"/>
      <c r="XO50"/>
      <c r="XP50"/>
      <c r="XQ50"/>
      <c r="XR50"/>
      <c r="XS50"/>
      <c r="XT50"/>
      <c r="XU50"/>
      <c r="XV50"/>
      <c r="XW50"/>
      <c r="XX50"/>
      <c r="XY50"/>
      <c r="XZ50"/>
      <c r="YA50"/>
      <c r="YB50"/>
      <c r="YC50"/>
      <c r="YD50"/>
      <c r="YE50"/>
      <c r="YF50"/>
      <c r="YG50"/>
      <c r="YH50"/>
      <c r="YI50"/>
      <c r="YJ50"/>
      <c r="YK50"/>
      <c r="YL50"/>
      <c r="YM50"/>
      <c r="YN50"/>
      <c r="YO50"/>
      <c r="YP50"/>
      <c r="YQ50"/>
      <c r="YR50"/>
      <c r="YS50"/>
      <c r="YT50"/>
      <c r="YU50"/>
      <c r="YV50"/>
      <c r="YW50"/>
      <c r="YX50"/>
      <c r="YY50"/>
      <c r="YZ50"/>
      <c r="ZA50"/>
      <c r="ZB50"/>
      <c r="ZC50"/>
      <c r="ZD50"/>
      <c r="ZE50"/>
      <c r="ZF50"/>
      <c r="ZG50"/>
      <c r="ZH50"/>
      <c r="ZI50"/>
      <c r="ZJ50"/>
      <c r="ZK50"/>
      <c r="ZL50"/>
      <c r="ZM50"/>
      <c r="ZN50"/>
      <c r="ZO50"/>
      <c r="ZP50"/>
      <c r="ZQ50"/>
      <c r="ZR50"/>
      <c r="ZS50"/>
      <c r="ZT50"/>
      <c r="ZU50"/>
      <c r="ZV50"/>
      <c r="ZW50"/>
      <c r="ZX50"/>
      <c r="ZY50"/>
      <c r="ZZ50"/>
      <c r="AAA50"/>
      <c r="AAB50"/>
      <c r="AAC50"/>
      <c r="AAD50"/>
      <c r="AAE50"/>
      <c r="AAF50"/>
      <c r="AAG50"/>
      <c r="AAH50"/>
      <c r="AAI50"/>
      <c r="AAJ50"/>
      <c r="AAK50"/>
      <c r="AAL50"/>
      <c r="AAM50"/>
      <c r="AAN50"/>
      <c r="AAO50"/>
      <c r="AAP50"/>
      <c r="AAQ50"/>
      <c r="AAR50"/>
      <c r="AAS50"/>
      <c r="AAT50"/>
      <c r="AAU50"/>
      <c r="AAV50"/>
      <c r="AAW50"/>
      <c r="AAX50"/>
      <c r="AAY50"/>
      <c r="AAZ50"/>
      <c r="ABA50"/>
      <c r="ABB50"/>
      <c r="ABC50"/>
      <c r="ABD50"/>
      <c r="ABE50"/>
      <c r="ABF50"/>
      <c r="ABG50"/>
      <c r="ABH50"/>
      <c r="ABI50"/>
      <c r="ABJ50"/>
      <c r="ABK50"/>
      <c r="ABL50"/>
      <c r="ABM50"/>
      <c r="ABN50"/>
      <c r="ABO50"/>
      <c r="ABP50"/>
      <c r="ABQ50"/>
      <c r="ABR50"/>
      <c r="ABS50"/>
      <c r="ABT50"/>
      <c r="ABU50"/>
      <c r="ABV50"/>
      <c r="ABW50"/>
      <c r="ABX50"/>
      <c r="ABY50"/>
      <c r="ABZ50"/>
      <c r="ACA50"/>
      <c r="ACB50"/>
      <c r="ACC50"/>
      <c r="ACD50"/>
      <c r="ACE50"/>
      <c r="ACF50"/>
      <c r="ACG50"/>
      <c r="ACH50"/>
      <c r="ACI50"/>
      <c r="ACJ50"/>
      <c r="ACK50"/>
      <c r="ACL50"/>
      <c r="ACM50"/>
      <c r="ACN50"/>
      <c r="ACO50"/>
      <c r="ACP50"/>
      <c r="ACQ50"/>
      <c r="ACR50"/>
      <c r="ACS50"/>
      <c r="ACT50"/>
      <c r="ACU50"/>
      <c r="ACV50"/>
      <c r="ACW50"/>
      <c r="ACX50"/>
      <c r="ACY50"/>
      <c r="ACZ50"/>
      <c r="ADA50"/>
      <c r="ADB50"/>
      <c r="ADC50"/>
      <c r="ADD50"/>
      <c r="ADE50"/>
      <c r="ADF50"/>
      <c r="ADG50"/>
      <c r="ADH50"/>
      <c r="ADI50"/>
      <c r="ADJ50"/>
      <c r="ADK50"/>
      <c r="ADL50"/>
      <c r="ADM50"/>
      <c r="ADN50"/>
      <c r="ADO50"/>
      <c r="ADP50"/>
      <c r="ADQ50"/>
      <c r="ADR50"/>
      <c r="ADS50"/>
      <c r="ADT50"/>
      <c r="ADU50"/>
      <c r="ADV50"/>
      <c r="ADW50"/>
      <c r="ADX50"/>
      <c r="ADY50"/>
      <c r="ADZ50"/>
      <c r="AEA50"/>
      <c r="AEB50"/>
      <c r="AEC50"/>
      <c r="AED50"/>
      <c r="AEE50"/>
      <c r="AEF50"/>
      <c r="AEG50"/>
      <c r="AEH50"/>
      <c r="AEI50"/>
      <c r="AEJ50"/>
      <c r="AEK50"/>
      <c r="AEL50"/>
      <c r="AEM50"/>
      <c r="AEN50"/>
      <c r="AEO50"/>
      <c r="AEP50"/>
      <c r="AEQ50"/>
      <c r="AER50"/>
      <c r="AES50"/>
      <c r="AET50"/>
      <c r="AEU50"/>
      <c r="AEV50"/>
      <c r="AEW50"/>
      <c r="AEX50"/>
      <c r="AEY50"/>
      <c r="AEZ50"/>
      <c r="AFA50"/>
      <c r="AFB50"/>
      <c r="AFC50"/>
      <c r="AFD50"/>
      <c r="AFE50"/>
      <c r="AFF50"/>
      <c r="AFG50"/>
      <c r="AFH50"/>
      <c r="AFI50"/>
      <c r="AFJ50"/>
      <c r="AFK50"/>
      <c r="AFL50"/>
      <c r="AFM50"/>
      <c r="AFN50"/>
      <c r="AFO50"/>
      <c r="AFP50"/>
      <c r="AFQ50"/>
      <c r="AFR50"/>
      <c r="AFS50"/>
      <c r="AFT50"/>
      <c r="AFU50"/>
      <c r="AFV50"/>
      <c r="AFW50"/>
      <c r="AFX50"/>
      <c r="AFY50"/>
      <c r="AFZ50"/>
      <c r="AGA50"/>
      <c r="AGB50"/>
      <c r="AGC50"/>
      <c r="AGD50"/>
      <c r="AGE50"/>
      <c r="AGF50"/>
      <c r="AGG50"/>
      <c r="AGH50"/>
      <c r="AGI50"/>
      <c r="AGJ50"/>
      <c r="AGK50"/>
      <c r="AGL50"/>
      <c r="AGM50"/>
      <c r="AGN50"/>
      <c r="AGO50"/>
      <c r="AGP50"/>
      <c r="AGQ50"/>
      <c r="AGR50"/>
      <c r="AGS50"/>
      <c r="AGT50"/>
      <c r="AGU50"/>
      <c r="AGV50"/>
      <c r="AGW50"/>
      <c r="AGX50"/>
      <c r="AGY50"/>
      <c r="AGZ50"/>
      <c r="AHA50"/>
      <c r="AHB50"/>
      <c r="AHC50"/>
      <c r="AHD50"/>
      <c r="AHE50"/>
      <c r="AHF50"/>
      <c r="AHG50"/>
      <c r="AHH50"/>
      <c r="AHI50"/>
      <c r="AHJ50"/>
      <c r="AHK50"/>
      <c r="AHL50"/>
      <c r="AHM50"/>
      <c r="AHN50"/>
      <c r="AHO50"/>
      <c r="AHP50"/>
      <c r="AHQ50"/>
      <c r="AHR50"/>
      <c r="AHS50"/>
      <c r="AHT50"/>
      <c r="AHU50"/>
      <c r="AHV50"/>
      <c r="AHW50"/>
      <c r="AHX50"/>
      <c r="AHY50"/>
      <c r="AHZ50"/>
      <c r="AIA50"/>
      <c r="AIB50"/>
      <c r="AIC50"/>
      <c r="AID50"/>
      <c r="AIE50"/>
      <c r="AIF50"/>
      <c r="AIG50"/>
      <c r="AIH50"/>
      <c r="AII50"/>
      <c r="AIJ50"/>
      <c r="AIK50"/>
      <c r="AIL50"/>
      <c r="AIM50"/>
      <c r="AIN50"/>
      <c r="AIO50"/>
      <c r="AIP50"/>
      <c r="AIQ50"/>
      <c r="AIR50"/>
      <c r="AIS50"/>
      <c r="AIT50"/>
      <c r="AIU50"/>
      <c r="AIV50"/>
      <c r="AIW50"/>
      <c r="AIX50"/>
      <c r="AIY50"/>
      <c r="AIZ50"/>
      <c r="AJA50"/>
      <c r="AJB50"/>
      <c r="AJC50"/>
      <c r="AJD50"/>
      <c r="AJE50"/>
      <c r="AJF50"/>
      <c r="AJG50"/>
      <c r="AJH50"/>
      <c r="AJI50"/>
      <c r="AJJ50"/>
      <c r="AJK50"/>
      <c r="AJL50"/>
      <c r="AJM50"/>
      <c r="AJN50"/>
      <c r="AJO50"/>
      <c r="AJP50"/>
      <c r="AJQ50"/>
      <c r="AJR50"/>
      <c r="AJS50"/>
      <c r="AJT50"/>
      <c r="AJU50"/>
      <c r="AJV50"/>
      <c r="AJW50"/>
      <c r="AJX50"/>
      <c r="AJY50"/>
      <c r="AJZ50"/>
      <c r="AKA50"/>
      <c r="AKB50"/>
      <c r="AKC50"/>
      <c r="AKD50"/>
      <c r="AKE50"/>
      <c r="AKF50"/>
      <c r="AKG50"/>
      <c r="AKH50"/>
      <c r="AKI50"/>
      <c r="AKJ50"/>
      <c r="AKK50"/>
      <c r="AKL50"/>
      <c r="AKM50"/>
      <c r="AKN50"/>
      <c r="AKO50"/>
      <c r="AKP50"/>
      <c r="AKQ50"/>
      <c r="AKR50"/>
      <c r="AKS50"/>
      <c r="AKT50"/>
      <c r="AKU50"/>
      <c r="AKV50"/>
      <c r="AKW50"/>
      <c r="AKX50"/>
      <c r="AKY50"/>
      <c r="AKZ50"/>
      <c r="ALA50"/>
      <c r="ALB50"/>
      <c r="ALC50"/>
      <c r="ALD50"/>
      <c r="ALE50"/>
      <c r="ALF50"/>
      <c r="ALG50"/>
      <c r="ALH50"/>
      <c r="ALI50"/>
      <c r="ALJ50"/>
      <c r="ALK50"/>
      <c r="ALL50"/>
      <c r="ALM50"/>
      <c r="ALN50"/>
      <c r="ALO50"/>
      <c r="ALP50"/>
      <c r="ALQ50"/>
      <c r="ALR50"/>
      <c r="ALS50"/>
      <c r="ALT50"/>
      <c r="ALU50"/>
      <c r="ALV50"/>
      <c r="ALW50"/>
      <c r="ALX50"/>
      <c r="ALY50"/>
      <c r="ALZ50"/>
      <c r="AMA50"/>
      <c r="AMB50"/>
      <c r="AMC50"/>
      <c r="AMD50"/>
      <c r="AME50"/>
      <c r="AMF50"/>
      <c r="AMG50"/>
      <c r="AMH50"/>
      <c r="AMI50"/>
      <c r="AMJ50"/>
    </row>
    <row r="51" spans="1:1024" ht="20.25" customHeight="1">
      <c r="A51"/>
      <c r="B51" s="234"/>
      <c r="C51" s="230"/>
      <c r="D51" s="230"/>
      <c r="E51" s="230"/>
      <c r="F51" s="76">
        <f>C50</f>
        <v>0</v>
      </c>
      <c r="G51" s="235"/>
      <c r="H51" s="282"/>
      <c r="I51" s="282"/>
      <c r="J51" s="282"/>
      <c r="K51" s="282"/>
      <c r="L51" s="237"/>
      <c r="M51" s="237"/>
      <c r="N51" s="237"/>
      <c r="O51" s="237"/>
      <c r="P51" s="239" t="s">
        <v>62</v>
      </c>
      <c r="Q51" s="239"/>
      <c r="R51" s="239"/>
      <c r="S51" s="81" t="str">
        <f>IF(S49="","",VLOOKUP(S49,'シフト記号表（勤務時間帯)'!$C$5:$U$36,19,0))</f>
        <v/>
      </c>
      <c r="T51" s="82" t="str">
        <f>IF(T49="","",VLOOKUP(T49,'シフト記号表（勤務時間帯)'!$C$5:$U$36,19,0))</f>
        <v/>
      </c>
      <c r="U51" s="82" t="str">
        <f>IF(U49="","",VLOOKUP(U49,'シフト記号表（勤務時間帯)'!$C$5:$U$36,19,0))</f>
        <v/>
      </c>
      <c r="V51" s="82" t="str">
        <f>IF(V49="","",VLOOKUP(V49,'シフト記号表（勤務時間帯)'!$C$5:$U$36,19,0))</f>
        <v/>
      </c>
      <c r="W51" s="82" t="str">
        <f>IF(W49="","",VLOOKUP(W49,'シフト記号表（勤務時間帯)'!$C$5:$U$36,19,0))</f>
        <v/>
      </c>
      <c r="X51" s="82" t="str">
        <f>IF(X49="","",VLOOKUP(X49,'シフト記号表（勤務時間帯)'!$C$5:$U$36,19,0))</f>
        <v/>
      </c>
      <c r="Y51" s="83" t="str">
        <f>IF(Y49="","",VLOOKUP(Y49,'シフト記号表（勤務時間帯)'!$C$5:$U$36,19,0))</f>
        <v/>
      </c>
      <c r="Z51" s="81" t="str">
        <f>IF(Z49="","",VLOOKUP(Z49,'シフト記号表（勤務時間帯)'!$C$5:$U$36,19,0))</f>
        <v/>
      </c>
      <c r="AA51" s="82" t="str">
        <f>IF(AA49="","",VLOOKUP(AA49,'シフト記号表（勤務時間帯)'!$C$5:$U$36,19,0))</f>
        <v/>
      </c>
      <c r="AB51" s="82" t="str">
        <f>IF(AB49="","",VLOOKUP(AB49,'シフト記号表（勤務時間帯)'!$C$5:$U$36,19,0))</f>
        <v/>
      </c>
      <c r="AC51" s="82" t="str">
        <f>IF(AC49="","",VLOOKUP(AC49,'シフト記号表（勤務時間帯)'!$C$5:$U$36,19,0))</f>
        <v/>
      </c>
      <c r="AD51" s="82" t="str">
        <f>IF(AD49="","",VLOOKUP(AD49,'シフト記号表（勤務時間帯)'!$C$5:$U$36,19,0))</f>
        <v/>
      </c>
      <c r="AE51" s="82" t="str">
        <f>IF(AE49="","",VLOOKUP(AE49,'シフト記号表（勤務時間帯)'!$C$5:$U$36,19,0))</f>
        <v/>
      </c>
      <c r="AF51" s="83" t="str">
        <f>IF(AF49="","",VLOOKUP(AF49,'シフト記号表（勤務時間帯)'!$C$5:$U$36,19,0))</f>
        <v/>
      </c>
      <c r="AG51" s="81" t="str">
        <f>IF(AG49="","",VLOOKUP(AG49,'シフト記号表（勤務時間帯)'!$C$5:$U$36,19,0))</f>
        <v/>
      </c>
      <c r="AH51" s="82" t="str">
        <f>IF(AH49="","",VLOOKUP(AH49,'シフト記号表（勤務時間帯)'!$C$5:$U$36,19,0))</f>
        <v/>
      </c>
      <c r="AI51" s="82" t="str">
        <f>IF(AI49="","",VLOOKUP(AI49,'シフト記号表（勤務時間帯)'!$C$5:$U$36,19,0))</f>
        <v/>
      </c>
      <c r="AJ51" s="82" t="str">
        <f>IF(AJ49="","",VLOOKUP(AJ49,'シフト記号表（勤務時間帯)'!$C$5:$U$36,19,0))</f>
        <v/>
      </c>
      <c r="AK51" s="82" t="str">
        <f>IF(AK49="","",VLOOKUP(AK49,'シフト記号表（勤務時間帯)'!$C$5:$U$36,19,0))</f>
        <v/>
      </c>
      <c r="AL51" s="82" t="str">
        <f>IF(AL49="","",VLOOKUP(AL49,'シフト記号表（勤務時間帯)'!$C$5:$U$36,19,0))</f>
        <v/>
      </c>
      <c r="AM51" s="83" t="str">
        <f>IF(AM49="","",VLOOKUP(AM49,'シフト記号表（勤務時間帯)'!$C$5:$U$36,19,0))</f>
        <v/>
      </c>
      <c r="AN51" s="81" t="str">
        <f>IF(AN49="","",VLOOKUP(AN49,'シフト記号表（勤務時間帯)'!$C$5:$U$36,19,0))</f>
        <v/>
      </c>
      <c r="AO51" s="82" t="str">
        <f>IF(AO49="","",VLOOKUP(AO49,'シフト記号表（勤務時間帯)'!$C$5:$U$36,19,0))</f>
        <v/>
      </c>
      <c r="AP51" s="82" t="str">
        <f>IF(AP49="","",VLOOKUP(AP49,'シフト記号表（勤務時間帯)'!$C$5:$U$36,19,0))</f>
        <v/>
      </c>
      <c r="AQ51" s="82" t="str">
        <f>IF(AQ49="","",VLOOKUP(AQ49,'シフト記号表（勤務時間帯)'!$C$5:$U$36,19,0))</f>
        <v/>
      </c>
      <c r="AR51" s="82" t="str">
        <f>IF(AR49="","",VLOOKUP(AR49,'シフト記号表（勤務時間帯)'!$C$5:$U$36,19,0))</f>
        <v/>
      </c>
      <c r="AS51" s="82" t="str">
        <f>IF(AS49="","",VLOOKUP(AS49,'シフト記号表（勤務時間帯)'!$C$5:$U$36,19,0))</f>
        <v/>
      </c>
      <c r="AT51" s="83" t="str">
        <f>IF(AT49="","",VLOOKUP(AT49,'シフト記号表（勤務時間帯)'!$C$5:$U$36,19,0))</f>
        <v/>
      </c>
      <c r="AU51" s="81" t="str">
        <f>IF(AU49="","",VLOOKUP(AU49,'シフト記号表（勤務時間帯)'!$C$5:$U$36,19,0))</f>
        <v/>
      </c>
      <c r="AV51" s="82" t="str">
        <f>IF(AV49="","",VLOOKUP(AV49,'シフト記号表（勤務時間帯)'!$C$5:$U$36,19,0))</f>
        <v/>
      </c>
      <c r="AW51" s="83" t="str">
        <f>IF(AW49="","",VLOOKUP(AW49,'シフト記号表（勤務時間帯)'!$C$5:$U$36,19,0))</f>
        <v/>
      </c>
      <c r="AX51" s="240">
        <f>IF($BB$3="計画",SUM(S51:AT51),IF($BB$3="実績",SUM(S51:AW51),""))</f>
        <v>0</v>
      </c>
      <c r="AY51" s="240"/>
      <c r="AZ51" s="241">
        <f>IF($BB$3="計画",AX51/4,IF($BB$3="実績",様式!AX51/(様式!$BB$8/7),""))</f>
        <v>0</v>
      </c>
      <c r="BA51" s="241"/>
      <c r="BB51" s="238"/>
      <c r="BC51" s="238"/>
      <c r="BD51" s="238"/>
      <c r="BE51" s="238"/>
      <c r="BF51" s="238"/>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c r="JD51"/>
      <c r="JE51"/>
      <c r="JF51"/>
      <c r="JG51"/>
      <c r="JH51"/>
      <c r="JI51"/>
      <c r="JJ51"/>
      <c r="JK51"/>
      <c r="JL51"/>
      <c r="JM51"/>
      <c r="JN51"/>
      <c r="JO51"/>
      <c r="JP51"/>
      <c r="JQ51"/>
      <c r="JR51"/>
      <c r="JS51"/>
      <c r="JT51"/>
      <c r="JU51"/>
      <c r="JV51"/>
      <c r="JW51"/>
      <c r="JX51"/>
      <c r="JY51"/>
      <c r="JZ51"/>
      <c r="KA51"/>
      <c r="KB51"/>
      <c r="KC51"/>
      <c r="KD51"/>
      <c r="KE51"/>
      <c r="KF51"/>
      <c r="KG51"/>
      <c r="KH51"/>
      <c r="KI51"/>
      <c r="KJ51"/>
      <c r="KK51"/>
      <c r="KL51"/>
      <c r="KM51"/>
      <c r="KN51"/>
      <c r="KO51"/>
      <c r="KP51"/>
      <c r="KQ51"/>
      <c r="KR51"/>
      <c r="KS51"/>
      <c r="KT51"/>
      <c r="KU51"/>
      <c r="KV51"/>
      <c r="KW51"/>
      <c r="KX51"/>
      <c r="KY51"/>
      <c r="KZ51"/>
      <c r="LA51"/>
      <c r="LB51"/>
      <c r="LC51"/>
      <c r="LD51"/>
      <c r="LE51"/>
      <c r="LF51"/>
      <c r="LG51"/>
      <c r="LH51"/>
      <c r="LI51"/>
      <c r="LJ51"/>
      <c r="LK51"/>
      <c r="LL51"/>
      <c r="LM51"/>
      <c r="LN51"/>
      <c r="LO51"/>
      <c r="LP51"/>
      <c r="LQ51"/>
      <c r="LR51"/>
      <c r="LS51"/>
      <c r="LT51"/>
      <c r="LU51"/>
      <c r="LV51"/>
      <c r="LW51"/>
      <c r="LX51"/>
      <c r="LY51"/>
      <c r="LZ51"/>
      <c r="MA51"/>
      <c r="MB51"/>
      <c r="MC51"/>
      <c r="MD51"/>
      <c r="ME51"/>
      <c r="MF51"/>
      <c r="MG51"/>
      <c r="MH51"/>
      <c r="MI51"/>
      <c r="MJ51"/>
      <c r="MK51"/>
      <c r="ML51"/>
      <c r="MM51"/>
      <c r="MN51"/>
      <c r="MO51"/>
      <c r="MP51"/>
      <c r="MQ51"/>
      <c r="MR51"/>
      <c r="MS51"/>
      <c r="MT51"/>
      <c r="MU51"/>
      <c r="MV51"/>
      <c r="MW51"/>
      <c r="MX51"/>
      <c r="MY51"/>
      <c r="MZ51"/>
      <c r="NA51"/>
      <c r="NB51"/>
      <c r="NC51"/>
      <c r="ND51"/>
      <c r="NE51"/>
      <c r="NF51"/>
      <c r="NG51"/>
      <c r="NH51"/>
      <c r="NI51"/>
      <c r="NJ51"/>
      <c r="NK51"/>
      <c r="NL51"/>
      <c r="NM51"/>
      <c r="NN51"/>
      <c r="NO51"/>
      <c r="NP51"/>
      <c r="NQ51"/>
      <c r="NR51"/>
      <c r="NS51"/>
      <c r="NT51"/>
      <c r="NU51"/>
      <c r="NV51"/>
      <c r="NW51"/>
      <c r="NX51"/>
      <c r="NY51"/>
      <c r="NZ51"/>
      <c r="OA51"/>
      <c r="OB51"/>
      <c r="OC51"/>
      <c r="OD51"/>
      <c r="OE51"/>
      <c r="OF51"/>
      <c r="OG51"/>
      <c r="OH51"/>
      <c r="OI51"/>
      <c r="OJ51"/>
      <c r="OK51"/>
      <c r="OL51"/>
      <c r="OM51"/>
      <c r="ON51"/>
      <c r="OO51"/>
      <c r="OP51"/>
      <c r="OQ51"/>
      <c r="OR51"/>
      <c r="OS51"/>
      <c r="OT51"/>
      <c r="OU51"/>
      <c r="OV51"/>
      <c r="OW51"/>
      <c r="OX51"/>
      <c r="OY51"/>
      <c r="OZ51"/>
      <c r="PA51"/>
      <c r="PB51"/>
      <c r="PC51"/>
      <c r="PD51"/>
      <c r="PE51"/>
      <c r="PF51"/>
      <c r="PG51"/>
      <c r="PH51"/>
      <c r="PI51"/>
      <c r="PJ51"/>
      <c r="PK51"/>
      <c r="PL51"/>
      <c r="PM51"/>
      <c r="PN51"/>
      <c r="PO51"/>
      <c r="PP51"/>
      <c r="PQ51"/>
      <c r="PR51"/>
      <c r="PS51"/>
      <c r="PT51"/>
      <c r="PU51"/>
      <c r="PV51"/>
      <c r="PW51"/>
      <c r="PX51"/>
      <c r="PY51"/>
      <c r="PZ51"/>
      <c r="QA51"/>
      <c r="QB51"/>
      <c r="QC51"/>
      <c r="QD51"/>
      <c r="QE51"/>
      <c r="QF51"/>
      <c r="QG51"/>
      <c r="QH51"/>
      <c r="QI51"/>
      <c r="QJ51"/>
      <c r="QK51"/>
      <c r="QL51"/>
      <c r="QM51"/>
      <c r="QN51"/>
      <c r="QO51"/>
      <c r="QP51"/>
      <c r="QQ51"/>
      <c r="QR51"/>
      <c r="QS51"/>
      <c r="QT51"/>
      <c r="QU51"/>
      <c r="QV51"/>
      <c r="QW51"/>
      <c r="QX51"/>
      <c r="QY51"/>
      <c r="QZ51"/>
      <c r="RA51"/>
      <c r="RB51"/>
      <c r="RC51"/>
      <c r="RD51"/>
      <c r="RE51"/>
      <c r="RF51"/>
      <c r="RG51"/>
      <c r="RH51"/>
      <c r="RI51"/>
      <c r="RJ51"/>
      <c r="RK51"/>
      <c r="RL51"/>
      <c r="RM51"/>
      <c r="RN51"/>
      <c r="RO51"/>
      <c r="RP51"/>
      <c r="RQ51"/>
      <c r="RR51"/>
      <c r="RS51"/>
      <c r="RT51"/>
      <c r="RU51"/>
      <c r="RV51"/>
      <c r="RW51"/>
      <c r="RX51"/>
      <c r="RY51"/>
      <c r="RZ51"/>
      <c r="SA51"/>
      <c r="SB51"/>
      <c r="SC51"/>
      <c r="SD51"/>
      <c r="SE51"/>
      <c r="SF51"/>
      <c r="SG51"/>
      <c r="SH51"/>
      <c r="SI51"/>
      <c r="SJ51"/>
      <c r="SK51"/>
      <c r="SL51"/>
      <c r="SM51"/>
      <c r="SN51"/>
      <c r="SO51"/>
      <c r="SP51"/>
      <c r="SQ51"/>
      <c r="SR51"/>
      <c r="SS51"/>
      <c r="ST51"/>
      <c r="SU51"/>
      <c r="SV51"/>
      <c r="SW51"/>
      <c r="SX51"/>
      <c r="SY51"/>
      <c r="SZ51"/>
      <c r="TA51"/>
      <c r="TB51"/>
      <c r="TC51"/>
      <c r="TD51"/>
      <c r="TE51"/>
      <c r="TF51"/>
      <c r="TG51"/>
      <c r="TH51"/>
      <c r="TI51"/>
      <c r="TJ51"/>
      <c r="TK51"/>
      <c r="TL51"/>
      <c r="TM51"/>
      <c r="TN51"/>
      <c r="TO51"/>
      <c r="TP51"/>
      <c r="TQ51"/>
      <c r="TR51"/>
      <c r="TS51"/>
      <c r="TT51"/>
      <c r="TU51"/>
      <c r="TV51"/>
      <c r="TW51"/>
      <c r="TX51"/>
      <c r="TY51"/>
      <c r="TZ51"/>
      <c r="UA51"/>
      <c r="UB51"/>
      <c r="UC51"/>
      <c r="UD51"/>
      <c r="UE51"/>
      <c r="UF51"/>
      <c r="UG51"/>
      <c r="UH51"/>
      <c r="UI51"/>
      <c r="UJ51"/>
      <c r="UK51"/>
      <c r="UL51"/>
      <c r="UM51"/>
      <c r="UN51"/>
      <c r="UO51"/>
      <c r="UP51"/>
      <c r="UQ51"/>
      <c r="UR51"/>
      <c r="US51"/>
      <c r="UT51"/>
      <c r="UU51"/>
      <c r="UV51"/>
      <c r="UW51"/>
      <c r="UX51"/>
      <c r="UY51"/>
      <c r="UZ51"/>
      <c r="VA51"/>
      <c r="VB51"/>
      <c r="VC51"/>
      <c r="VD51"/>
      <c r="VE51"/>
      <c r="VF51"/>
      <c r="VG51"/>
      <c r="VH51"/>
      <c r="VI51"/>
      <c r="VJ51"/>
      <c r="VK51"/>
      <c r="VL51"/>
      <c r="VM51"/>
      <c r="VN51"/>
      <c r="VO51"/>
      <c r="VP51"/>
      <c r="VQ51"/>
      <c r="VR51"/>
      <c r="VS51"/>
      <c r="VT51"/>
      <c r="VU51"/>
      <c r="VV51"/>
      <c r="VW51"/>
      <c r="VX51"/>
      <c r="VY51"/>
      <c r="VZ51"/>
      <c r="WA51"/>
      <c r="WB51"/>
      <c r="WC51"/>
      <c r="WD51"/>
      <c r="WE51"/>
      <c r="WF51"/>
      <c r="WG51"/>
      <c r="WH51"/>
      <c r="WI51"/>
      <c r="WJ51"/>
      <c r="WK51"/>
      <c r="WL51"/>
      <c r="WM51"/>
      <c r="WN51"/>
      <c r="WO51"/>
      <c r="WP51"/>
      <c r="WQ51"/>
      <c r="WR51"/>
      <c r="WS51"/>
      <c r="WT51"/>
      <c r="WU51"/>
      <c r="WV51"/>
      <c r="WW51"/>
      <c r="WX51"/>
      <c r="WY51"/>
      <c r="WZ51"/>
      <c r="XA51"/>
      <c r="XB51"/>
      <c r="XC51"/>
      <c r="XD51"/>
      <c r="XE51"/>
      <c r="XF51"/>
      <c r="XG51"/>
      <c r="XH51"/>
      <c r="XI51"/>
      <c r="XJ51"/>
      <c r="XK51"/>
      <c r="XL51"/>
      <c r="XM51"/>
      <c r="XN51"/>
      <c r="XO51"/>
      <c r="XP51"/>
      <c r="XQ51"/>
      <c r="XR51"/>
      <c r="XS51"/>
      <c r="XT51"/>
      <c r="XU51"/>
      <c r="XV51"/>
      <c r="XW51"/>
      <c r="XX51"/>
      <c r="XY51"/>
      <c r="XZ51"/>
      <c r="YA51"/>
      <c r="YB51"/>
      <c r="YC51"/>
      <c r="YD51"/>
      <c r="YE51"/>
      <c r="YF51"/>
      <c r="YG51"/>
      <c r="YH51"/>
      <c r="YI51"/>
      <c r="YJ51"/>
      <c r="YK51"/>
      <c r="YL51"/>
      <c r="YM51"/>
      <c r="YN51"/>
      <c r="YO51"/>
      <c r="YP51"/>
      <c r="YQ51"/>
      <c r="YR51"/>
      <c r="YS51"/>
      <c r="YT51"/>
      <c r="YU51"/>
      <c r="YV51"/>
      <c r="YW51"/>
      <c r="YX51"/>
      <c r="YY51"/>
      <c r="YZ51"/>
      <c r="ZA51"/>
      <c r="ZB51"/>
      <c r="ZC51"/>
      <c r="ZD51"/>
      <c r="ZE51"/>
      <c r="ZF51"/>
      <c r="ZG51"/>
      <c r="ZH51"/>
      <c r="ZI51"/>
      <c r="ZJ51"/>
      <c r="ZK51"/>
      <c r="ZL51"/>
      <c r="ZM51"/>
      <c r="ZN51"/>
      <c r="ZO51"/>
      <c r="ZP51"/>
      <c r="ZQ51"/>
      <c r="ZR51"/>
      <c r="ZS51"/>
      <c r="ZT51"/>
      <c r="ZU51"/>
      <c r="ZV51"/>
      <c r="ZW51"/>
      <c r="ZX51"/>
      <c r="ZY51"/>
      <c r="ZZ51"/>
      <c r="AAA51"/>
      <c r="AAB51"/>
      <c r="AAC51"/>
      <c r="AAD51"/>
      <c r="AAE51"/>
      <c r="AAF51"/>
      <c r="AAG51"/>
      <c r="AAH51"/>
      <c r="AAI51"/>
      <c r="AAJ51"/>
      <c r="AAK51"/>
      <c r="AAL51"/>
      <c r="AAM51"/>
      <c r="AAN51"/>
      <c r="AAO51"/>
      <c r="AAP51"/>
      <c r="AAQ51"/>
      <c r="AAR51"/>
      <c r="AAS51"/>
      <c r="AAT51"/>
      <c r="AAU51"/>
      <c r="AAV51"/>
      <c r="AAW51"/>
      <c r="AAX51"/>
      <c r="AAY51"/>
      <c r="AAZ51"/>
      <c r="ABA51"/>
      <c r="ABB51"/>
      <c r="ABC51"/>
      <c r="ABD51"/>
      <c r="ABE51"/>
      <c r="ABF51"/>
      <c r="ABG51"/>
      <c r="ABH51"/>
      <c r="ABI51"/>
      <c r="ABJ51"/>
      <c r="ABK51"/>
      <c r="ABL51"/>
      <c r="ABM51"/>
      <c r="ABN51"/>
      <c r="ABO51"/>
      <c r="ABP51"/>
      <c r="ABQ51"/>
      <c r="ABR51"/>
      <c r="ABS51"/>
      <c r="ABT51"/>
      <c r="ABU51"/>
      <c r="ABV51"/>
      <c r="ABW51"/>
      <c r="ABX51"/>
      <c r="ABY51"/>
      <c r="ABZ51"/>
      <c r="ACA51"/>
      <c r="ACB51"/>
      <c r="ACC51"/>
      <c r="ACD51"/>
      <c r="ACE51"/>
      <c r="ACF51"/>
      <c r="ACG51"/>
      <c r="ACH51"/>
      <c r="ACI51"/>
      <c r="ACJ51"/>
      <c r="ACK51"/>
      <c r="ACL51"/>
      <c r="ACM51"/>
      <c r="ACN51"/>
      <c r="ACO51"/>
      <c r="ACP51"/>
      <c r="ACQ51"/>
      <c r="ACR51"/>
      <c r="ACS51"/>
      <c r="ACT51"/>
      <c r="ACU51"/>
      <c r="ACV51"/>
      <c r="ACW51"/>
      <c r="ACX51"/>
      <c r="ACY51"/>
      <c r="ACZ51"/>
      <c r="ADA51"/>
      <c r="ADB51"/>
      <c r="ADC51"/>
      <c r="ADD51"/>
      <c r="ADE51"/>
      <c r="ADF51"/>
      <c r="ADG51"/>
      <c r="ADH51"/>
      <c r="ADI51"/>
      <c r="ADJ51"/>
      <c r="ADK51"/>
      <c r="ADL51"/>
      <c r="ADM51"/>
      <c r="ADN51"/>
      <c r="ADO51"/>
      <c r="ADP51"/>
      <c r="ADQ51"/>
      <c r="ADR51"/>
      <c r="ADS51"/>
      <c r="ADT51"/>
      <c r="ADU51"/>
      <c r="ADV51"/>
      <c r="ADW51"/>
      <c r="ADX51"/>
      <c r="ADY51"/>
      <c r="ADZ51"/>
      <c r="AEA51"/>
      <c r="AEB51"/>
      <c r="AEC51"/>
      <c r="AED51"/>
      <c r="AEE51"/>
      <c r="AEF51"/>
      <c r="AEG51"/>
      <c r="AEH51"/>
      <c r="AEI51"/>
      <c r="AEJ51"/>
      <c r="AEK51"/>
      <c r="AEL51"/>
      <c r="AEM51"/>
      <c r="AEN51"/>
      <c r="AEO51"/>
      <c r="AEP51"/>
      <c r="AEQ51"/>
      <c r="AER51"/>
      <c r="AES51"/>
      <c r="AET51"/>
      <c r="AEU51"/>
      <c r="AEV51"/>
      <c r="AEW51"/>
      <c r="AEX51"/>
      <c r="AEY51"/>
      <c r="AEZ51"/>
      <c r="AFA51"/>
      <c r="AFB51"/>
      <c r="AFC51"/>
      <c r="AFD51"/>
      <c r="AFE51"/>
      <c r="AFF51"/>
      <c r="AFG51"/>
      <c r="AFH51"/>
      <c r="AFI51"/>
      <c r="AFJ51"/>
      <c r="AFK51"/>
      <c r="AFL51"/>
      <c r="AFM51"/>
      <c r="AFN51"/>
      <c r="AFO51"/>
      <c r="AFP51"/>
      <c r="AFQ51"/>
      <c r="AFR51"/>
      <c r="AFS51"/>
      <c r="AFT51"/>
      <c r="AFU51"/>
      <c r="AFV51"/>
      <c r="AFW51"/>
      <c r="AFX51"/>
      <c r="AFY51"/>
      <c r="AFZ51"/>
      <c r="AGA51"/>
      <c r="AGB51"/>
      <c r="AGC51"/>
      <c r="AGD51"/>
      <c r="AGE51"/>
      <c r="AGF51"/>
      <c r="AGG51"/>
      <c r="AGH51"/>
      <c r="AGI51"/>
      <c r="AGJ51"/>
      <c r="AGK51"/>
      <c r="AGL51"/>
      <c r="AGM51"/>
      <c r="AGN51"/>
      <c r="AGO51"/>
      <c r="AGP51"/>
      <c r="AGQ51"/>
      <c r="AGR51"/>
      <c r="AGS51"/>
      <c r="AGT51"/>
      <c r="AGU51"/>
      <c r="AGV51"/>
      <c r="AGW51"/>
      <c r="AGX51"/>
      <c r="AGY51"/>
      <c r="AGZ51"/>
      <c r="AHA51"/>
      <c r="AHB51"/>
      <c r="AHC51"/>
      <c r="AHD51"/>
      <c r="AHE51"/>
      <c r="AHF51"/>
      <c r="AHG51"/>
      <c r="AHH51"/>
      <c r="AHI51"/>
      <c r="AHJ51"/>
      <c r="AHK51"/>
      <c r="AHL51"/>
      <c r="AHM51"/>
      <c r="AHN51"/>
      <c r="AHO51"/>
      <c r="AHP51"/>
      <c r="AHQ51"/>
      <c r="AHR51"/>
      <c r="AHS51"/>
      <c r="AHT51"/>
      <c r="AHU51"/>
      <c r="AHV51"/>
      <c r="AHW51"/>
      <c r="AHX51"/>
      <c r="AHY51"/>
      <c r="AHZ51"/>
      <c r="AIA51"/>
      <c r="AIB51"/>
      <c r="AIC51"/>
      <c r="AID51"/>
      <c r="AIE51"/>
      <c r="AIF51"/>
      <c r="AIG51"/>
      <c r="AIH51"/>
      <c r="AII51"/>
      <c r="AIJ51"/>
      <c r="AIK51"/>
      <c r="AIL51"/>
      <c r="AIM51"/>
      <c r="AIN51"/>
      <c r="AIO51"/>
      <c r="AIP51"/>
      <c r="AIQ51"/>
      <c r="AIR51"/>
      <c r="AIS51"/>
      <c r="AIT51"/>
      <c r="AIU51"/>
      <c r="AIV51"/>
      <c r="AIW51"/>
      <c r="AIX51"/>
      <c r="AIY51"/>
      <c r="AIZ51"/>
      <c r="AJA51"/>
      <c r="AJB51"/>
      <c r="AJC51"/>
      <c r="AJD51"/>
      <c r="AJE51"/>
      <c r="AJF51"/>
      <c r="AJG51"/>
      <c r="AJH51"/>
      <c r="AJI51"/>
      <c r="AJJ51"/>
      <c r="AJK51"/>
      <c r="AJL51"/>
      <c r="AJM51"/>
      <c r="AJN51"/>
      <c r="AJO51"/>
      <c r="AJP51"/>
      <c r="AJQ51"/>
      <c r="AJR51"/>
      <c r="AJS51"/>
      <c r="AJT51"/>
      <c r="AJU51"/>
      <c r="AJV51"/>
      <c r="AJW51"/>
      <c r="AJX51"/>
      <c r="AJY51"/>
      <c r="AJZ51"/>
      <c r="AKA51"/>
      <c r="AKB51"/>
      <c r="AKC51"/>
      <c r="AKD51"/>
      <c r="AKE51"/>
      <c r="AKF51"/>
      <c r="AKG51"/>
      <c r="AKH51"/>
      <c r="AKI51"/>
      <c r="AKJ51"/>
      <c r="AKK51"/>
      <c r="AKL51"/>
      <c r="AKM51"/>
      <c r="AKN51"/>
      <c r="AKO51"/>
      <c r="AKP51"/>
      <c r="AKQ51"/>
      <c r="AKR51"/>
      <c r="AKS51"/>
      <c r="AKT51"/>
      <c r="AKU51"/>
      <c r="AKV51"/>
      <c r="AKW51"/>
      <c r="AKX51"/>
      <c r="AKY51"/>
      <c r="AKZ51"/>
      <c r="ALA51"/>
      <c r="ALB51"/>
      <c r="ALC51"/>
      <c r="ALD51"/>
      <c r="ALE51"/>
      <c r="ALF51"/>
      <c r="ALG51"/>
      <c r="ALH51"/>
      <c r="ALI51"/>
      <c r="ALJ51"/>
      <c r="ALK51"/>
      <c r="ALL51"/>
      <c r="ALM51"/>
      <c r="ALN51"/>
      <c r="ALO51"/>
      <c r="ALP51"/>
      <c r="ALQ51"/>
      <c r="ALR51"/>
      <c r="ALS51"/>
      <c r="ALT51"/>
      <c r="ALU51"/>
      <c r="ALV51"/>
      <c r="ALW51"/>
      <c r="ALX51"/>
      <c r="ALY51"/>
      <c r="ALZ51"/>
      <c r="AMA51"/>
      <c r="AMB51"/>
      <c r="AMC51"/>
      <c r="AMD51"/>
      <c r="AME51"/>
      <c r="AMF51"/>
      <c r="AMG51"/>
      <c r="AMH51"/>
      <c r="AMI51"/>
      <c r="AMJ51"/>
    </row>
    <row r="52" spans="1:1024" ht="20.25" customHeight="1">
      <c r="A52"/>
      <c r="B52" s="234">
        <f>B49+1</f>
        <v>11</v>
      </c>
      <c r="C52" s="218"/>
      <c r="D52" s="218"/>
      <c r="E52" s="218"/>
      <c r="F52" s="84"/>
      <c r="G52" s="235"/>
      <c r="H52" s="282"/>
      <c r="I52" s="282"/>
      <c r="J52" s="282"/>
      <c r="K52" s="282"/>
      <c r="L52" s="237"/>
      <c r="M52" s="237"/>
      <c r="N52" s="237"/>
      <c r="O52" s="237"/>
      <c r="P52" s="222" t="s">
        <v>57</v>
      </c>
      <c r="Q52" s="222"/>
      <c r="R52" s="222"/>
      <c r="S52" s="85"/>
      <c r="T52" s="86"/>
      <c r="U52" s="86"/>
      <c r="V52" s="86"/>
      <c r="W52" s="86"/>
      <c r="X52" s="86"/>
      <c r="Y52" s="87"/>
      <c r="Z52" s="85"/>
      <c r="AA52" s="86"/>
      <c r="AB52" s="86"/>
      <c r="AC52" s="86"/>
      <c r="AD52" s="86"/>
      <c r="AE52" s="86"/>
      <c r="AF52" s="87"/>
      <c r="AG52" s="85"/>
      <c r="AH52" s="86"/>
      <c r="AI52" s="86"/>
      <c r="AJ52" s="86"/>
      <c r="AK52" s="86"/>
      <c r="AL52" s="86"/>
      <c r="AM52" s="87"/>
      <c r="AN52" s="85"/>
      <c r="AO52" s="86"/>
      <c r="AP52" s="86"/>
      <c r="AQ52" s="86"/>
      <c r="AR52" s="86"/>
      <c r="AS52" s="86"/>
      <c r="AT52" s="87"/>
      <c r="AU52" s="85"/>
      <c r="AV52" s="86"/>
      <c r="AW52" s="87"/>
      <c r="AX52" s="223"/>
      <c r="AY52" s="223"/>
      <c r="AZ52" s="224"/>
      <c r="BA52" s="224"/>
      <c r="BB52" s="238"/>
      <c r="BC52" s="238"/>
      <c r="BD52" s="238"/>
      <c r="BE52" s="238"/>
      <c r="BF52" s="238"/>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c r="JA52"/>
      <c r="JB52"/>
      <c r="JC52"/>
      <c r="JD52"/>
      <c r="JE52"/>
      <c r="JF52"/>
      <c r="JG52"/>
      <c r="JH52"/>
      <c r="JI52"/>
      <c r="JJ52"/>
      <c r="JK52"/>
      <c r="JL52"/>
      <c r="JM52"/>
      <c r="JN52"/>
      <c r="JO52"/>
      <c r="JP52"/>
      <c r="JQ52"/>
      <c r="JR52"/>
      <c r="JS52"/>
      <c r="JT52"/>
      <c r="JU52"/>
      <c r="JV52"/>
      <c r="JW52"/>
      <c r="JX52"/>
      <c r="JY52"/>
      <c r="JZ52"/>
      <c r="KA52"/>
      <c r="KB52"/>
      <c r="KC52"/>
      <c r="KD52"/>
      <c r="KE52"/>
      <c r="KF52"/>
      <c r="KG52"/>
      <c r="KH52"/>
      <c r="KI52"/>
      <c r="KJ52"/>
      <c r="KK52"/>
      <c r="KL52"/>
      <c r="KM52"/>
      <c r="KN52"/>
      <c r="KO52"/>
      <c r="KP52"/>
      <c r="KQ52"/>
      <c r="KR52"/>
      <c r="KS52"/>
      <c r="KT52"/>
      <c r="KU52"/>
      <c r="KV52"/>
      <c r="KW52"/>
      <c r="KX52"/>
      <c r="KY52"/>
      <c r="KZ52"/>
      <c r="LA52"/>
      <c r="LB52"/>
      <c r="LC52"/>
      <c r="LD52"/>
      <c r="LE52"/>
      <c r="LF52"/>
      <c r="LG52"/>
      <c r="LH52"/>
      <c r="LI52"/>
      <c r="LJ52"/>
      <c r="LK52"/>
      <c r="LL52"/>
      <c r="LM52"/>
      <c r="LN52"/>
      <c r="LO52"/>
      <c r="LP52"/>
      <c r="LQ52"/>
      <c r="LR52"/>
      <c r="LS52"/>
      <c r="LT52"/>
      <c r="LU52"/>
      <c r="LV52"/>
      <c r="LW52"/>
      <c r="LX52"/>
      <c r="LY52"/>
      <c r="LZ52"/>
      <c r="MA52"/>
      <c r="MB52"/>
      <c r="MC52"/>
      <c r="MD52"/>
      <c r="ME52"/>
      <c r="MF52"/>
      <c r="MG52"/>
      <c r="MH52"/>
      <c r="MI52"/>
      <c r="MJ52"/>
      <c r="MK52"/>
      <c r="ML52"/>
      <c r="MM52"/>
      <c r="MN52"/>
      <c r="MO52"/>
      <c r="MP52"/>
      <c r="MQ52"/>
      <c r="MR52"/>
      <c r="MS52"/>
      <c r="MT52"/>
      <c r="MU52"/>
      <c r="MV52"/>
      <c r="MW52"/>
      <c r="MX52"/>
      <c r="MY52"/>
      <c r="MZ52"/>
      <c r="NA52"/>
      <c r="NB52"/>
      <c r="NC52"/>
      <c r="ND52"/>
      <c r="NE52"/>
      <c r="NF52"/>
      <c r="NG52"/>
      <c r="NH52"/>
      <c r="NI52"/>
      <c r="NJ52"/>
      <c r="NK52"/>
      <c r="NL52"/>
      <c r="NM52"/>
      <c r="NN52"/>
      <c r="NO52"/>
      <c r="NP52"/>
      <c r="NQ52"/>
      <c r="NR52"/>
      <c r="NS52"/>
      <c r="NT52"/>
      <c r="NU52"/>
      <c r="NV52"/>
      <c r="NW52"/>
      <c r="NX52"/>
      <c r="NY52"/>
      <c r="NZ52"/>
      <c r="OA52"/>
      <c r="OB52"/>
      <c r="OC52"/>
      <c r="OD52"/>
      <c r="OE52"/>
      <c r="OF52"/>
      <c r="OG52"/>
      <c r="OH52"/>
      <c r="OI52"/>
      <c r="OJ52"/>
      <c r="OK52"/>
      <c r="OL52"/>
      <c r="OM52"/>
      <c r="ON52"/>
      <c r="OO52"/>
      <c r="OP52"/>
      <c r="OQ52"/>
      <c r="OR52"/>
      <c r="OS52"/>
      <c r="OT52"/>
      <c r="OU52"/>
      <c r="OV52"/>
      <c r="OW52"/>
      <c r="OX52"/>
      <c r="OY52"/>
      <c r="OZ52"/>
      <c r="PA52"/>
      <c r="PB52"/>
      <c r="PC52"/>
      <c r="PD52"/>
      <c r="PE52"/>
      <c r="PF52"/>
      <c r="PG52"/>
      <c r="PH52"/>
      <c r="PI52"/>
      <c r="PJ52"/>
      <c r="PK52"/>
      <c r="PL52"/>
      <c r="PM52"/>
      <c r="PN52"/>
      <c r="PO52"/>
      <c r="PP52"/>
      <c r="PQ52"/>
      <c r="PR52"/>
      <c r="PS52"/>
      <c r="PT52"/>
      <c r="PU52"/>
      <c r="PV52"/>
      <c r="PW52"/>
      <c r="PX52"/>
      <c r="PY52"/>
      <c r="PZ52"/>
      <c r="QA52"/>
      <c r="QB52"/>
      <c r="QC52"/>
      <c r="QD52"/>
      <c r="QE52"/>
      <c r="QF52"/>
      <c r="QG52"/>
      <c r="QH52"/>
      <c r="QI52"/>
      <c r="QJ52"/>
      <c r="QK52"/>
      <c r="QL52"/>
      <c r="QM52"/>
      <c r="QN52"/>
      <c r="QO52"/>
      <c r="QP52"/>
      <c r="QQ52"/>
      <c r="QR52"/>
      <c r="QS52"/>
      <c r="QT52"/>
      <c r="QU52"/>
      <c r="QV52"/>
      <c r="QW52"/>
      <c r="QX52"/>
      <c r="QY52"/>
      <c r="QZ52"/>
      <c r="RA52"/>
      <c r="RB52"/>
      <c r="RC52"/>
      <c r="RD52"/>
      <c r="RE52"/>
      <c r="RF52"/>
      <c r="RG52"/>
      <c r="RH52"/>
      <c r="RI52"/>
      <c r="RJ52"/>
      <c r="RK52"/>
      <c r="RL52"/>
      <c r="RM52"/>
      <c r="RN52"/>
      <c r="RO52"/>
      <c r="RP52"/>
      <c r="RQ52"/>
      <c r="RR52"/>
      <c r="RS52"/>
      <c r="RT52"/>
      <c r="RU52"/>
      <c r="RV52"/>
      <c r="RW52"/>
      <c r="RX52"/>
      <c r="RY52"/>
      <c r="RZ52"/>
      <c r="SA52"/>
      <c r="SB52"/>
      <c r="SC52"/>
      <c r="SD52"/>
      <c r="SE52"/>
      <c r="SF52"/>
      <c r="SG52"/>
      <c r="SH52"/>
      <c r="SI52"/>
      <c r="SJ52"/>
      <c r="SK52"/>
      <c r="SL52"/>
      <c r="SM52"/>
      <c r="SN52"/>
      <c r="SO52"/>
      <c r="SP52"/>
      <c r="SQ52"/>
      <c r="SR52"/>
      <c r="SS52"/>
      <c r="ST52"/>
      <c r="SU52"/>
      <c r="SV52"/>
      <c r="SW52"/>
      <c r="SX52"/>
      <c r="SY52"/>
      <c r="SZ52"/>
      <c r="TA52"/>
      <c r="TB52"/>
      <c r="TC52"/>
      <c r="TD52"/>
      <c r="TE52"/>
      <c r="TF52"/>
      <c r="TG52"/>
      <c r="TH52"/>
      <c r="TI52"/>
      <c r="TJ52"/>
      <c r="TK52"/>
      <c r="TL52"/>
      <c r="TM52"/>
      <c r="TN52"/>
      <c r="TO52"/>
      <c r="TP52"/>
      <c r="TQ52"/>
      <c r="TR52"/>
      <c r="TS52"/>
      <c r="TT52"/>
      <c r="TU52"/>
      <c r="TV52"/>
      <c r="TW52"/>
      <c r="TX52"/>
      <c r="TY52"/>
      <c r="TZ52"/>
      <c r="UA52"/>
      <c r="UB52"/>
      <c r="UC52"/>
      <c r="UD52"/>
      <c r="UE52"/>
      <c r="UF52"/>
      <c r="UG52"/>
      <c r="UH52"/>
      <c r="UI52"/>
      <c r="UJ52"/>
      <c r="UK52"/>
      <c r="UL52"/>
      <c r="UM52"/>
      <c r="UN52"/>
      <c r="UO52"/>
      <c r="UP52"/>
      <c r="UQ52"/>
      <c r="UR52"/>
      <c r="US52"/>
      <c r="UT52"/>
      <c r="UU52"/>
      <c r="UV52"/>
      <c r="UW52"/>
      <c r="UX52"/>
      <c r="UY52"/>
      <c r="UZ52"/>
      <c r="VA52"/>
      <c r="VB52"/>
      <c r="VC52"/>
      <c r="VD52"/>
      <c r="VE52"/>
      <c r="VF52"/>
      <c r="VG52"/>
      <c r="VH52"/>
      <c r="VI52"/>
      <c r="VJ52"/>
      <c r="VK52"/>
      <c r="VL52"/>
      <c r="VM52"/>
      <c r="VN52"/>
      <c r="VO52"/>
      <c r="VP52"/>
      <c r="VQ52"/>
      <c r="VR52"/>
      <c r="VS52"/>
      <c r="VT52"/>
      <c r="VU52"/>
      <c r="VV52"/>
      <c r="VW52"/>
      <c r="VX52"/>
      <c r="VY52"/>
      <c r="VZ52"/>
      <c r="WA52"/>
      <c r="WB52"/>
      <c r="WC52"/>
      <c r="WD52"/>
      <c r="WE52"/>
      <c r="WF52"/>
      <c r="WG52"/>
      <c r="WH52"/>
      <c r="WI52"/>
      <c r="WJ52"/>
      <c r="WK52"/>
      <c r="WL52"/>
      <c r="WM52"/>
      <c r="WN52"/>
      <c r="WO52"/>
      <c r="WP52"/>
      <c r="WQ52"/>
      <c r="WR52"/>
      <c r="WS52"/>
      <c r="WT52"/>
      <c r="WU52"/>
      <c r="WV52"/>
      <c r="WW52"/>
      <c r="WX52"/>
      <c r="WY52"/>
      <c r="WZ52"/>
      <c r="XA52"/>
      <c r="XB52"/>
      <c r="XC52"/>
      <c r="XD52"/>
      <c r="XE52"/>
      <c r="XF52"/>
      <c r="XG52"/>
      <c r="XH52"/>
      <c r="XI52"/>
      <c r="XJ52"/>
      <c r="XK52"/>
      <c r="XL52"/>
      <c r="XM52"/>
      <c r="XN52"/>
      <c r="XO52"/>
      <c r="XP52"/>
      <c r="XQ52"/>
      <c r="XR52"/>
      <c r="XS52"/>
      <c r="XT52"/>
      <c r="XU52"/>
      <c r="XV52"/>
      <c r="XW52"/>
      <c r="XX52"/>
      <c r="XY52"/>
      <c r="XZ52"/>
      <c r="YA52"/>
      <c r="YB52"/>
      <c r="YC52"/>
      <c r="YD52"/>
      <c r="YE52"/>
      <c r="YF52"/>
      <c r="YG52"/>
      <c r="YH52"/>
      <c r="YI52"/>
      <c r="YJ52"/>
      <c r="YK52"/>
      <c r="YL52"/>
      <c r="YM52"/>
      <c r="YN52"/>
      <c r="YO52"/>
      <c r="YP52"/>
      <c r="YQ52"/>
      <c r="YR52"/>
      <c r="YS52"/>
      <c r="YT52"/>
      <c r="YU52"/>
      <c r="YV52"/>
      <c r="YW52"/>
      <c r="YX52"/>
      <c r="YY52"/>
      <c r="YZ52"/>
      <c r="ZA52"/>
      <c r="ZB52"/>
      <c r="ZC52"/>
      <c r="ZD52"/>
      <c r="ZE52"/>
      <c r="ZF52"/>
      <c r="ZG52"/>
      <c r="ZH52"/>
      <c r="ZI52"/>
      <c r="ZJ52"/>
      <c r="ZK52"/>
      <c r="ZL52"/>
      <c r="ZM52"/>
      <c r="ZN52"/>
      <c r="ZO52"/>
      <c r="ZP52"/>
      <c r="ZQ52"/>
      <c r="ZR52"/>
      <c r="ZS52"/>
      <c r="ZT52"/>
      <c r="ZU52"/>
      <c r="ZV52"/>
      <c r="ZW52"/>
      <c r="ZX52"/>
      <c r="ZY52"/>
      <c r="ZZ52"/>
      <c r="AAA52"/>
      <c r="AAB52"/>
      <c r="AAC52"/>
      <c r="AAD52"/>
      <c r="AAE52"/>
      <c r="AAF52"/>
      <c r="AAG52"/>
      <c r="AAH52"/>
      <c r="AAI52"/>
      <c r="AAJ52"/>
      <c r="AAK52"/>
      <c r="AAL52"/>
      <c r="AAM52"/>
      <c r="AAN52"/>
      <c r="AAO52"/>
      <c r="AAP52"/>
      <c r="AAQ52"/>
      <c r="AAR52"/>
      <c r="AAS52"/>
      <c r="AAT52"/>
      <c r="AAU52"/>
      <c r="AAV52"/>
      <c r="AAW52"/>
      <c r="AAX52"/>
      <c r="AAY52"/>
      <c r="AAZ52"/>
      <c r="ABA52"/>
      <c r="ABB52"/>
      <c r="ABC52"/>
      <c r="ABD52"/>
      <c r="ABE52"/>
      <c r="ABF52"/>
      <c r="ABG52"/>
      <c r="ABH52"/>
      <c r="ABI52"/>
      <c r="ABJ52"/>
      <c r="ABK52"/>
      <c r="ABL52"/>
      <c r="ABM52"/>
      <c r="ABN52"/>
      <c r="ABO52"/>
      <c r="ABP52"/>
      <c r="ABQ52"/>
      <c r="ABR52"/>
      <c r="ABS52"/>
      <c r="ABT52"/>
      <c r="ABU52"/>
      <c r="ABV52"/>
      <c r="ABW52"/>
      <c r="ABX52"/>
      <c r="ABY52"/>
      <c r="ABZ52"/>
      <c r="ACA52"/>
      <c r="ACB52"/>
      <c r="ACC52"/>
      <c r="ACD52"/>
      <c r="ACE52"/>
      <c r="ACF52"/>
      <c r="ACG52"/>
      <c r="ACH52"/>
      <c r="ACI52"/>
      <c r="ACJ52"/>
      <c r="ACK52"/>
      <c r="ACL52"/>
      <c r="ACM52"/>
      <c r="ACN52"/>
      <c r="ACO52"/>
      <c r="ACP52"/>
      <c r="ACQ52"/>
      <c r="ACR52"/>
      <c r="ACS52"/>
      <c r="ACT52"/>
      <c r="ACU52"/>
      <c r="ACV52"/>
      <c r="ACW52"/>
      <c r="ACX52"/>
      <c r="ACY52"/>
      <c r="ACZ52"/>
      <c r="ADA52"/>
      <c r="ADB52"/>
      <c r="ADC52"/>
      <c r="ADD52"/>
      <c r="ADE52"/>
      <c r="ADF52"/>
      <c r="ADG52"/>
      <c r="ADH52"/>
      <c r="ADI52"/>
      <c r="ADJ52"/>
      <c r="ADK52"/>
      <c r="ADL52"/>
      <c r="ADM52"/>
      <c r="ADN52"/>
      <c r="ADO52"/>
      <c r="ADP52"/>
      <c r="ADQ52"/>
      <c r="ADR52"/>
      <c r="ADS52"/>
      <c r="ADT52"/>
      <c r="ADU52"/>
      <c r="ADV52"/>
      <c r="ADW52"/>
      <c r="ADX52"/>
      <c r="ADY52"/>
      <c r="ADZ52"/>
      <c r="AEA52"/>
      <c r="AEB52"/>
      <c r="AEC52"/>
      <c r="AED52"/>
      <c r="AEE52"/>
      <c r="AEF52"/>
      <c r="AEG52"/>
      <c r="AEH52"/>
      <c r="AEI52"/>
      <c r="AEJ52"/>
      <c r="AEK52"/>
      <c r="AEL52"/>
      <c r="AEM52"/>
      <c r="AEN52"/>
      <c r="AEO52"/>
      <c r="AEP52"/>
      <c r="AEQ52"/>
      <c r="AER52"/>
      <c r="AES52"/>
      <c r="AET52"/>
      <c r="AEU52"/>
      <c r="AEV52"/>
      <c r="AEW52"/>
      <c r="AEX52"/>
      <c r="AEY52"/>
      <c r="AEZ52"/>
      <c r="AFA52"/>
      <c r="AFB52"/>
      <c r="AFC52"/>
      <c r="AFD52"/>
      <c r="AFE52"/>
      <c r="AFF52"/>
      <c r="AFG52"/>
      <c r="AFH52"/>
      <c r="AFI52"/>
      <c r="AFJ52"/>
      <c r="AFK52"/>
      <c r="AFL52"/>
      <c r="AFM52"/>
      <c r="AFN52"/>
      <c r="AFO52"/>
      <c r="AFP52"/>
      <c r="AFQ52"/>
      <c r="AFR52"/>
      <c r="AFS52"/>
      <c r="AFT52"/>
      <c r="AFU52"/>
      <c r="AFV52"/>
      <c r="AFW52"/>
      <c r="AFX52"/>
      <c r="AFY52"/>
      <c r="AFZ52"/>
      <c r="AGA52"/>
      <c r="AGB52"/>
      <c r="AGC52"/>
      <c r="AGD52"/>
      <c r="AGE52"/>
      <c r="AGF52"/>
      <c r="AGG52"/>
      <c r="AGH52"/>
      <c r="AGI52"/>
      <c r="AGJ52"/>
      <c r="AGK52"/>
      <c r="AGL52"/>
      <c r="AGM52"/>
      <c r="AGN52"/>
      <c r="AGO52"/>
      <c r="AGP52"/>
      <c r="AGQ52"/>
      <c r="AGR52"/>
      <c r="AGS52"/>
      <c r="AGT52"/>
      <c r="AGU52"/>
      <c r="AGV52"/>
      <c r="AGW52"/>
      <c r="AGX52"/>
      <c r="AGY52"/>
      <c r="AGZ52"/>
      <c r="AHA52"/>
      <c r="AHB52"/>
      <c r="AHC52"/>
      <c r="AHD52"/>
      <c r="AHE52"/>
      <c r="AHF52"/>
      <c r="AHG52"/>
      <c r="AHH52"/>
      <c r="AHI52"/>
      <c r="AHJ52"/>
      <c r="AHK52"/>
      <c r="AHL52"/>
      <c r="AHM52"/>
      <c r="AHN52"/>
      <c r="AHO52"/>
      <c r="AHP52"/>
      <c r="AHQ52"/>
      <c r="AHR52"/>
      <c r="AHS52"/>
      <c r="AHT52"/>
      <c r="AHU52"/>
      <c r="AHV52"/>
      <c r="AHW52"/>
      <c r="AHX52"/>
      <c r="AHY52"/>
      <c r="AHZ52"/>
      <c r="AIA52"/>
      <c r="AIB52"/>
      <c r="AIC52"/>
      <c r="AID52"/>
      <c r="AIE52"/>
      <c r="AIF52"/>
      <c r="AIG52"/>
      <c r="AIH52"/>
      <c r="AII52"/>
      <c r="AIJ52"/>
      <c r="AIK52"/>
      <c r="AIL52"/>
      <c r="AIM52"/>
      <c r="AIN52"/>
      <c r="AIO52"/>
      <c r="AIP52"/>
      <c r="AIQ52"/>
      <c r="AIR52"/>
      <c r="AIS52"/>
      <c r="AIT52"/>
      <c r="AIU52"/>
      <c r="AIV52"/>
      <c r="AIW52"/>
      <c r="AIX52"/>
      <c r="AIY52"/>
      <c r="AIZ52"/>
      <c r="AJA52"/>
      <c r="AJB52"/>
      <c r="AJC52"/>
      <c r="AJD52"/>
      <c r="AJE52"/>
      <c r="AJF52"/>
      <c r="AJG52"/>
      <c r="AJH52"/>
      <c r="AJI52"/>
      <c r="AJJ52"/>
      <c r="AJK52"/>
      <c r="AJL52"/>
      <c r="AJM52"/>
      <c r="AJN52"/>
      <c r="AJO52"/>
      <c r="AJP52"/>
      <c r="AJQ52"/>
      <c r="AJR52"/>
      <c r="AJS52"/>
      <c r="AJT52"/>
      <c r="AJU52"/>
      <c r="AJV52"/>
      <c r="AJW52"/>
      <c r="AJX52"/>
      <c r="AJY52"/>
      <c r="AJZ52"/>
      <c r="AKA52"/>
      <c r="AKB52"/>
      <c r="AKC52"/>
      <c r="AKD52"/>
      <c r="AKE52"/>
      <c r="AKF52"/>
      <c r="AKG52"/>
      <c r="AKH52"/>
      <c r="AKI52"/>
      <c r="AKJ52"/>
      <c r="AKK52"/>
      <c r="AKL52"/>
      <c r="AKM52"/>
      <c r="AKN52"/>
      <c r="AKO52"/>
      <c r="AKP52"/>
      <c r="AKQ52"/>
      <c r="AKR52"/>
      <c r="AKS52"/>
      <c r="AKT52"/>
      <c r="AKU52"/>
      <c r="AKV52"/>
      <c r="AKW52"/>
      <c r="AKX52"/>
      <c r="AKY52"/>
      <c r="AKZ52"/>
      <c r="ALA52"/>
      <c r="ALB52"/>
      <c r="ALC52"/>
      <c r="ALD52"/>
      <c r="ALE52"/>
      <c r="ALF52"/>
      <c r="ALG52"/>
      <c r="ALH52"/>
      <c r="ALI52"/>
      <c r="ALJ52"/>
      <c r="ALK52"/>
      <c r="ALL52"/>
      <c r="ALM52"/>
      <c r="ALN52"/>
      <c r="ALO52"/>
      <c r="ALP52"/>
      <c r="ALQ52"/>
      <c r="ALR52"/>
      <c r="ALS52"/>
      <c r="ALT52"/>
      <c r="ALU52"/>
      <c r="ALV52"/>
      <c r="ALW52"/>
      <c r="ALX52"/>
      <c r="ALY52"/>
      <c r="ALZ52"/>
      <c r="AMA52"/>
      <c r="AMB52"/>
      <c r="AMC52"/>
      <c r="AMD52"/>
      <c r="AME52"/>
      <c r="AMF52"/>
      <c r="AMG52"/>
      <c r="AMH52"/>
      <c r="AMI52"/>
      <c r="AMJ52"/>
    </row>
    <row r="53" spans="1:1024" ht="20.25" customHeight="1">
      <c r="A53"/>
      <c r="B53" s="234"/>
      <c r="C53" s="281"/>
      <c r="D53" s="281"/>
      <c r="E53" s="281"/>
      <c r="F53" s="76"/>
      <c r="G53" s="235"/>
      <c r="H53" s="282"/>
      <c r="I53" s="282"/>
      <c r="J53" s="282"/>
      <c r="K53" s="282"/>
      <c r="L53" s="237"/>
      <c r="M53" s="237"/>
      <c r="N53" s="237"/>
      <c r="O53" s="237"/>
      <c r="P53" s="227" t="s">
        <v>61</v>
      </c>
      <c r="Q53" s="227"/>
      <c r="R53" s="227"/>
      <c r="S53" s="77" t="str">
        <f>IF(S52="","",VLOOKUP(S52,'シフト記号表（勤務時間帯)'!$C$5:$K$36,9,0))</f>
        <v/>
      </c>
      <c r="T53" s="78" t="str">
        <f>IF(T52="","",VLOOKUP(T52,'シフト記号表（勤務時間帯)'!$C$5:$K$36,9,0))</f>
        <v/>
      </c>
      <c r="U53" s="78" t="str">
        <f>IF(U52="","",VLOOKUP(U52,'シフト記号表（勤務時間帯)'!$C$5:$K$36,9,0))</f>
        <v/>
      </c>
      <c r="V53" s="78" t="str">
        <f>IF(V52="","",VLOOKUP(V52,'シフト記号表（勤務時間帯)'!$C$5:$K$36,9,0))</f>
        <v/>
      </c>
      <c r="W53" s="78" t="str">
        <f>IF(W52="","",VLOOKUP(W52,'シフト記号表（勤務時間帯)'!$C$5:$K$36,9,0))</f>
        <v/>
      </c>
      <c r="X53" s="78" t="str">
        <f>IF(X52="","",VLOOKUP(X52,'シフト記号表（勤務時間帯)'!$C$5:$K$36,9,0))</f>
        <v/>
      </c>
      <c r="Y53" s="79" t="str">
        <f>IF(Y52="","",VLOOKUP(Y52,'シフト記号表（勤務時間帯)'!$C$5:$K$36,9,0))</f>
        <v/>
      </c>
      <c r="Z53" s="77" t="str">
        <f>IF(Z52="","",VLOOKUP(Z52,'シフト記号表（勤務時間帯)'!$C$5:$K$36,9,0))</f>
        <v/>
      </c>
      <c r="AA53" s="78" t="str">
        <f>IF(AA52="","",VLOOKUP(AA52,'シフト記号表（勤務時間帯)'!$C$5:$K$36,9,0))</f>
        <v/>
      </c>
      <c r="AB53" s="78" t="str">
        <f>IF(AB52="","",VLOOKUP(AB52,'シフト記号表（勤務時間帯)'!$C$5:$K$36,9,0))</f>
        <v/>
      </c>
      <c r="AC53" s="78" t="str">
        <f>IF(AC52="","",VLOOKUP(AC52,'シフト記号表（勤務時間帯)'!$C$5:$K$36,9,0))</f>
        <v/>
      </c>
      <c r="AD53" s="78" t="str">
        <f>IF(AD52="","",VLOOKUP(AD52,'シフト記号表（勤務時間帯)'!$C$5:$K$36,9,0))</f>
        <v/>
      </c>
      <c r="AE53" s="78" t="str">
        <f>IF(AE52="","",VLOOKUP(AE52,'シフト記号表（勤務時間帯)'!$C$5:$K$36,9,0))</f>
        <v/>
      </c>
      <c r="AF53" s="79" t="str">
        <f>IF(AF52="","",VLOOKUP(AF52,'シフト記号表（勤務時間帯)'!$C$5:$K$36,9,0))</f>
        <v/>
      </c>
      <c r="AG53" s="77" t="str">
        <f>IF(AG52="","",VLOOKUP(AG52,'シフト記号表（勤務時間帯)'!$C$5:$K$36,9,0))</f>
        <v/>
      </c>
      <c r="AH53" s="78" t="str">
        <f>IF(AH52="","",VLOOKUP(AH52,'シフト記号表（勤務時間帯)'!$C$5:$K$36,9,0))</f>
        <v/>
      </c>
      <c r="AI53" s="78" t="str">
        <f>IF(AI52="","",VLOOKUP(AI52,'シフト記号表（勤務時間帯)'!$C$5:$K$36,9,0))</f>
        <v/>
      </c>
      <c r="AJ53" s="78" t="str">
        <f>IF(AJ52="","",VLOOKUP(AJ52,'シフト記号表（勤務時間帯)'!$C$5:$K$36,9,0))</f>
        <v/>
      </c>
      <c r="AK53" s="78" t="str">
        <f>IF(AK52="","",VLOOKUP(AK52,'シフト記号表（勤務時間帯)'!$C$5:$K$36,9,0))</f>
        <v/>
      </c>
      <c r="AL53" s="78" t="str">
        <f>IF(AL52="","",VLOOKUP(AL52,'シフト記号表（勤務時間帯)'!$C$5:$K$36,9,0))</f>
        <v/>
      </c>
      <c r="AM53" s="79" t="str">
        <f>IF(AM52="","",VLOOKUP(AM52,'シフト記号表（勤務時間帯)'!$C$5:$K$36,9,0))</f>
        <v/>
      </c>
      <c r="AN53" s="77" t="str">
        <f>IF(AN52="","",VLOOKUP(AN52,'シフト記号表（勤務時間帯)'!$C$5:$K$36,9,0))</f>
        <v/>
      </c>
      <c r="AO53" s="78" t="str">
        <f>IF(AO52="","",VLOOKUP(AO52,'シフト記号表（勤務時間帯)'!$C$5:$K$36,9,0))</f>
        <v/>
      </c>
      <c r="AP53" s="78" t="str">
        <f>IF(AP52="","",VLOOKUP(AP52,'シフト記号表（勤務時間帯)'!$C$5:$K$36,9,0))</f>
        <v/>
      </c>
      <c r="AQ53" s="78" t="str">
        <f>IF(AQ52="","",VLOOKUP(AQ52,'シフト記号表（勤務時間帯)'!$C$5:$K$36,9,0))</f>
        <v/>
      </c>
      <c r="AR53" s="78" t="str">
        <f>IF(AR52="","",VLOOKUP(AR52,'シフト記号表（勤務時間帯)'!$C$5:$K$36,9,0))</f>
        <v/>
      </c>
      <c r="AS53" s="78" t="str">
        <f>IF(AS52="","",VLOOKUP(AS52,'シフト記号表（勤務時間帯)'!$C$5:$K$36,9,0))</f>
        <v/>
      </c>
      <c r="AT53" s="79" t="str">
        <f>IF(AT52="","",VLOOKUP(AT52,'シフト記号表（勤務時間帯)'!$C$5:$K$36,9,0))</f>
        <v/>
      </c>
      <c r="AU53" s="77" t="str">
        <f>IF(AU52="","",VLOOKUP(AU52,'シフト記号表（勤務時間帯)'!$C$5:$K$36,9,0))</f>
        <v/>
      </c>
      <c r="AV53" s="78" t="str">
        <f>IF(AV52="","",VLOOKUP(AV52,'シフト記号表（勤務時間帯)'!$C$5:$K$36,9,0))</f>
        <v/>
      </c>
      <c r="AW53" s="79" t="str">
        <f>IF(AW52="","",VLOOKUP(AW52,'シフト記号表（勤務時間帯)'!$C$5:$K$36,9,0))</f>
        <v/>
      </c>
      <c r="AX53" s="228">
        <f>IF($BB$3="計画",SUM(S53:AT53),IF($BB$3="実績",SUM(S53:AW53),""))</f>
        <v>0</v>
      </c>
      <c r="AY53" s="228"/>
      <c r="AZ53" s="229">
        <f>IF($BB$3="計画",AX53/4,IF($BB$3="実績",様式!AX53/(様式!$BB$8/7),""))</f>
        <v>0</v>
      </c>
      <c r="BA53" s="229"/>
      <c r="BB53" s="238"/>
      <c r="BC53" s="238"/>
      <c r="BD53" s="238"/>
      <c r="BE53" s="238"/>
      <c r="BF53" s="238"/>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c r="JA53"/>
      <c r="JB53"/>
      <c r="JC53"/>
      <c r="JD53"/>
      <c r="JE53"/>
      <c r="JF53"/>
      <c r="JG53"/>
      <c r="JH53"/>
      <c r="JI53"/>
      <c r="JJ53"/>
      <c r="JK53"/>
      <c r="JL53"/>
      <c r="JM53"/>
      <c r="JN53"/>
      <c r="JO53"/>
      <c r="JP53"/>
      <c r="JQ53"/>
      <c r="JR53"/>
      <c r="JS53"/>
      <c r="JT53"/>
      <c r="JU53"/>
      <c r="JV53"/>
      <c r="JW53"/>
      <c r="JX53"/>
      <c r="JY53"/>
      <c r="JZ53"/>
      <c r="KA53"/>
      <c r="KB53"/>
      <c r="KC53"/>
      <c r="KD53"/>
      <c r="KE53"/>
      <c r="KF53"/>
      <c r="KG53"/>
      <c r="KH53"/>
      <c r="KI53"/>
      <c r="KJ53"/>
      <c r="KK53"/>
      <c r="KL53"/>
      <c r="KM53"/>
      <c r="KN53"/>
      <c r="KO53"/>
      <c r="KP53"/>
      <c r="KQ53"/>
      <c r="KR53"/>
      <c r="KS53"/>
      <c r="KT53"/>
      <c r="KU53"/>
      <c r="KV53"/>
      <c r="KW53"/>
      <c r="KX53"/>
      <c r="KY53"/>
      <c r="KZ53"/>
      <c r="LA53"/>
      <c r="LB53"/>
      <c r="LC53"/>
      <c r="LD53"/>
      <c r="LE53"/>
      <c r="LF53"/>
      <c r="LG53"/>
      <c r="LH53"/>
      <c r="LI53"/>
      <c r="LJ53"/>
      <c r="LK53"/>
      <c r="LL53"/>
      <c r="LM53"/>
      <c r="LN53"/>
      <c r="LO53"/>
      <c r="LP53"/>
      <c r="LQ53"/>
      <c r="LR53"/>
      <c r="LS53"/>
      <c r="LT53"/>
      <c r="LU53"/>
      <c r="LV53"/>
      <c r="LW53"/>
      <c r="LX53"/>
      <c r="LY53"/>
      <c r="LZ53"/>
      <c r="MA53"/>
      <c r="MB53"/>
      <c r="MC53"/>
      <c r="MD53"/>
      <c r="ME53"/>
      <c r="MF53"/>
      <c r="MG53"/>
      <c r="MH53"/>
      <c r="MI53"/>
      <c r="MJ53"/>
      <c r="MK53"/>
      <c r="ML53"/>
      <c r="MM53"/>
      <c r="MN53"/>
      <c r="MO53"/>
      <c r="MP53"/>
      <c r="MQ53"/>
      <c r="MR53"/>
      <c r="MS53"/>
      <c r="MT53"/>
      <c r="MU53"/>
      <c r="MV53"/>
      <c r="MW53"/>
      <c r="MX53"/>
      <c r="MY53"/>
      <c r="MZ53"/>
      <c r="NA53"/>
      <c r="NB53"/>
      <c r="NC53"/>
      <c r="ND53"/>
      <c r="NE53"/>
      <c r="NF53"/>
      <c r="NG53"/>
      <c r="NH53"/>
      <c r="NI53"/>
      <c r="NJ53"/>
      <c r="NK53"/>
      <c r="NL53"/>
      <c r="NM53"/>
      <c r="NN53"/>
      <c r="NO53"/>
      <c r="NP53"/>
      <c r="NQ53"/>
      <c r="NR53"/>
      <c r="NS53"/>
      <c r="NT53"/>
      <c r="NU53"/>
      <c r="NV53"/>
      <c r="NW53"/>
      <c r="NX53"/>
      <c r="NY53"/>
      <c r="NZ53"/>
      <c r="OA53"/>
      <c r="OB53"/>
      <c r="OC53"/>
      <c r="OD53"/>
      <c r="OE53"/>
      <c r="OF53"/>
      <c r="OG53"/>
      <c r="OH53"/>
      <c r="OI53"/>
      <c r="OJ53"/>
      <c r="OK53"/>
      <c r="OL53"/>
      <c r="OM53"/>
      <c r="ON53"/>
      <c r="OO53"/>
      <c r="OP53"/>
      <c r="OQ53"/>
      <c r="OR53"/>
      <c r="OS53"/>
      <c r="OT53"/>
      <c r="OU53"/>
      <c r="OV53"/>
      <c r="OW53"/>
      <c r="OX53"/>
      <c r="OY53"/>
      <c r="OZ53"/>
      <c r="PA53"/>
      <c r="PB53"/>
      <c r="PC53"/>
      <c r="PD53"/>
      <c r="PE53"/>
      <c r="PF53"/>
      <c r="PG53"/>
      <c r="PH53"/>
      <c r="PI53"/>
      <c r="PJ53"/>
      <c r="PK53"/>
      <c r="PL53"/>
      <c r="PM53"/>
      <c r="PN53"/>
      <c r="PO53"/>
      <c r="PP53"/>
      <c r="PQ53"/>
      <c r="PR53"/>
      <c r="PS53"/>
      <c r="PT53"/>
      <c r="PU53"/>
      <c r="PV53"/>
      <c r="PW53"/>
      <c r="PX53"/>
      <c r="PY53"/>
      <c r="PZ53"/>
      <c r="QA53"/>
      <c r="QB53"/>
      <c r="QC53"/>
      <c r="QD53"/>
      <c r="QE53"/>
      <c r="QF53"/>
      <c r="QG53"/>
      <c r="QH53"/>
      <c r="QI53"/>
      <c r="QJ53"/>
      <c r="QK53"/>
      <c r="QL53"/>
      <c r="QM53"/>
      <c r="QN53"/>
      <c r="QO53"/>
      <c r="QP53"/>
      <c r="QQ53"/>
      <c r="QR53"/>
      <c r="QS53"/>
      <c r="QT53"/>
      <c r="QU53"/>
      <c r="QV53"/>
      <c r="QW53"/>
      <c r="QX53"/>
      <c r="QY53"/>
      <c r="QZ53"/>
      <c r="RA53"/>
      <c r="RB53"/>
      <c r="RC53"/>
      <c r="RD53"/>
      <c r="RE53"/>
      <c r="RF53"/>
      <c r="RG53"/>
      <c r="RH53"/>
      <c r="RI53"/>
      <c r="RJ53"/>
      <c r="RK53"/>
      <c r="RL53"/>
      <c r="RM53"/>
      <c r="RN53"/>
      <c r="RO53"/>
      <c r="RP53"/>
      <c r="RQ53"/>
      <c r="RR53"/>
      <c r="RS53"/>
      <c r="RT53"/>
      <c r="RU53"/>
      <c r="RV53"/>
      <c r="RW53"/>
      <c r="RX53"/>
      <c r="RY53"/>
      <c r="RZ53"/>
      <c r="SA53"/>
      <c r="SB53"/>
      <c r="SC53"/>
      <c r="SD53"/>
      <c r="SE53"/>
      <c r="SF53"/>
      <c r="SG53"/>
      <c r="SH53"/>
      <c r="SI53"/>
      <c r="SJ53"/>
      <c r="SK53"/>
      <c r="SL53"/>
      <c r="SM53"/>
      <c r="SN53"/>
      <c r="SO53"/>
      <c r="SP53"/>
      <c r="SQ53"/>
      <c r="SR53"/>
      <c r="SS53"/>
      <c r="ST53"/>
      <c r="SU53"/>
      <c r="SV53"/>
      <c r="SW53"/>
      <c r="SX53"/>
      <c r="SY53"/>
      <c r="SZ53"/>
      <c r="TA53"/>
      <c r="TB53"/>
      <c r="TC53"/>
      <c r="TD53"/>
      <c r="TE53"/>
      <c r="TF53"/>
      <c r="TG53"/>
      <c r="TH53"/>
      <c r="TI53"/>
      <c r="TJ53"/>
      <c r="TK53"/>
      <c r="TL53"/>
      <c r="TM53"/>
      <c r="TN53"/>
      <c r="TO53"/>
      <c r="TP53"/>
      <c r="TQ53"/>
      <c r="TR53"/>
      <c r="TS53"/>
      <c r="TT53"/>
      <c r="TU53"/>
      <c r="TV53"/>
      <c r="TW53"/>
      <c r="TX53"/>
      <c r="TY53"/>
      <c r="TZ53"/>
      <c r="UA53"/>
      <c r="UB53"/>
      <c r="UC53"/>
      <c r="UD53"/>
      <c r="UE53"/>
      <c r="UF53"/>
      <c r="UG53"/>
      <c r="UH53"/>
      <c r="UI53"/>
      <c r="UJ53"/>
      <c r="UK53"/>
      <c r="UL53"/>
      <c r="UM53"/>
      <c r="UN53"/>
      <c r="UO53"/>
      <c r="UP53"/>
      <c r="UQ53"/>
      <c r="UR53"/>
      <c r="US53"/>
      <c r="UT53"/>
      <c r="UU53"/>
      <c r="UV53"/>
      <c r="UW53"/>
      <c r="UX53"/>
      <c r="UY53"/>
      <c r="UZ53"/>
      <c r="VA53"/>
      <c r="VB53"/>
      <c r="VC53"/>
      <c r="VD53"/>
      <c r="VE53"/>
      <c r="VF53"/>
      <c r="VG53"/>
      <c r="VH53"/>
      <c r="VI53"/>
      <c r="VJ53"/>
      <c r="VK53"/>
      <c r="VL53"/>
      <c r="VM53"/>
      <c r="VN53"/>
      <c r="VO53"/>
      <c r="VP53"/>
      <c r="VQ53"/>
      <c r="VR53"/>
      <c r="VS53"/>
      <c r="VT53"/>
      <c r="VU53"/>
      <c r="VV53"/>
      <c r="VW53"/>
      <c r="VX53"/>
      <c r="VY53"/>
      <c r="VZ53"/>
      <c r="WA53"/>
      <c r="WB53"/>
      <c r="WC53"/>
      <c r="WD53"/>
      <c r="WE53"/>
      <c r="WF53"/>
      <c r="WG53"/>
      <c r="WH53"/>
      <c r="WI53"/>
      <c r="WJ53"/>
      <c r="WK53"/>
      <c r="WL53"/>
      <c r="WM53"/>
      <c r="WN53"/>
      <c r="WO53"/>
      <c r="WP53"/>
      <c r="WQ53"/>
      <c r="WR53"/>
      <c r="WS53"/>
      <c r="WT53"/>
      <c r="WU53"/>
      <c r="WV53"/>
      <c r="WW53"/>
      <c r="WX53"/>
      <c r="WY53"/>
      <c r="WZ53"/>
      <c r="XA53"/>
      <c r="XB53"/>
      <c r="XC53"/>
      <c r="XD53"/>
      <c r="XE53"/>
      <c r="XF53"/>
      <c r="XG53"/>
      <c r="XH53"/>
      <c r="XI53"/>
      <c r="XJ53"/>
      <c r="XK53"/>
      <c r="XL53"/>
      <c r="XM53"/>
      <c r="XN53"/>
      <c r="XO53"/>
      <c r="XP53"/>
      <c r="XQ53"/>
      <c r="XR53"/>
      <c r="XS53"/>
      <c r="XT53"/>
      <c r="XU53"/>
      <c r="XV53"/>
      <c r="XW53"/>
      <c r="XX53"/>
      <c r="XY53"/>
      <c r="XZ53"/>
      <c r="YA53"/>
      <c r="YB53"/>
      <c r="YC53"/>
      <c r="YD53"/>
      <c r="YE53"/>
      <c r="YF53"/>
      <c r="YG53"/>
      <c r="YH53"/>
      <c r="YI53"/>
      <c r="YJ53"/>
      <c r="YK53"/>
      <c r="YL53"/>
      <c r="YM53"/>
      <c r="YN53"/>
      <c r="YO53"/>
      <c r="YP53"/>
      <c r="YQ53"/>
      <c r="YR53"/>
      <c r="YS53"/>
      <c r="YT53"/>
      <c r="YU53"/>
      <c r="YV53"/>
      <c r="YW53"/>
      <c r="YX53"/>
      <c r="YY53"/>
      <c r="YZ53"/>
      <c r="ZA53"/>
      <c r="ZB53"/>
      <c r="ZC53"/>
      <c r="ZD53"/>
      <c r="ZE53"/>
      <c r="ZF53"/>
      <c r="ZG53"/>
      <c r="ZH53"/>
      <c r="ZI53"/>
      <c r="ZJ53"/>
      <c r="ZK53"/>
      <c r="ZL53"/>
      <c r="ZM53"/>
      <c r="ZN53"/>
      <c r="ZO53"/>
      <c r="ZP53"/>
      <c r="ZQ53"/>
      <c r="ZR53"/>
      <c r="ZS53"/>
      <c r="ZT53"/>
      <c r="ZU53"/>
      <c r="ZV53"/>
      <c r="ZW53"/>
      <c r="ZX53"/>
      <c r="ZY53"/>
      <c r="ZZ53"/>
      <c r="AAA53"/>
      <c r="AAB53"/>
      <c r="AAC53"/>
      <c r="AAD53"/>
      <c r="AAE53"/>
      <c r="AAF53"/>
      <c r="AAG53"/>
      <c r="AAH53"/>
      <c r="AAI53"/>
      <c r="AAJ53"/>
      <c r="AAK53"/>
      <c r="AAL53"/>
      <c r="AAM53"/>
      <c r="AAN53"/>
      <c r="AAO53"/>
      <c r="AAP53"/>
      <c r="AAQ53"/>
      <c r="AAR53"/>
      <c r="AAS53"/>
      <c r="AAT53"/>
      <c r="AAU53"/>
      <c r="AAV53"/>
      <c r="AAW53"/>
      <c r="AAX53"/>
      <c r="AAY53"/>
      <c r="AAZ53"/>
      <c r="ABA53"/>
      <c r="ABB53"/>
      <c r="ABC53"/>
      <c r="ABD53"/>
      <c r="ABE53"/>
      <c r="ABF53"/>
      <c r="ABG53"/>
      <c r="ABH53"/>
      <c r="ABI53"/>
      <c r="ABJ53"/>
      <c r="ABK53"/>
      <c r="ABL53"/>
      <c r="ABM53"/>
      <c r="ABN53"/>
      <c r="ABO53"/>
      <c r="ABP53"/>
      <c r="ABQ53"/>
      <c r="ABR53"/>
      <c r="ABS53"/>
      <c r="ABT53"/>
      <c r="ABU53"/>
      <c r="ABV53"/>
      <c r="ABW53"/>
      <c r="ABX53"/>
      <c r="ABY53"/>
      <c r="ABZ53"/>
      <c r="ACA53"/>
      <c r="ACB53"/>
      <c r="ACC53"/>
      <c r="ACD53"/>
      <c r="ACE53"/>
      <c r="ACF53"/>
      <c r="ACG53"/>
      <c r="ACH53"/>
      <c r="ACI53"/>
      <c r="ACJ53"/>
      <c r="ACK53"/>
      <c r="ACL53"/>
      <c r="ACM53"/>
      <c r="ACN53"/>
      <c r="ACO53"/>
      <c r="ACP53"/>
      <c r="ACQ53"/>
      <c r="ACR53"/>
      <c r="ACS53"/>
      <c r="ACT53"/>
      <c r="ACU53"/>
      <c r="ACV53"/>
      <c r="ACW53"/>
      <c r="ACX53"/>
      <c r="ACY53"/>
      <c r="ACZ53"/>
      <c r="ADA53"/>
      <c r="ADB53"/>
      <c r="ADC53"/>
      <c r="ADD53"/>
      <c r="ADE53"/>
      <c r="ADF53"/>
      <c r="ADG53"/>
      <c r="ADH53"/>
      <c r="ADI53"/>
      <c r="ADJ53"/>
      <c r="ADK53"/>
      <c r="ADL53"/>
      <c r="ADM53"/>
      <c r="ADN53"/>
      <c r="ADO53"/>
      <c r="ADP53"/>
      <c r="ADQ53"/>
      <c r="ADR53"/>
      <c r="ADS53"/>
      <c r="ADT53"/>
      <c r="ADU53"/>
      <c r="ADV53"/>
      <c r="ADW53"/>
      <c r="ADX53"/>
      <c r="ADY53"/>
      <c r="ADZ53"/>
      <c r="AEA53"/>
      <c r="AEB53"/>
      <c r="AEC53"/>
      <c r="AED53"/>
      <c r="AEE53"/>
      <c r="AEF53"/>
      <c r="AEG53"/>
      <c r="AEH53"/>
      <c r="AEI53"/>
      <c r="AEJ53"/>
      <c r="AEK53"/>
      <c r="AEL53"/>
      <c r="AEM53"/>
      <c r="AEN53"/>
      <c r="AEO53"/>
      <c r="AEP53"/>
      <c r="AEQ53"/>
      <c r="AER53"/>
      <c r="AES53"/>
      <c r="AET53"/>
      <c r="AEU53"/>
      <c r="AEV53"/>
      <c r="AEW53"/>
      <c r="AEX53"/>
      <c r="AEY53"/>
      <c r="AEZ53"/>
      <c r="AFA53"/>
      <c r="AFB53"/>
      <c r="AFC53"/>
      <c r="AFD53"/>
      <c r="AFE53"/>
      <c r="AFF53"/>
      <c r="AFG53"/>
      <c r="AFH53"/>
      <c r="AFI53"/>
      <c r="AFJ53"/>
      <c r="AFK53"/>
      <c r="AFL53"/>
      <c r="AFM53"/>
      <c r="AFN53"/>
      <c r="AFO53"/>
      <c r="AFP53"/>
      <c r="AFQ53"/>
      <c r="AFR53"/>
      <c r="AFS53"/>
      <c r="AFT53"/>
      <c r="AFU53"/>
      <c r="AFV53"/>
      <c r="AFW53"/>
      <c r="AFX53"/>
      <c r="AFY53"/>
      <c r="AFZ53"/>
      <c r="AGA53"/>
      <c r="AGB53"/>
      <c r="AGC53"/>
      <c r="AGD53"/>
      <c r="AGE53"/>
      <c r="AGF53"/>
      <c r="AGG53"/>
      <c r="AGH53"/>
      <c r="AGI53"/>
      <c r="AGJ53"/>
      <c r="AGK53"/>
      <c r="AGL53"/>
      <c r="AGM53"/>
      <c r="AGN53"/>
      <c r="AGO53"/>
      <c r="AGP53"/>
      <c r="AGQ53"/>
      <c r="AGR53"/>
      <c r="AGS53"/>
      <c r="AGT53"/>
      <c r="AGU53"/>
      <c r="AGV53"/>
      <c r="AGW53"/>
      <c r="AGX53"/>
      <c r="AGY53"/>
      <c r="AGZ53"/>
      <c r="AHA53"/>
      <c r="AHB53"/>
      <c r="AHC53"/>
      <c r="AHD53"/>
      <c r="AHE53"/>
      <c r="AHF53"/>
      <c r="AHG53"/>
      <c r="AHH53"/>
      <c r="AHI53"/>
      <c r="AHJ53"/>
      <c r="AHK53"/>
      <c r="AHL53"/>
      <c r="AHM53"/>
      <c r="AHN53"/>
      <c r="AHO53"/>
      <c r="AHP53"/>
      <c r="AHQ53"/>
      <c r="AHR53"/>
      <c r="AHS53"/>
      <c r="AHT53"/>
      <c r="AHU53"/>
      <c r="AHV53"/>
      <c r="AHW53"/>
      <c r="AHX53"/>
      <c r="AHY53"/>
      <c r="AHZ53"/>
      <c r="AIA53"/>
      <c r="AIB53"/>
      <c r="AIC53"/>
      <c r="AID53"/>
      <c r="AIE53"/>
      <c r="AIF53"/>
      <c r="AIG53"/>
      <c r="AIH53"/>
      <c r="AII53"/>
      <c r="AIJ53"/>
      <c r="AIK53"/>
      <c r="AIL53"/>
      <c r="AIM53"/>
      <c r="AIN53"/>
      <c r="AIO53"/>
      <c r="AIP53"/>
      <c r="AIQ53"/>
      <c r="AIR53"/>
      <c r="AIS53"/>
      <c r="AIT53"/>
      <c r="AIU53"/>
      <c r="AIV53"/>
      <c r="AIW53"/>
      <c r="AIX53"/>
      <c r="AIY53"/>
      <c r="AIZ53"/>
      <c r="AJA53"/>
      <c r="AJB53"/>
      <c r="AJC53"/>
      <c r="AJD53"/>
      <c r="AJE53"/>
      <c r="AJF53"/>
      <c r="AJG53"/>
      <c r="AJH53"/>
      <c r="AJI53"/>
      <c r="AJJ53"/>
      <c r="AJK53"/>
      <c r="AJL53"/>
      <c r="AJM53"/>
      <c r="AJN53"/>
      <c r="AJO53"/>
      <c r="AJP53"/>
      <c r="AJQ53"/>
      <c r="AJR53"/>
      <c r="AJS53"/>
      <c r="AJT53"/>
      <c r="AJU53"/>
      <c r="AJV53"/>
      <c r="AJW53"/>
      <c r="AJX53"/>
      <c r="AJY53"/>
      <c r="AJZ53"/>
      <c r="AKA53"/>
      <c r="AKB53"/>
      <c r="AKC53"/>
      <c r="AKD53"/>
      <c r="AKE53"/>
      <c r="AKF53"/>
      <c r="AKG53"/>
      <c r="AKH53"/>
      <c r="AKI53"/>
      <c r="AKJ53"/>
      <c r="AKK53"/>
      <c r="AKL53"/>
      <c r="AKM53"/>
      <c r="AKN53"/>
      <c r="AKO53"/>
      <c r="AKP53"/>
      <c r="AKQ53"/>
      <c r="AKR53"/>
      <c r="AKS53"/>
      <c r="AKT53"/>
      <c r="AKU53"/>
      <c r="AKV53"/>
      <c r="AKW53"/>
      <c r="AKX53"/>
      <c r="AKY53"/>
      <c r="AKZ53"/>
      <c r="ALA53"/>
      <c r="ALB53"/>
      <c r="ALC53"/>
      <c r="ALD53"/>
      <c r="ALE53"/>
      <c r="ALF53"/>
      <c r="ALG53"/>
      <c r="ALH53"/>
      <c r="ALI53"/>
      <c r="ALJ53"/>
      <c r="ALK53"/>
      <c r="ALL53"/>
      <c r="ALM53"/>
      <c r="ALN53"/>
      <c r="ALO53"/>
      <c r="ALP53"/>
      <c r="ALQ53"/>
      <c r="ALR53"/>
      <c r="ALS53"/>
      <c r="ALT53"/>
      <c r="ALU53"/>
      <c r="ALV53"/>
      <c r="ALW53"/>
      <c r="ALX53"/>
      <c r="ALY53"/>
      <c r="ALZ53"/>
      <c r="AMA53"/>
      <c r="AMB53"/>
      <c r="AMC53"/>
      <c r="AMD53"/>
      <c r="AME53"/>
      <c r="AMF53"/>
      <c r="AMG53"/>
      <c r="AMH53"/>
      <c r="AMI53"/>
      <c r="AMJ53"/>
    </row>
    <row r="54" spans="1:1024" ht="20.25" customHeight="1">
      <c r="A54"/>
      <c r="B54" s="234"/>
      <c r="C54" s="230"/>
      <c r="D54" s="230"/>
      <c r="E54" s="230"/>
      <c r="F54" s="76">
        <f>C53</f>
        <v>0</v>
      </c>
      <c r="G54" s="235"/>
      <c r="H54" s="282"/>
      <c r="I54" s="282"/>
      <c r="J54" s="282"/>
      <c r="K54" s="282"/>
      <c r="L54" s="237"/>
      <c r="M54" s="237"/>
      <c r="N54" s="237"/>
      <c r="O54" s="237"/>
      <c r="P54" s="239" t="s">
        <v>62</v>
      </c>
      <c r="Q54" s="239"/>
      <c r="R54" s="239"/>
      <c r="S54" s="81" t="str">
        <f>IF(S52="","",VLOOKUP(S52,'シフト記号表（勤務時間帯)'!$C$5:$U$36,19,0))</f>
        <v/>
      </c>
      <c r="T54" s="82" t="str">
        <f>IF(T52="","",VLOOKUP(T52,'シフト記号表（勤務時間帯)'!$C$5:$U$36,19,0))</f>
        <v/>
      </c>
      <c r="U54" s="82" t="str">
        <f>IF(U52="","",VLOOKUP(U52,'シフト記号表（勤務時間帯)'!$C$5:$U$36,19,0))</f>
        <v/>
      </c>
      <c r="V54" s="82" t="str">
        <f>IF(V52="","",VLOOKUP(V52,'シフト記号表（勤務時間帯)'!$C$5:$U$36,19,0))</f>
        <v/>
      </c>
      <c r="W54" s="82" t="str">
        <f>IF(W52="","",VLOOKUP(W52,'シフト記号表（勤務時間帯)'!$C$5:$U$36,19,0))</f>
        <v/>
      </c>
      <c r="X54" s="82" t="str">
        <f>IF(X52="","",VLOOKUP(X52,'シフト記号表（勤務時間帯)'!$C$5:$U$36,19,0))</f>
        <v/>
      </c>
      <c r="Y54" s="83" t="str">
        <f>IF(Y52="","",VLOOKUP(Y52,'シフト記号表（勤務時間帯)'!$C$5:$U$36,19,0))</f>
        <v/>
      </c>
      <c r="Z54" s="81" t="str">
        <f>IF(Z52="","",VLOOKUP(Z52,'シフト記号表（勤務時間帯)'!$C$5:$U$36,19,0))</f>
        <v/>
      </c>
      <c r="AA54" s="82" t="str">
        <f>IF(AA52="","",VLOOKUP(AA52,'シフト記号表（勤務時間帯)'!$C$5:$U$36,19,0))</f>
        <v/>
      </c>
      <c r="AB54" s="82" t="str">
        <f>IF(AB52="","",VLOOKUP(AB52,'シフト記号表（勤務時間帯)'!$C$5:$U$36,19,0))</f>
        <v/>
      </c>
      <c r="AC54" s="82" t="str">
        <f>IF(AC52="","",VLOOKUP(AC52,'シフト記号表（勤務時間帯)'!$C$5:$U$36,19,0))</f>
        <v/>
      </c>
      <c r="AD54" s="82" t="str">
        <f>IF(AD52="","",VLOOKUP(AD52,'シフト記号表（勤務時間帯)'!$C$5:$U$36,19,0))</f>
        <v/>
      </c>
      <c r="AE54" s="82" t="str">
        <f>IF(AE52="","",VLOOKUP(AE52,'シフト記号表（勤務時間帯)'!$C$5:$U$36,19,0))</f>
        <v/>
      </c>
      <c r="AF54" s="83" t="str">
        <f>IF(AF52="","",VLOOKUP(AF52,'シフト記号表（勤務時間帯)'!$C$5:$U$36,19,0))</f>
        <v/>
      </c>
      <c r="AG54" s="81" t="str">
        <f>IF(AG52="","",VLOOKUP(AG52,'シフト記号表（勤務時間帯)'!$C$5:$U$36,19,0))</f>
        <v/>
      </c>
      <c r="AH54" s="82" t="str">
        <f>IF(AH52="","",VLOOKUP(AH52,'シフト記号表（勤務時間帯)'!$C$5:$U$36,19,0))</f>
        <v/>
      </c>
      <c r="AI54" s="82" t="str">
        <f>IF(AI52="","",VLOOKUP(AI52,'シフト記号表（勤務時間帯)'!$C$5:$U$36,19,0))</f>
        <v/>
      </c>
      <c r="AJ54" s="82" t="str">
        <f>IF(AJ52="","",VLOOKUP(AJ52,'シフト記号表（勤務時間帯)'!$C$5:$U$36,19,0))</f>
        <v/>
      </c>
      <c r="AK54" s="82" t="str">
        <f>IF(AK52="","",VLOOKUP(AK52,'シフト記号表（勤務時間帯)'!$C$5:$U$36,19,0))</f>
        <v/>
      </c>
      <c r="AL54" s="82" t="str">
        <f>IF(AL52="","",VLOOKUP(AL52,'シフト記号表（勤務時間帯)'!$C$5:$U$36,19,0))</f>
        <v/>
      </c>
      <c r="AM54" s="83" t="str">
        <f>IF(AM52="","",VLOOKUP(AM52,'シフト記号表（勤務時間帯)'!$C$5:$U$36,19,0))</f>
        <v/>
      </c>
      <c r="AN54" s="81" t="str">
        <f>IF(AN52="","",VLOOKUP(AN52,'シフト記号表（勤務時間帯)'!$C$5:$U$36,19,0))</f>
        <v/>
      </c>
      <c r="AO54" s="82" t="str">
        <f>IF(AO52="","",VLOOKUP(AO52,'シフト記号表（勤務時間帯)'!$C$5:$U$36,19,0))</f>
        <v/>
      </c>
      <c r="AP54" s="82" t="str">
        <f>IF(AP52="","",VLOOKUP(AP52,'シフト記号表（勤務時間帯)'!$C$5:$U$36,19,0))</f>
        <v/>
      </c>
      <c r="AQ54" s="82" t="str">
        <f>IF(AQ52="","",VLOOKUP(AQ52,'シフト記号表（勤務時間帯)'!$C$5:$U$36,19,0))</f>
        <v/>
      </c>
      <c r="AR54" s="82" t="str">
        <f>IF(AR52="","",VLOOKUP(AR52,'シフト記号表（勤務時間帯)'!$C$5:$U$36,19,0))</f>
        <v/>
      </c>
      <c r="AS54" s="82" t="str">
        <f>IF(AS52="","",VLOOKUP(AS52,'シフト記号表（勤務時間帯)'!$C$5:$U$36,19,0))</f>
        <v/>
      </c>
      <c r="AT54" s="83" t="str">
        <f>IF(AT52="","",VLOOKUP(AT52,'シフト記号表（勤務時間帯)'!$C$5:$U$36,19,0))</f>
        <v/>
      </c>
      <c r="AU54" s="81" t="str">
        <f>IF(AU52="","",VLOOKUP(AU52,'シフト記号表（勤務時間帯)'!$C$5:$U$36,19,0))</f>
        <v/>
      </c>
      <c r="AV54" s="82" t="str">
        <f>IF(AV52="","",VLOOKUP(AV52,'シフト記号表（勤務時間帯)'!$C$5:$U$36,19,0))</f>
        <v/>
      </c>
      <c r="AW54" s="83" t="str">
        <f>IF(AW52="","",VLOOKUP(AW52,'シフト記号表（勤務時間帯)'!$C$5:$U$36,19,0))</f>
        <v/>
      </c>
      <c r="AX54" s="240">
        <f>IF($BB$3="計画",SUM(S54:AT54),IF($BB$3="実績",SUM(S54:AW54),""))</f>
        <v>0</v>
      </c>
      <c r="AY54" s="240"/>
      <c r="AZ54" s="241">
        <f>IF($BB$3="計画",AX54/4,IF($BB$3="実績",様式!AX54/(様式!$BB$8/7),""))</f>
        <v>0</v>
      </c>
      <c r="BA54" s="241"/>
      <c r="BB54" s="238"/>
      <c r="BC54" s="238"/>
      <c r="BD54" s="238"/>
      <c r="BE54" s="238"/>
      <c r="BF54" s="238"/>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c r="JA54"/>
      <c r="JB54"/>
      <c r="JC54"/>
      <c r="JD54"/>
      <c r="JE54"/>
      <c r="JF54"/>
      <c r="JG54"/>
      <c r="JH54"/>
      <c r="JI54"/>
      <c r="JJ54"/>
      <c r="JK54"/>
      <c r="JL54"/>
      <c r="JM54"/>
      <c r="JN54"/>
      <c r="JO54"/>
      <c r="JP54"/>
      <c r="JQ54"/>
      <c r="JR54"/>
      <c r="JS54"/>
      <c r="JT54"/>
      <c r="JU54"/>
      <c r="JV54"/>
      <c r="JW54"/>
      <c r="JX54"/>
      <c r="JY54"/>
      <c r="JZ54"/>
      <c r="KA54"/>
      <c r="KB54"/>
      <c r="KC54"/>
      <c r="KD54"/>
      <c r="KE54"/>
      <c r="KF54"/>
      <c r="KG54"/>
      <c r="KH54"/>
      <c r="KI54"/>
      <c r="KJ54"/>
      <c r="KK54"/>
      <c r="KL54"/>
      <c r="KM54"/>
      <c r="KN54"/>
      <c r="KO54"/>
      <c r="KP54"/>
      <c r="KQ54"/>
      <c r="KR54"/>
      <c r="KS54"/>
      <c r="KT54"/>
      <c r="KU54"/>
      <c r="KV54"/>
      <c r="KW54"/>
      <c r="KX54"/>
      <c r="KY54"/>
      <c r="KZ54"/>
      <c r="LA54"/>
      <c r="LB54"/>
      <c r="LC54"/>
      <c r="LD54"/>
      <c r="LE54"/>
      <c r="LF54"/>
      <c r="LG54"/>
      <c r="LH54"/>
      <c r="LI54"/>
      <c r="LJ54"/>
      <c r="LK54"/>
      <c r="LL54"/>
      <c r="LM54"/>
      <c r="LN54"/>
      <c r="LO54"/>
      <c r="LP54"/>
      <c r="LQ54"/>
      <c r="LR54"/>
      <c r="LS54"/>
      <c r="LT54"/>
      <c r="LU54"/>
      <c r="LV54"/>
      <c r="LW54"/>
      <c r="LX54"/>
      <c r="LY54"/>
      <c r="LZ54"/>
      <c r="MA54"/>
      <c r="MB54"/>
      <c r="MC54"/>
      <c r="MD54"/>
      <c r="ME54"/>
      <c r="MF54"/>
      <c r="MG54"/>
      <c r="MH54"/>
      <c r="MI54"/>
      <c r="MJ54"/>
      <c r="MK54"/>
      <c r="ML54"/>
      <c r="MM54"/>
      <c r="MN54"/>
      <c r="MO54"/>
      <c r="MP54"/>
      <c r="MQ54"/>
      <c r="MR54"/>
      <c r="MS54"/>
      <c r="MT54"/>
      <c r="MU54"/>
      <c r="MV54"/>
      <c r="MW54"/>
      <c r="MX54"/>
      <c r="MY54"/>
      <c r="MZ54"/>
      <c r="NA54"/>
      <c r="NB54"/>
      <c r="NC54"/>
      <c r="ND54"/>
      <c r="NE54"/>
      <c r="NF54"/>
      <c r="NG54"/>
      <c r="NH54"/>
      <c r="NI54"/>
      <c r="NJ54"/>
      <c r="NK54"/>
      <c r="NL54"/>
      <c r="NM54"/>
      <c r="NN54"/>
      <c r="NO54"/>
      <c r="NP54"/>
      <c r="NQ54"/>
      <c r="NR54"/>
      <c r="NS54"/>
      <c r="NT54"/>
      <c r="NU54"/>
      <c r="NV54"/>
      <c r="NW54"/>
      <c r="NX54"/>
      <c r="NY54"/>
      <c r="NZ54"/>
      <c r="OA54"/>
      <c r="OB54"/>
      <c r="OC54"/>
      <c r="OD54"/>
      <c r="OE54"/>
      <c r="OF54"/>
      <c r="OG54"/>
      <c r="OH54"/>
      <c r="OI54"/>
      <c r="OJ54"/>
      <c r="OK54"/>
      <c r="OL54"/>
      <c r="OM54"/>
      <c r="ON54"/>
      <c r="OO54"/>
      <c r="OP54"/>
      <c r="OQ54"/>
      <c r="OR54"/>
      <c r="OS54"/>
      <c r="OT54"/>
      <c r="OU54"/>
      <c r="OV54"/>
      <c r="OW54"/>
      <c r="OX54"/>
      <c r="OY54"/>
      <c r="OZ54"/>
      <c r="PA54"/>
      <c r="PB54"/>
      <c r="PC54"/>
      <c r="PD54"/>
      <c r="PE54"/>
      <c r="PF54"/>
      <c r="PG54"/>
      <c r="PH54"/>
      <c r="PI54"/>
      <c r="PJ54"/>
      <c r="PK54"/>
      <c r="PL54"/>
      <c r="PM54"/>
      <c r="PN54"/>
      <c r="PO54"/>
      <c r="PP54"/>
      <c r="PQ54"/>
      <c r="PR54"/>
      <c r="PS54"/>
      <c r="PT54"/>
      <c r="PU54"/>
      <c r="PV54"/>
      <c r="PW54"/>
      <c r="PX54"/>
      <c r="PY54"/>
      <c r="PZ54"/>
      <c r="QA54"/>
      <c r="QB54"/>
      <c r="QC54"/>
      <c r="QD54"/>
      <c r="QE54"/>
      <c r="QF54"/>
      <c r="QG54"/>
      <c r="QH54"/>
      <c r="QI54"/>
      <c r="QJ54"/>
      <c r="QK54"/>
      <c r="QL54"/>
      <c r="QM54"/>
      <c r="QN54"/>
      <c r="QO54"/>
      <c r="QP54"/>
      <c r="QQ54"/>
      <c r="QR54"/>
      <c r="QS54"/>
      <c r="QT54"/>
      <c r="QU54"/>
      <c r="QV54"/>
      <c r="QW54"/>
      <c r="QX54"/>
      <c r="QY54"/>
      <c r="QZ54"/>
      <c r="RA54"/>
      <c r="RB54"/>
      <c r="RC54"/>
      <c r="RD54"/>
      <c r="RE54"/>
      <c r="RF54"/>
      <c r="RG54"/>
      <c r="RH54"/>
      <c r="RI54"/>
      <c r="RJ54"/>
      <c r="RK54"/>
      <c r="RL54"/>
      <c r="RM54"/>
      <c r="RN54"/>
      <c r="RO54"/>
      <c r="RP54"/>
      <c r="RQ54"/>
      <c r="RR54"/>
      <c r="RS54"/>
      <c r="RT54"/>
      <c r="RU54"/>
      <c r="RV54"/>
      <c r="RW54"/>
      <c r="RX54"/>
      <c r="RY54"/>
      <c r="RZ54"/>
      <c r="SA54"/>
      <c r="SB54"/>
      <c r="SC54"/>
      <c r="SD54"/>
      <c r="SE54"/>
      <c r="SF54"/>
      <c r="SG54"/>
      <c r="SH54"/>
      <c r="SI54"/>
      <c r="SJ54"/>
      <c r="SK54"/>
      <c r="SL54"/>
      <c r="SM54"/>
      <c r="SN54"/>
      <c r="SO54"/>
      <c r="SP54"/>
      <c r="SQ54"/>
      <c r="SR54"/>
      <c r="SS54"/>
      <c r="ST54"/>
      <c r="SU54"/>
      <c r="SV54"/>
      <c r="SW54"/>
      <c r="SX54"/>
      <c r="SY54"/>
      <c r="SZ54"/>
      <c r="TA54"/>
      <c r="TB54"/>
      <c r="TC54"/>
      <c r="TD54"/>
      <c r="TE54"/>
      <c r="TF54"/>
      <c r="TG54"/>
      <c r="TH54"/>
      <c r="TI54"/>
      <c r="TJ54"/>
      <c r="TK54"/>
      <c r="TL54"/>
      <c r="TM54"/>
      <c r="TN54"/>
      <c r="TO54"/>
      <c r="TP54"/>
      <c r="TQ54"/>
      <c r="TR54"/>
      <c r="TS54"/>
      <c r="TT54"/>
      <c r="TU54"/>
      <c r="TV54"/>
      <c r="TW54"/>
      <c r="TX54"/>
      <c r="TY54"/>
      <c r="TZ54"/>
      <c r="UA54"/>
      <c r="UB54"/>
      <c r="UC54"/>
      <c r="UD54"/>
      <c r="UE54"/>
      <c r="UF54"/>
      <c r="UG54"/>
      <c r="UH54"/>
      <c r="UI54"/>
      <c r="UJ54"/>
      <c r="UK54"/>
      <c r="UL54"/>
      <c r="UM54"/>
      <c r="UN54"/>
      <c r="UO54"/>
      <c r="UP54"/>
      <c r="UQ54"/>
      <c r="UR54"/>
      <c r="US54"/>
      <c r="UT54"/>
      <c r="UU54"/>
      <c r="UV54"/>
      <c r="UW54"/>
      <c r="UX54"/>
      <c r="UY54"/>
      <c r="UZ54"/>
      <c r="VA54"/>
      <c r="VB54"/>
      <c r="VC54"/>
      <c r="VD54"/>
      <c r="VE54"/>
      <c r="VF54"/>
      <c r="VG54"/>
      <c r="VH54"/>
      <c r="VI54"/>
      <c r="VJ54"/>
      <c r="VK54"/>
      <c r="VL54"/>
      <c r="VM54"/>
      <c r="VN54"/>
      <c r="VO54"/>
      <c r="VP54"/>
      <c r="VQ54"/>
      <c r="VR54"/>
      <c r="VS54"/>
      <c r="VT54"/>
      <c r="VU54"/>
      <c r="VV54"/>
      <c r="VW54"/>
      <c r="VX54"/>
      <c r="VY54"/>
      <c r="VZ54"/>
      <c r="WA54"/>
      <c r="WB54"/>
      <c r="WC54"/>
      <c r="WD54"/>
      <c r="WE54"/>
      <c r="WF54"/>
      <c r="WG54"/>
      <c r="WH54"/>
      <c r="WI54"/>
      <c r="WJ54"/>
      <c r="WK54"/>
      <c r="WL54"/>
      <c r="WM54"/>
      <c r="WN54"/>
      <c r="WO54"/>
      <c r="WP54"/>
      <c r="WQ54"/>
      <c r="WR54"/>
      <c r="WS54"/>
      <c r="WT54"/>
      <c r="WU54"/>
      <c r="WV54"/>
      <c r="WW54"/>
      <c r="WX54"/>
      <c r="WY54"/>
      <c r="WZ54"/>
      <c r="XA54"/>
      <c r="XB54"/>
      <c r="XC54"/>
      <c r="XD54"/>
      <c r="XE54"/>
      <c r="XF54"/>
      <c r="XG54"/>
      <c r="XH54"/>
      <c r="XI54"/>
      <c r="XJ54"/>
      <c r="XK54"/>
      <c r="XL54"/>
      <c r="XM54"/>
      <c r="XN54"/>
      <c r="XO54"/>
      <c r="XP54"/>
      <c r="XQ54"/>
      <c r="XR54"/>
      <c r="XS54"/>
      <c r="XT54"/>
      <c r="XU54"/>
      <c r="XV54"/>
      <c r="XW54"/>
      <c r="XX54"/>
      <c r="XY54"/>
      <c r="XZ54"/>
      <c r="YA54"/>
      <c r="YB54"/>
      <c r="YC54"/>
      <c r="YD54"/>
      <c r="YE54"/>
      <c r="YF54"/>
      <c r="YG54"/>
      <c r="YH54"/>
      <c r="YI54"/>
      <c r="YJ54"/>
      <c r="YK54"/>
      <c r="YL54"/>
      <c r="YM54"/>
      <c r="YN54"/>
      <c r="YO54"/>
      <c r="YP54"/>
      <c r="YQ54"/>
      <c r="YR54"/>
      <c r="YS54"/>
      <c r="YT54"/>
      <c r="YU54"/>
      <c r="YV54"/>
      <c r="YW54"/>
      <c r="YX54"/>
      <c r="YY54"/>
      <c r="YZ54"/>
      <c r="ZA54"/>
      <c r="ZB54"/>
      <c r="ZC54"/>
      <c r="ZD54"/>
      <c r="ZE54"/>
      <c r="ZF54"/>
      <c r="ZG54"/>
      <c r="ZH54"/>
      <c r="ZI54"/>
      <c r="ZJ54"/>
      <c r="ZK54"/>
      <c r="ZL54"/>
      <c r="ZM54"/>
      <c r="ZN54"/>
      <c r="ZO54"/>
      <c r="ZP54"/>
      <c r="ZQ54"/>
      <c r="ZR54"/>
      <c r="ZS54"/>
      <c r="ZT54"/>
      <c r="ZU54"/>
      <c r="ZV54"/>
      <c r="ZW54"/>
      <c r="ZX54"/>
      <c r="ZY54"/>
      <c r="ZZ54"/>
      <c r="AAA54"/>
      <c r="AAB54"/>
      <c r="AAC54"/>
      <c r="AAD54"/>
      <c r="AAE54"/>
      <c r="AAF54"/>
      <c r="AAG54"/>
      <c r="AAH54"/>
      <c r="AAI54"/>
      <c r="AAJ54"/>
      <c r="AAK54"/>
      <c r="AAL54"/>
      <c r="AAM54"/>
      <c r="AAN54"/>
      <c r="AAO54"/>
      <c r="AAP54"/>
      <c r="AAQ54"/>
      <c r="AAR54"/>
      <c r="AAS54"/>
      <c r="AAT54"/>
      <c r="AAU54"/>
      <c r="AAV54"/>
      <c r="AAW54"/>
      <c r="AAX54"/>
      <c r="AAY54"/>
      <c r="AAZ54"/>
      <c r="ABA54"/>
      <c r="ABB54"/>
      <c r="ABC54"/>
      <c r="ABD54"/>
      <c r="ABE54"/>
      <c r="ABF54"/>
      <c r="ABG54"/>
      <c r="ABH54"/>
      <c r="ABI54"/>
      <c r="ABJ54"/>
      <c r="ABK54"/>
      <c r="ABL54"/>
      <c r="ABM54"/>
      <c r="ABN54"/>
      <c r="ABO54"/>
      <c r="ABP54"/>
      <c r="ABQ54"/>
      <c r="ABR54"/>
      <c r="ABS54"/>
      <c r="ABT54"/>
      <c r="ABU54"/>
      <c r="ABV54"/>
      <c r="ABW54"/>
      <c r="ABX54"/>
      <c r="ABY54"/>
      <c r="ABZ54"/>
      <c r="ACA54"/>
      <c r="ACB54"/>
      <c r="ACC54"/>
      <c r="ACD54"/>
      <c r="ACE54"/>
      <c r="ACF54"/>
      <c r="ACG54"/>
      <c r="ACH54"/>
      <c r="ACI54"/>
      <c r="ACJ54"/>
      <c r="ACK54"/>
      <c r="ACL54"/>
      <c r="ACM54"/>
      <c r="ACN54"/>
      <c r="ACO54"/>
      <c r="ACP54"/>
      <c r="ACQ54"/>
      <c r="ACR54"/>
      <c r="ACS54"/>
      <c r="ACT54"/>
      <c r="ACU54"/>
      <c r="ACV54"/>
      <c r="ACW54"/>
      <c r="ACX54"/>
      <c r="ACY54"/>
      <c r="ACZ54"/>
      <c r="ADA54"/>
      <c r="ADB54"/>
      <c r="ADC54"/>
      <c r="ADD54"/>
      <c r="ADE54"/>
      <c r="ADF54"/>
      <c r="ADG54"/>
      <c r="ADH54"/>
      <c r="ADI54"/>
      <c r="ADJ54"/>
      <c r="ADK54"/>
      <c r="ADL54"/>
      <c r="ADM54"/>
      <c r="ADN54"/>
      <c r="ADO54"/>
      <c r="ADP54"/>
      <c r="ADQ54"/>
      <c r="ADR54"/>
      <c r="ADS54"/>
      <c r="ADT54"/>
      <c r="ADU54"/>
      <c r="ADV54"/>
      <c r="ADW54"/>
      <c r="ADX54"/>
      <c r="ADY54"/>
      <c r="ADZ54"/>
      <c r="AEA54"/>
      <c r="AEB54"/>
      <c r="AEC54"/>
      <c r="AED54"/>
      <c r="AEE54"/>
      <c r="AEF54"/>
      <c r="AEG54"/>
      <c r="AEH54"/>
      <c r="AEI54"/>
      <c r="AEJ54"/>
      <c r="AEK54"/>
      <c r="AEL54"/>
      <c r="AEM54"/>
      <c r="AEN54"/>
      <c r="AEO54"/>
      <c r="AEP54"/>
      <c r="AEQ54"/>
      <c r="AER54"/>
      <c r="AES54"/>
      <c r="AET54"/>
      <c r="AEU54"/>
      <c r="AEV54"/>
      <c r="AEW54"/>
      <c r="AEX54"/>
      <c r="AEY54"/>
      <c r="AEZ54"/>
      <c r="AFA54"/>
      <c r="AFB54"/>
      <c r="AFC54"/>
      <c r="AFD54"/>
      <c r="AFE54"/>
      <c r="AFF54"/>
      <c r="AFG54"/>
      <c r="AFH54"/>
      <c r="AFI54"/>
      <c r="AFJ54"/>
      <c r="AFK54"/>
      <c r="AFL54"/>
      <c r="AFM54"/>
      <c r="AFN54"/>
      <c r="AFO54"/>
      <c r="AFP54"/>
      <c r="AFQ54"/>
      <c r="AFR54"/>
      <c r="AFS54"/>
      <c r="AFT54"/>
      <c r="AFU54"/>
      <c r="AFV54"/>
      <c r="AFW54"/>
      <c r="AFX54"/>
      <c r="AFY54"/>
      <c r="AFZ54"/>
      <c r="AGA54"/>
      <c r="AGB54"/>
      <c r="AGC54"/>
      <c r="AGD54"/>
      <c r="AGE54"/>
      <c r="AGF54"/>
      <c r="AGG54"/>
      <c r="AGH54"/>
      <c r="AGI54"/>
      <c r="AGJ54"/>
      <c r="AGK54"/>
      <c r="AGL54"/>
      <c r="AGM54"/>
      <c r="AGN54"/>
      <c r="AGO54"/>
      <c r="AGP54"/>
      <c r="AGQ54"/>
      <c r="AGR54"/>
      <c r="AGS54"/>
      <c r="AGT54"/>
      <c r="AGU54"/>
      <c r="AGV54"/>
      <c r="AGW54"/>
      <c r="AGX54"/>
      <c r="AGY54"/>
      <c r="AGZ54"/>
      <c r="AHA54"/>
      <c r="AHB54"/>
      <c r="AHC54"/>
      <c r="AHD54"/>
      <c r="AHE54"/>
      <c r="AHF54"/>
      <c r="AHG54"/>
      <c r="AHH54"/>
      <c r="AHI54"/>
      <c r="AHJ54"/>
      <c r="AHK54"/>
      <c r="AHL54"/>
      <c r="AHM54"/>
      <c r="AHN54"/>
      <c r="AHO54"/>
      <c r="AHP54"/>
      <c r="AHQ54"/>
      <c r="AHR54"/>
      <c r="AHS54"/>
      <c r="AHT54"/>
      <c r="AHU54"/>
      <c r="AHV54"/>
      <c r="AHW54"/>
      <c r="AHX54"/>
      <c r="AHY54"/>
      <c r="AHZ54"/>
      <c r="AIA54"/>
      <c r="AIB54"/>
      <c r="AIC54"/>
      <c r="AID54"/>
      <c r="AIE54"/>
      <c r="AIF54"/>
      <c r="AIG54"/>
      <c r="AIH54"/>
      <c r="AII54"/>
      <c r="AIJ54"/>
      <c r="AIK54"/>
      <c r="AIL54"/>
      <c r="AIM54"/>
      <c r="AIN54"/>
      <c r="AIO54"/>
      <c r="AIP54"/>
      <c r="AIQ54"/>
      <c r="AIR54"/>
      <c r="AIS54"/>
      <c r="AIT54"/>
      <c r="AIU54"/>
      <c r="AIV54"/>
      <c r="AIW54"/>
      <c r="AIX54"/>
      <c r="AIY54"/>
      <c r="AIZ54"/>
      <c r="AJA54"/>
      <c r="AJB54"/>
      <c r="AJC54"/>
      <c r="AJD54"/>
      <c r="AJE54"/>
      <c r="AJF54"/>
      <c r="AJG54"/>
      <c r="AJH54"/>
      <c r="AJI54"/>
      <c r="AJJ54"/>
      <c r="AJK54"/>
      <c r="AJL54"/>
      <c r="AJM54"/>
      <c r="AJN54"/>
      <c r="AJO54"/>
      <c r="AJP54"/>
      <c r="AJQ54"/>
      <c r="AJR54"/>
      <c r="AJS54"/>
      <c r="AJT54"/>
      <c r="AJU54"/>
      <c r="AJV54"/>
      <c r="AJW54"/>
      <c r="AJX54"/>
      <c r="AJY54"/>
      <c r="AJZ54"/>
      <c r="AKA54"/>
      <c r="AKB54"/>
      <c r="AKC54"/>
      <c r="AKD54"/>
      <c r="AKE54"/>
      <c r="AKF54"/>
      <c r="AKG54"/>
      <c r="AKH54"/>
      <c r="AKI54"/>
      <c r="AKJ54"/>
      <c r="AKK54"/>
      <c r="AKL54"/>
      <c r="AKM54"/>
      <c r="AKN54"/>
      <c r="AKO54"/>
      <c r="AKP54"/>
      <c r="AKQ54"/>
      <c r="AKR54"/>
      <c r="AKS54"/>
      <c r="AKT54"/>
      <c r="AKU54"/>
      <c r="AKV54"/>
      <c r="AKW54"/>
      <c r="AKX54"/>
      <c r="AKY54"/>
      <c r="AKZ54"/>
      <c r="ALA54"/>
      <c r="ALB54"/>
      <c r="ALC54"/>
      <c r="ALD54"/>
      <c r="ALE54"/>
      <c r="ALF54"/>
      <c r="ALG54"/>
      <c r="ALH54"/>
      <c r="ALI54"/>
      <c r="ALJ54"/>
      <c r="ALK54"/>
      <c r="ALL54"/>
      <c r="ALM54"/>
      <c r="ALN54"/>
      <c r="ALO54"/>
      <c r="ALP54"/>
      <c r="ALQ54"/>
      <c r="ALR54"/>
      <c r="ALS54"/>
      <c r="ALT54"/>
      <c r="ALU54"/>
      <c r="ALV54"/>
      <c r="ALW54"/>
      <c r="ALX54"/>
      <c r="ALY54"/>
      <c r="ALZ54"/>
      <c r="AMA54"/>
      <c r="AMB54"/>
      <c r="AMC54"/>
      <c r="AMD54"/>
      <c r="AME54"/>
      <c r="AMF54"/>
      <c r="AMG54"/>
      <c r="AMH54"/>
      <c r="AMI54"/>
      <c r="AMJ54"/>
    </row>
    <row r="55" spans="1:1024" ht="20.25" customHeight="1">
      <c r="A55"/>
      <c r="B55" s="234">
        <f>B52+1</f>
        <v>12</v>
      </c>
      <c r="C55" s="218"/>
      <c r="D55" s="218"/>
      <c r="E55" s="218"/>
      <c r="F55" s="84"/>
      <c r="G55" s="235"/>
      <c r="H55" s="282"/>
      <c r="I55" s="282"/>
      <c r="J55" s="282"/>
      <c r="K55" s="282"/>
      <c r="L55" s="237"/>
      <c r="M55" s="237"/>
      <c r="N55" s="237"/>
      <c r="O55" s="237"/>
      <c r="P55" s="222" t="s">
        <v>57</v>
      </c>
      <c r="Q55" s="222"/>
      <c r="R55" s="222"/>
      <c r="S55" s="85"/>
      <c r="T55" s="86"/>
      <c r="U55" s="86"/>
      <c r="V55" s="86"/>
      <c r="W55" s="86"/>
      <c r="X55" s="86"/>
      <c r="Y55" s="87"/>
      <c r="Z55" s="85"/>
      <c r="AA55" s="86"/>
      <c r="AB55" s="86"/>
      <c r="AC55" s="86"/>
      <c r="AD55" s="86"/>
      <c r="AE55" s="86"/>
      <c r="AF55" s="87"/>
      <c r="AG55" s="85"/>
      <c r="AH55" s="86"/>
      <c r="AI55" s="86"/>
      <c r="AJ55" s="86"/>
      <c r="AK55" s="86"/>
      <c r="AL55" s="86"/>
      <c r="AM55" s="87"/>
      <c r="AN55" s="85"/>
      <c r="AO55" s="86"/>
      <c r="AP55" s="86"/>
      <c r="AQ55" s="86"/>
      <c r="AR55" s="86"/>
      <c r="AS55" s="86"/>
      <c r="AT55" s="87"/>
      <c r="AU55" s="85"/>
      <c r="AV55" s="86"/>
      <c r="AW55" s="87"/>
      <c r="AX55" s="223"/>
      <c r="AY55" s="223"/>
      <c r="AZ55" s="224"/>
      <c r="BA55" s="224"/>
      <c r="BB55" s="238"/>
      <c r="BC55" s="238"/>
      <c r="BD55" s="238"/>
      <c r="BE55" s="238"/>
      <c r="BF55" s="238"/>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c r="JB55"/>
      <c r="JC55"/>
      <c r="JD55"/>
      <c r="JE55"/>
      <c r="JF55"/>
      <c r="JG55"/>
      <c r="JH55"/>
      <c r="JI55"/>
      <c r="JJ55"/>
      <c r="JK55"/>
      <c r="JL55"/>
      <c r="JM55"/>
      <c r="JN55"/>
      <c r="JO55"/>
      <c r="JP55"/>
      <c r="JQ55"/>
      <c r="JR55"/>
      <c r="JS55"/>
      <c r="JT55"/>
      <c r="JU55"/>
      <c r="JV55"/>
      <c r="JW55"/>
      <c r="JX55"/>
      <c r="JY55"/>
      <c r="JZ55"/>
      <c r="KA55"/>
      <c r="KB55"/>
      <c r="KC55"/>
      <c r="KD55"/>
      <c r="KE55"/>
      <c r="KF55"/>
      <c r="KG55"/>
      <c r="KH55"/>
      <c r="KI55"/>
      <c r="KJ55"/>
      <c r="KK55"/>
      <c r="KL55"/>
      <c r="KM55"/>
      <c r="KN55"/>
      <c r="KO55"/>
      <c r="KP55"/>
      <c r="KQ55"/>
      <c r="KR55"/>
      <c r="KS55"/>
      <c r="KT55"/>
      <c r="KU55"/>
      <c r="KV55"/>
      <c r="KW55"/>
      <c r="KX55"/>
      <c r="KY55"/>
      <c r="KZ55"/>
      <c r="LA55"/>
      <c r="LB55"/>
      <c r="LC55"/>
      <c r="LD55"/>
      <c r="LE55"/>
      <c r="LF55"/>
      <c r="LG55"/>
      <c r="LH55"/>
      <c r="LI55"/>
      <c r="LJ55"/>
      <c r="LK55"/>
      <c r="LL55"/>
      <c r="LM55"/>
      <c r="LN55"/>
      <c r="LO55"/>
      <c r="LP55"/>
      <c r="LQ55"/>
      <c r="LR55"/>
      <c r="LS55"/>
      <c r="LT55"/>
      <c r="LU55"/>
      <c r="LV55"/>
      <c r="LW55"/>
      <c r="LX55"/>
      <c r="LY55"/>
      <c r="LZ55"/>
      <c r="MA55"/>
      <c r="MB55"/>
      <c r="MC55"/>
      <c r="MD55"/>
      <c r="ME55"/>
      <c r="MF55"/>
      <c r="MG55"/>
      <c r="MH55"/>
      <c r="MI55"/>
      <c r="MJ55"/>
      <c r="MK55"/>
      <c r="ML55"/>
      <c r="MM55"/>
      <c r="MN55"/>
      <c r="MO55"/>
      <c r="MP55"/>
      <c r="MQ55"/>
      <c r="MR55"/>
      <c r="MS55"/>
      <c r="MT55"/>
      <c r="MU55"/>
      <c r="MV55"/>
      <c r="MW55"/>
      <c r="MX55"/>
      <c r="MY55"/>
      <c r="MZ55"/>
      <c r="NA55"/>
      <c r="NB55"/>
      <c r="NC55"/>
      <c r="ND55"/>
      <c r="NE55"/>
      <c r="NF55"/>
      <c r="NG55"/>
      <c r="NH55"/>
      <c r="NI55"/>
      <c r="NJ55"/>
      <c r="NK55"/>
      <c r="NL55"/>
      <c r="NM55"/>
      <c r="NN55"/>
      <c r="NO55"/>
      <c r="NP55"/>
      <c r="NQ55"/>
      <c r="NR55"/>
      <c r="NS55"/>
      <c r="NT55"/>
      <c r="NU55"/>
      <c r="NV55"/>
      <c r="NW55"/>
      <c r="NX55"/>
      <c r="NY55"/>
      <c r="NZ55"/>
      <c r="OA55"/>
      <c r="OB55"/>
      <c r="OC55"/>
      <c r="OD55"/>
      <c r="OE55"/>
      <c r="OF55"/>
      <c r="OG55"/>
      <c r="OH55"/>
      <c r="OI55"/>
      <c r="OJ55"/>
      <c r="OK55"/>
      <c r="OL55"/>
      <c r="OM55"/>
      <c r="ON55"/>
      <c r="OO55"/>
      <c r="OP55"/>
      <c r="OQ55"/>
      <c r="OR55"/>
      <c r="OS55"/>
      <c r="OT55"/>
      <c r="OU55"/>
      <c r="OV55"/>
      <c r="OW55"/>
      <c r="OX55"/>
      <c r="OY55"/>
      <c r="OZ55"/>
      <c r="PA55"/>
      <c r="PB55"/>
      <c r="PC55"/>
      <c r="PD55"/>
      <c r="PE55"/>
      <c r="PF55"/>
      <c r="PG55"/>
      <c r="PH55"/>
      <c r="PI55"/>
      <c r="PJ55"/>
      <c r="PK55"/>
      <c r="PL55"/>
      <c r="PM55"/>
      <c r="PN55"/>
      <c r="PO55"/>
      <c r="PP55"/>
      <c r="PQ55"/>
      <c r="PR55"/>
      <c r="PS55"/>
      <c r="PT55"/>
      <c r="PU55"/>
      <c r="PV55"/>
      <c r="PW55"/>
      <c r="PX55"/>
      <c r="PY55"/>
      <c r="PZ55"/>
      <c r="QA55"/>
      <c r="QB55"/>
      <c r="QC55"/>
      <c r="QD55"/>
      <c r="QE55"/>
      <c r="QF55"/>
      <c r="QG55"/>
      <c r="QH55"/>
      <c r="QI55"/>
      <c r="QJ55"/>
      <c r="QK55"/>
      <c r="QL55"/>
      <c r="QM55"/>
      <c r="QN55"/>
      <c r="QO55"/>
      <c r="QP55"/>
      <c r="QQ55"/>
      <c r="QR55"/>
      <c r="QS55"/>
      <c r="QT55"/>
      <c r="QU55"/>
      <c r="QV55"/>
      <c r="QW55"/>
      <c r="QX55"/>
      <c r="QY55"/>
      <c r="QZ55"/>
      <c r="RA55"/>
      <c r="RB55"/>
      <c r="RC55"/>
      <c r="RD55"/>
      <c r="RE55"/>
      <c r="RF55"/>
      <c r="RG55"/>
      <c r="RH55"/>
      <c r="RI55"/>
      <c r="RJ55"/>
      <c r="RK55"/>
      <c r="RL55"/>
      <c r="RM55"/>
      <c r="RN55"/>
      <c r="RO55"/>
      <c r="RP55"/>
      <c r="RQ55"/>
      <c r="RR55"/>
      <c r="RS55"/>
      <c r="RT55"/>
      <c r="RU55"/>
      <c r="RV55"/>
      <c r="RW55"/>
      <c r="RX55"/>
      <c r="RY55"/>
      <c r="RZ55"/>
      <c r="SA55"/>
      <c r="SB55"/>
      <c r="SC55"/>
      <c r="SD55"/>
      <c r="SE55"/>
      <c r="SF55"/>
      <c r="SG55"/>
      <c r="SH55"/>
      <c r="SI55"/>
      <c r="SJ55"/>
      <c r="SK55"/>
      <c r="SL55"/>
      <c r="SM55"/>
      <c r="SN55"/>
      <c r="SO55"/>
      <c r="SP55"/>
      <c r="SQ55"/>
      <c r="SR55"/>
      <c r="SS55"/>
      <c r="ST55"/>
      <c r="SU55"/>
      <c r="SV55"/>
      <c r="SW55"/>
      <c r="SX55"/>
      <c r="SY55"/>
      <c r="SZ55"/>
      <c r="TA55"/>
      <c r="TB55"/>
      <c r="TC55"/>
      <c r="TD55"/>
      <c r="TE55"/>
      <c r="TF55"/>
      <c r="TG55"/>
      <c r="TH55"/>
      <c r="TI55"/>
      <c r="TJ55"/>
      <c r="TK55"/>
      <c r="TL55"/>
      <c r="TM55"/>
      <c r="TN55"/>
      <c r="TO55"/>
      <c r="TP55"/>
      <c r="TQ55"/>
      <c r="TR55"/>
      <c r="TS55"/>
      <c r="TT55"/>
      <c r="TU55"/>
      <c r="TV55"/>
      <c r="TW55"/>
      <c r="TX55"/>
      <c r="TY55"/>
      <c r="TZ55"/>
      <c r="UA55"/>
      <c r="UB55"/>
      <c r="UC55"/>
      <c r="UD55"/>
      <c r="UE55"/>
      <c r="UF55"/>
      <c r="UG55"/>
      <c r="UH55"/>
      <c r="UI55"/>
      <c r="UJ55"/>
      <c r="UK55"/>
      <c r="UL55"/>
      <c r="UM55"/>
      <c r="UN55"/>
      <c r="UO55"/>
      <c r="UP55"/>
      <c r="UQ55"/>
      <c r="UR55"/>
      <c r="US55"/>
      <c r="UT55"/>
      <c r="UU55"/>
      <c r="UV55"/>
      <c r="UW55"/>
      <c r="UX55"/>
      <c r="UY55"/>
      <c r="UZ55"/>
      <c r="VA55"/>
      <c r="VB55"/>
      <c r="VC55"/>
      <c r="VD55"/>
      <c r="VE55"/>
      <c r="VF55"/>
      <c r="VG55"/>
      <c r="VH55"/>
      <c r="VI55"/>
      <c r="VJ55"/>
      <c r="VK55"/>
      <c r="VL55"/>
      <c r="VM55"/>
      <c r="VN55"/>
      <c r="VO55"/>
      <c r="VP55"/>
      <c r="VQ55"/>
      <c r="VR55"/>
      <c r="VS55"/>
      <c r="VT55"/>
      <c r="VU55"/>
      <c r="VV55"/>
      <c r="VW55"/>
      <c r="VX55"/>
      <c r="VY55"/>
      <c r="VZ55"/>
      <c r="WA55"/>
      <c r="WB55"/>
      <c r="WC55"/>
      <c r="WD55"/>
      <c r="WE55"/>
      <c r="WF55"/>
      <c r="WG55"/>
      <c r="WH55"/>
      <c r="WI55"/>
      <c r="WJ55"/>
      <c r="WK55"/>
      <c r="WL55"/>
      <c r="WM55"/>
      <c r="WN55"/>
      <c r="WO55"/>
      <c r="WP55"/>
      <c r="WQ55"/>
      <c r="WR55"/>
      <c r="WS55"/>
      <c r="WT55"/>
      <c r="WU55"/>
      <c r="WV55"/>
      <c r="WW55"/>
      <c r="WX55"/>
      <c r="WY55"/>
      <c r="WZ55"/>
      <c r="XA55"/>
      <c r="XB55"/>
      <c r="XC55"/>
      <c r="XD55"/>
      <c r="XE55"/>
      <c r="XF55"/>
      <c r="XG55"/>
      <c r="XH55"/>
      <c r="XI55"/>
      <c r="XJ55"/>
      <c r="XK55"/>
      <c r="XL55"/>
      <c r="XM55"/>
      <c r="XN55"/>
      <c r="XO55"/>
      <c r="XP55"/>
      <c r="XQ55"/>
      <c r="XR55"/>
      <c r="XS55"/>
      <c r="XT55"/>
      <c r="XU55"/>
      <c r="XV55"/>
      <c r="XW55"/>
      <c r="XX55"/>
      <c r="XY55"/>
      <c r="XZ55"/>
      <c r="YA55"/>
      <c r="YB55"/>
      <c r="YC55"/>
      <c r="YD55"/>
      <c r="YE55"/>
      <c r="YF55"/>
      <c r="YG55"/>
      <c r="YH55"/>
      <c r="YI55"/>
      <c r="YJ55"/>
      <c r="YK55"/>
      <c r="YL55"/>
      <c r="YM55"/>
      <c r="YN55"/>
      <c r="YO55"/>
      <c r="YP55"/>
      <c r="YQ55"/>
      <c r="YR55"/>
      <c r="YS55"/>
      <c r="YT55"/>
      <c r="YU55"/>
      <c r="YV55"/>
      <c r="YW55"/>
      <c r="YX55"/>
      <c r="YY55"/>
      <c r="YZ55"/>
      <c r="ZA55"/>
      <c r="ZB55"/>
      <c r="ZC55"/>
      <c r="ZD55"/>
      <c r="ZE55"/>
      <c r="ZF55"/>
      <c r="ZG55"/>
      <c r="ZH55"/>
      <c r="ZI55"/>
      <c r="ZJ55"/>
      <c r="ZK55"/>
      <c r="ZL55"/>
      <c r="ZM55"/>
      <c r="ZN55"/>
      <c r="ZO55"/>
      <c r="ZP55"/>
      <c r="ZQ55"/>
      <c r="ZR55"/>
      <c r="ZS55"/>
      <c r="ZT55"/>
      <c r="ZU55"/>
      <c r="ZV55"/>
      <c r="ZW55"/>
      <c r="ZX55"/>
      <c r="ZY55"/>
      <c r="ZZ55"/>
      <c r="AAA55"/>
      <c r="AAB55"/>
      <c r="AAC55"/>
      <c r="AAD55"/>
      <c r="AAE55"/>
      <c r="AAF55"/>
      <c r="AAG55"/>
      <c r="AAH55"/>
      <c r="AAI55"/>
      <c r="AAJ55"/>
      <c r="AAK55"/>
      <c r="AAL55"/>
      <c r="AAM55"/>
      <c r="AAN55"/>
      <c r="AAO55"/>
      <c r="AAP55"/>
      <c r="AAQ55"/>
      <c r="AAR55"/>
      <c r="AAS55"/>
      <c r="AAT55"/>
      <c r="AAU55"/>
      <c r="AAV55"/>
      <c r="AAW55"/>
      <c r="AAX55"/>
      <c r="AAY55"/>
      <c r="AAZ55"/>
      <c r="ABA55"/>
      <c r="ABB55"/>
      <c r="ABC55"/>
      <c r="ABD55"/>
      <c r="ABE55"/>
      <c r="ABF55"/>
      <c r="ABG55"/>
      <c r="ABH55"/>
      <c r="ABI55"/>
      <c r="ABJ55"/>
      <c r="ABK55"/>
      <c r="ABL55"/>
      <c r="ABM55"/>
      <c r="ABN55"/>
      <c r="ABO55"/>
      <c r="ABP55"/>
      <c r="ABQ55"/>
      <c r="ABR55"/>
      <c r="ABS55"/>
      <c r="ABT55"/>
      <c r="ABU55"/>
      <c r="ABV55"/>
      <c r="ABW55"/>
      <c r="ABX55"/>
      <c r="ABY55"/>
      <c r="ABZ55"/>
      <c r="ACA55"/>
      <c r="ACB55"/>
      <c r="ACC55"/>
      <c r="ACD55"/>
      <c r="ACE55"/>
      <c r="ACF55"/>
      <c r="ACG55"/>
      <c r="ACH55"/>
      <c r="ACI55"/>
      <c r="ACJ55"/>
      <c r="ACK55"/>
      <c r="ACL55"/>
      <c r="ACM55"/>
      <c r="ACN55"/>
      <c r="ACO55"/>
      <c r="ACP55"/>
      <c r="ACQ55"/>
      <c r="ACR55"/>
      <c r="ACS55"/>
      <c r="ACT55"/>
      <c r="ACU55"/>
      <c r="ACV55"/>
      <c r="ACW55"/>
      <c r="ACX55"/>
      <c r="ACY55"/>
      <c r="ACZ55"/>
      <c r="ADA55"/>
      <c r="ADB55"/>
      <c r="ADC55"/>
      <c r="ADD55"/>
      <c r="ADE55"/>
      <c r="ADF55"/>
      <c r="ADG55"/>
      <c r="ADH55"/>
      <c r="ADI55"/>
      <c r="ADJ55"/>
      <c r="ADK55"/>
      <c r="ADL55"/>
      <c r="ADM55"/>
      <c r="ADN55"/>
      <c r="ADO55"/>
      <c r="ADP55"/>
      <c r="ADQ55"/>
      <c r="ADR55"/>
      <c r="ADS55"/>
      <c r="ADT55"/>
      <c r="ADU55"/>
      <c r="ADV55"/>
      <c r="ADW55"/>
      <c r="ADX55"/>
      <c r="ADY55"/>
      <c r="ADZ55"/>
      <c r="AEA55"/>
      <c r="AEB55"/>
      <c r="AEC55"/>
      <c r="AED55"/>
      <c r="AEE55"/>
      <c r="AEF55"/>
      <c r="AEG55"/>
      <c r="AEH55"/>
      <c r="AEI55"/>
      <c r="AEJ55"/>
      <c r="AEK55"/>
      <c r="AEL55"/>
      <c r="AEM55"/>
      <c r="AEN55"/>
      <c r="AEO55"/>
      <c r="AEP55"/>
      <c r="AEQ55"/>
      <c r="AER55"/>
      <c r="AES55"/>
      <c r="AET55"/>
      <c r="AEU55"/>
      <c r="AEV55"/>
      <c r="AEW55"/>
      <c r="AEX55"/>
      <c r="AEY55"/>
      <c r="AEZ55"/>
      <c r="AFA55"/>
      <c r="AFB55"/>
      <c r="AFC55"/>
      <c r="AFD55"/>
      <c r="AFE55"/>
      <c r="AFF55"/>
      <c r="AFG55"/>
      <c r="AFH55"/>
      <c r="AFI55"/>
      <c r="AFJ55"/>
      <c r="AFK55"/>
      <c r="AFL55"/>
      <c r="AFM55"/>
      <c r="AFN55"/>
      <c r="AFO55"/>
      <c r="AFP55"/>
      <c r="AFQ55"/>
      <c r="AFR55"/>
      <c r="AFS55"/>
      <c r="AFT55"/>
      <c r="AFU55"/>
      <c r="AFV55"/>
      <c r="AFW55"/>
      <c r="AFX55"/>
      <c r="AFY55"/>
      <c r="AFZ55"/>
      <c r="AGA55"/>
      <c r="AGB55"/>
      <c r="AGC55"/>
      <c r="AGD55"/>
      <c r="AGE55"/>
      <c r="AGF55"/>
      <c r="AGG55"/>
      <c r="AGH55"/>
      <c r="AGI55"/>
      <c r="AGJ55"/>
      <c r="AGK55"/>
      <c r="AGL55"/>
      <c r="AGM55"/>
      <c r="AGN55"/>
      <c r="AGO55"/>
      <c r="AGP55"/>
      <c r="AGQ55"/>
      <c r="AGR55"/>
      <c r="AGS55"/>
      <c r="AGT55"/>
      <c r="AGU55"/>
      <c r="AGV55"/>
      <c r="AGW55"/>
      <c r="AGX55"/>
      <c r="AGY55"/>
      <c r="AGZ55"/>
      <c r="AHA55"/>
      <c r="AHB55"/>
      <c r="AHC55"/>
      <c r="AHD55"/>
      <c r="AHE55"/>
      <c r="AHF55"/>
      <c r="AHG55"/>
      <c r="AHH55"/>
      <c r="AHI55"/>
      <c r="AHJ55"/>
      <c r="AHK55"/>
      <c r="AHL55"/>
      <c r="AHM55"/>
      <c r="AHN55"/>
      <c r="AHO55"/>
      <c r="AHP55"/>
      <c r="AHQ55"/>
      <c r="AHR55"/>
      <c r="AHS55"/>
      <c r="AHT55"/>
      <c r="AHU55"/>
      <c r="AHV55"/>
      <c r="AHW55"/>
      <c r="AHX55"/>
      <c r="AHY55"/>
      <c r="AHZ55"/>
      <c r="AIA55"/>
      <c r="AIB55"/>
      <c r="AIC55"/>
      <c r="AID55"/>
      <c r="AIE55"/>
      <c r="AIF55"/>
      <c r="AIG55"/>
      <c r="AIH55"/>
      <c r="AII55"/>
      <c r="AIJ55"/>
      <c r="AIK55"/>
      <c r="AIL55"/>
      <c r="AIM55"/>
      <c r="AIN55"/>
      <c r="AIO55"/>
      <c r="AIP55"/>
      <c r="AIQ55"/>
      <c r="AIR55"/>
      <c r="AIS55"/>
      <c r="AIT55"/>
      <c r="AIU55"/>
      <c r="AIV55"/>
      <c r="AIW55"/>
      <c r="AIX55"/>
      <c r="AIY55"/>
      <c r="AIZ55"/>
      <c r="AJA55"/>
      <c r="AJB55"/>
      <c r="AJC55"/>
      <c r="AJD55"/>
      <c r="AJE55"/>
      <c r="AJF55"/>
      <c r="AJG55"/>
      <c r="AJH55"/>
      <c r="AJI55"/>
      <c r="AJJ55"/>
      <c r="AJK55"/>
      <c r="AJL55"/>
      <c r="AJM55"/>
      <c r="AJN55"/>
      <c r="AJO55"/>
      <c r="AJP55"/>
      <c r="AJQ55"/>
      <c r="AJR55"/>
      <c r="AJS55"/>
      <c r="AJT55"/>
      <c r="AJU55"/>
      <c r="AJV55"/>
      <c r="AJW55"/>
      <c r="AJX55"/>
      <c r="AJY55"/>
      <c r="AJZ55"/>
      <c r="AKA55"/>
      <c r="AKB55"/>
      <c r="AKC55"/>
      <c r="AKD55"/>
      <c r="AKE55"/>
      <c r="AKF55"/>
      <c r="AKG55"/>
      <c r="AKH55"/>
      <c r="AKI55"/>
      <c r="AKJ55"/>
      <c r="AKK55"/>
      <c r="AKL55"/>
      <c r="AKM55"/>
      <c r="AKN55"/>
      <c r="AKO55"/>
      <c r="AKP55"/>
      <c r="AKQ55"/>
      <c r="AKR55"/>
      <c r="AKS55"/>
      <c r="AKT55"/>
      <c r="AKU55"/>
      <c r="AKV55"/>
      <c r="AKW55"/>
      <c r="AKX55"/>
      <c r="AKY55"/>
      <c r="AKZ55"/>
      <c r="ALA55"/>
      <c r="ALB55"/>
      <c r="ALC55"/>
      <c r="ALD55"/>
      <c r="ALE55"/>
      <c r="ALF55"/>
      <c r="ALG55"/>
      <c r="ALH55"/>
      <c r="ALI55"/>
      <c r="ALJ55"/>
      <c r="ALK55"/>
      <c r="ALL55"/>
      <c r="ALM55"/>
      <c r="ALN55"/>
      <c r="ALO55"/>
      <c r="ALP55"/>
      <c r="ALQ55"/>
      <c r="ALR55"/>
      <c r="ALS55"/>
      <c r="ALT55"/>
      <c r="ALU55"/>
      <c r="ALV55"/>
      <c r="ALW55"/>
      <c r="ALX55"/>
      <c r="ALY55"/>
      <c r="ALZ55"/>
      <c r="AMA55"/>
      <c r="AMB55"/>
      <c r="AMC55"/>
      <c r="AMD55"/>
      <c r="AME55"/>
      <c r="AMF55"/>
      <c r="AMG55"/>
      <c r="AMH55"/>
      <c r="AMI55"/>
      <c r="AMJ55"/>
    </row>
    <row r="56" spans="1:1024" ht="20.25" customHeight="1">
      <c r="A56"/>
      <c r="B56" s="234"/>
      <c r="C56" s="281"/>
      <c r="D56" s="281"/>
      <c r="E56" s="281"/>
      <c r="F56" s="76"/>
      <c r="G56" s="235"/>
      <c r="H56" s="282"/>
      <c r="I56" s="282"/>
      <c r="J56" s="282"/>
      <c r="K56" s="282"/>
      <c r="L56" s="237"/>
      <c r="M56" s="237"/>
      <c r="N56" s="237"/>
      <c r="O56" s="237"/>
      <c r="P56" s="227" t="s">
        <v>61</v>
      </c>
      <c r="Q56" s="227"/>
      <c r="R56" s="227"/>
      <c r="S56" s="77" t="str">
        <f>IF(S55="","",VLOOKUP(S55,'シフト記号表（勤務時間帯)'!$C$5:$K$36,9,0))</f>
        <v/>
      </c>
      <c r="T56" s="78" t="str">
        <f>IF(T55="","",VLOOKUP(T55,'シフト記号表（勤務時間帯)'!$C$5:$K$36,9,0))</f>
        <v/>
      </c>
      <c r="U56" s="78" t="str">
        <f>IF(U55="","",VLOOKUP(U55,'シフト記号表（勤務時間帯)'!$C$5:$K$36,9,0))</f>
        <v/>
      </c>
      <c r="V56" s="78" t="str">
        <f>IF(V55="","",VLOOKUP(V55,'シフト記号表（勤務時間帯)'!$C$5:$K$36,9,0))</f>
        <v/>
      </c>
      <c r="W56" s="78" t="str">
        <f>IF(W55="","",VLOOKUP(W55,'シフト記号表（勤務時間帯)'!$C$5:$K$36,9,0))</f>
        <v/>
      </c>
      <c r="X56" s="78" t="str">
        <f>IF(X55="","",VLOOKUP(X55,'シフト記号表（勤務時間帯)'!$C$5:$K$36,9,0))</f>
        <v/>
      </c>
      <c r="Y56" s="79" t="str">
        <f>IF(Y55="","",VLOOKUP(Y55,'シフト記号表（勤務時間帯)'!$C$5:$K$36,9,0))</f>
        <v/>
      </c>
      <c r="Z56" s="77" t="str">
        <f>IF(Z55="","",VLOOKUP(Z55,'シフト記号表（勤務時間帯)'!$C$5:$K$36,9,0))</f>
        <v/>
      </c>
      <c r="AA56" s="78" t="str">
        <f>IF(AA55="","",VLOOKUP(AA55,'シフト記号表（勤務時間帯)'!$C$5:$K$36,9,0))</f>
        <v/>
      </c>
      <c r="AB56" s="78" t="str">
        <f>IF(AB55="","",VLOOKUP(AB55,'シフト記号表（勤務時間帯)'!$C$5:$K$36,9,0))</f>
        <v/>
      </c>
      <c r="AC56" s="78" t="str">
        <f>IF(AC55="","",VLOOKUP(AC55,'シフト記号表（勤務時間帯)'!$C$5:$K$36,9,0))</f>
        <v/>
      </c>
      <c r="AD56" s="78" t="str">
        <f>IF(AD55="","",VLOOKUP(AD55,'シフト記号表（勤務時間帯)'!$C$5:$K$36,9,0))</f>
        <v/>
      </c>
      <c r="AE56" s="78" t="str">
        <f>IF(AE55="","",VLOOKUP(AE55,'シフト記号表（勤務時間帯)'!$C$5:$K$36,9,0))</f>
        <v/>
      </c>
      <c r="AF56" s="79" t="str">
        <f>IF(AF55="","",VLOOKUP(AF55,'シフト記号表（勤務時間帯)'!$C$5:$K$36,9,0))</f>
        <v/>
      </c>
      <c r="AG56" s="77" t="str">
        <f>IF(AG55="","",VLOOKUP(AG55,'シフト記号表（勤務時間帯)'!$C$5:$K$36,9,0))</f>
        <v/>
      </c>
      <c r="AH56" s="78" t="str">
        <f>IF(AH55="","",VLOOKUP(AH55,'シフト記号表（勤務時間帯)'!$C$5:$K$36,9,0))</f>
        <v/>
      </c>
      <c r="AI56" s="78" t="str">
        <f>IF(AI55="","",VLOOKUP(AI55,'シフト記号表（勤務時間帯)'!$C$5:$K$36,9,0))</f>
        <v/>
      </c>
      <c r="AJ56" s="78" t="str">
        <f>IF(AJ55="","",VLOOKUP(AJ55,'シフト記号表（勤務時間帯)'!$C$5:$K$36,9,0))</f>
        <v/>
      </c>
      <c r="AK56" s="78" t="str">
        <f>IF(AK55="","",VLOOKUP(AK55,'シフト記号表（勤務時間帯)'!$C$5:$K$36,9,0))</f>
        <v/>
      </c>
      <c r="AL56" s="78" t="str">
        <f>IF(AL55="","",VLOOKUP(AL55,'シフト記号表（勤務時間帯)'!$C$5:$K$36,9,0))</f>
        <v/>
      </c>
      <c r="AM56" s="79" t="str">
        <f>IF(AM55="","",VLOOKUP(AM55,'シフト記号表（勤務時間帯)'!$C$5:$K$36,9,0))</f>
        <v/>
      </c>
      <c r="AN56" s="77" t="str">
        <f>IF(AN55="","",VLOOKUP(AN55,'シフト記号表（勤務時間帯)'!$C$5:$K$36,9,0))</f>
        <v/>
      </c>
      <c r="AO56" s="78" t="str">
        <f>IF(AO55="","",VLOOKUP(AO55,'シフト記号表（勤務時間帯)'!$C$5:$K$36,9,0))</f>
        <v/>
      </c>
      <c r="AP56" s="78" t="str">
        <f>IF(AP55="","",VLOOKUP(AP55,'シフト記号表（勤務時間帯)'!$C$5:$K$36,9,0))</f>
        <v/>
      </c>
      <c r="AQ56" s="78" t="str">
        <f>IF(AQ55="","",VLOOKUP(AQ55,'シフト記号表（勤務時間帯)'!$C$5:$K$36,9,0))</f>
        <v/>
      </c>
      <c r="AR56" s="78" t="str">
        <f>IF(AR55="","",VLOOKUP(AR55,'シフト記号表（勤務時間帯)'!$C$5:$K$36,9,0))</f>
        <v/>
      </c>
      <c r="AS56" s="78" t="str">
        <f>IF(AS55="","",VLOOKUP(AS55,'シフト記号表（勤務時間帯)'!$C$5:$K$36,9,0))</f>
        <v/>
      </c>
      <c r="AT56" s="79" t="str">
        <f>IF(AT55="","",VLOOKUP(AT55,'シフト記号表（勤務時間帯)'!$C$5:$K$36,9,0))</f>
        <v/>
      </c>
      <c r="AU56" s="77" t="str">
        <f>IF(AU55="","",VLOOKUP(AU55,'シフト記号表（勤務時間帯)'!$C$5:$K$36,9,0))</f>
        <v/>
      </c>
      <c r="AV56" s="78" t="str">
        <f>IF(AV55="","",VLOOKUP(AV55,'シフト記号表（勤務時間帯)'!$C$5:$K$36,9,0))</f>
        <v/>
      </c>
      <c r="AW56" s="79" t="str">
        <f>IF(AW55="","",VLOOKUP(AW55,'シフト記号表（勤務時間帯)'!$C$5:$K$36,9,0))</f>
        <v/>
      </c>
      <c r="AX56" s="228">
        <f>IF($BB$3="計画",SUM(S56:AT56),IF($BB$3="実績",SUM(S56:AW56),""))</f>
        <v>0</v>
      </c>
      <c r="AY56" s="228"/>
      <c r="AZ56" s="229">
        <f>IF($BB$3="計画",AX56/4,IF($BB$3="実績",様式!AX56/(様式!$BB$8/7),""))</f>
        <v>0</v>
      </c>
      <c r="BA56" s="229"/>
      <c r="BB56" s="238"/>
      <c r="BC56" s="238"/>
      <c r="BD56" s="238"/>
      <c r="BE56" s="238"/>
      <c r="BF56" s="238"/>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c r="IY56"/>
      <c r="IZ56"/>
      <c r="JA56"/>
      <c r="JB56"/>
      <c r="JC56"/>
      <c r="JD56"/>
      <c r="JE56"/>
      <c r="JF56"/>
      <c r="JG56"/>
      <c r="JH56"/>
      <c r="JI56"/>
      <c r="JJ56"/>
      <c r="JK56"/>
      <c r="JL56"/>
      <c r="JM56"/>
      <c r="JN56"/>
      <c r="JO56"/>
      <c r="JP56"/>
      <c r="JQ56"/>
      <c r="JR56"/>
      <c r="JS56"/>
      <c r="JT56"/>
      <c r="JU56"/>
      <c r="JV56"/>
      <c r="JW56"/>
      <c r="JX56"/>
      <c r="JY56"/>
      <c r="JZ56"/>
      <c r="KA56"/>
      <c r="KB56"/>
      <c r="KC56"/>
      <c r="KD56"/>
      <c r="KE56"/>
      <c r="KF56"/>
      <c r="KG56"/>
      <c r="KH56"/>
      <c r="KI56"/>
      <c r="KJ56"/>
      <c r="KK56"/>
      <c r="KL56"/>
      <c r="KM56"/>
      <c r="KN56"/>
      <c r="KO56"/>
      <c r="KP56"/>
      <c r="KQ56"/>
      <c r="KR56"/>
      <c r="KS56"/>
      <c r="KT56"/>
      <c r="KU56"/>
      <c r="KV56"/>
      <c r="KW56"/>
      <c r="KX56"/>
      <c r="KY56"/>
      <c r="KZ56"/>
      <c r="LA56"/>
      <c r="LB56"/>
      <c r="LC56"/>
      <c r="LD56"/>
      <c r="LE56"/>
      <c r="LF56"/>
      <c r="LG56"/>
      <c r="LH56"/>
      <c r="LI56"/>
      <c r="LJ56"/>
      <c r="LK56"/>
      <c r="LL56"/>
      <c r="LM56"/>
      <c r="LN56"/>
      <c r="LO56"/>
      <c r="LP56"/>
      <c r="LQ56"/>
      <c r="LR56"/>
      <c r="LS56"/>
      <c r="LT56"/>
      <c r="LU56"/>
      <c r="LV56"/>
      <c r="LW56"/>
      <c r="LX56"/>
      <c r="LY56"/>
      <c r="LZ56"/>
      <c r="MA56"/>
      <c r="MB56"/>
      <c r="MC56"/>
      <c r="MD56"/>
      <c r="ME56"/>
      <c r="MF56"/>
      <c r="MG56"/>
      <c r="MH56"/>
      <c r="MI56"/>
      <c r="MJ56"/>
      <c r="MK56"/>
      <c r="ML56"/>
      <c r="MM56"/>
      <c r="MN56"/>
      <c r="MO56"/>
      <c r="MP56"/>
      <c r="MQ56"/>
      <c r="MR56"/>
      <c r="MS56"/>
      <c r="MT56"/>
      <c r="MU56"/>
      <c r="MV56"/>
      <c r="MW56"/>
      <c r="MX56"/>
      <c r="MY56"/>
      <c r="MZ56"/>
      <c r="NA56"/>
      <c r="NB56"/>
      <c r="NC56"/>
      <c r="ND56"/>
      <c r="NE56"/>
      <c r="NF56"/>
      <c r="NG56"/>
      <c r="NH56"/>
      <c r="NI56"/>
      <c r="NJ56"/>
      <c r="NK56"/>
      <c r="NL56"/>
      <c r="NM56"/>
      <c r="NN56"/>
      <c r="NO56"/>
      <c r="NP56"/>
      <c r="NQ56"/>
      <c r="NR56"/>
      <c r="NS56"/>
      <c r="NT56"/>
      <c r="NU56"/>
      <c r="NV56"/>
      <c r="NW56"/>
      <c r="NX56"/>
      <c r="NY56"/>
      <c r="NZ56"/>
      <c r="OA56"/>
      <c r="OB56"/>
      <c r="OC56"/>
      <c r="OD56"/>
      <c r="OE56"/>
      <c r="OF56"/>
      <c r="OG56"/>
      <c r="OH56"/>
      <c r="OI56"/>
      <c r="OJ56"/>
      <c r="OK56"/>
      <c r="OL56"/>
      <c r="OM56"/>
      <c r="ON56"/>
      <c r="OO56"/>
      <c r="OP56"/>
      <c r="OQ56"/>
      <c r="OR56"/>
      <c r="OS56"/>
      <c r="OT56"/>
      <c r="OU56"/>
      <c r="OV56"/>
      <c r="OW56"/>
      <c r="OX56"/>
      <c r="OY56"/>
      <c r="OZ56"/>
      <c r="PA56"/>
      <c r="PB56"/>
      <c r="PC56"/>
      <c r="PD56"/>
      <c r="PE56"/>
      <c r="PF56"/>
      <c r="PG56"/>
      <c r="PH56"/>
      <c r="PI56"/>
      <c r="PJ56"/>
      <c r="PK56"/>
      <c r="PL56"/>
      <c r="PM56"/>
      <c r="PN56"/>
      <c r="PO56"/>
      <c r="PP56"/>
      <c r="PQ56"/>
      <c r="PR56"/>
      <c r="PS56"/>
      <c r="PT56"/>
      <c r="PU56"/>
      <c r="PV56"/>
      <c r="PW56"/>
      <c r="PX56"/>
      <c r="PY56"/>
      <c r="PZ56"/>
      <c r="QA56"/>
      <c r="QB56"/>
      <c r="QC56"/>
      <c r="QD56"/>
      <c r="QE56"/>
      <c r="QF56"/>
      <c r="QG56"/>
      <c r="QH56"/>
      <c r="QI56"/>
      <c r="QJ56"/>
      <c r="QK56"/>
      <c r="QL56"/>
      <c r="QM56"/>
      <c r="QN56"/>
      <c r="QO56"/>
      <c r="QP56"/>
      <c r="QQ56"/>
      <c r="QR56"/>
      <c r="QS56"/>
      <c r="QT56"/>
      <c r="QU56"/>
      <c r="QV56"/>
      <c r="QW56"/>
      <c r="QX56"/>
      <c r="QY56"/>
      <c r="QZ56"/>
      <c r="RA56"/>
      <c r="RB56"/>
      <c r="RC56"/>
      <c r="RD56"/>
      <c r="RE56"/>
      <c r="RF56"/>
      <c r="RG56"/>
      <c r="RH56"/>
      <c r="RI56"/>
      <c r="RJ56"/>
      <c r="RK56"/>
      <c r="RL56"/>
      <c r="RM56"/>
      <c r="RN56"/>
      <c r="RO56"/>
      <c r="RP56"/>
      <c r="RQ56"/>
      <c r="RR56"/>
      <c r="RS56"/>
      <c r="RT56"/>
      <c r="RU56"/>
      <c r="RV56"/>
      <c r="RW56"/>
      <c r="RX56"/>
      <c r="RY56"/>
      <c r="RZ56"/>
      <c r="SA56"/>
      <c r="SB56"/>
      <c r="SC56"/>
      <c r="SD56"/>
      <c r="SE56"/>
      <c r="SF56"/>
      <c r="SG56"/>
      <c r="SH56"/>
      <c r="SI56"/>
      <c r="SJ56"/>
      <c r="SK56"/>
      <c r="SL56"/>
      <c r="SM56"/>
      <c r="SN56"/>
      <c r="SO56"/>
      <c r="SP56"/>
      <c r="SQ56"/>
      <c r="SR56"/>
      <c r="SS56"/>
      <c r="ST56"/>
      <c r="SU56"/>
      <c r="SV56"/>
      <c r="SW56"/>
      <c r="SX56"/>
      <c r="SY56"/>
      <c r="SZ56"/>
      <c r="TA56"/>
      <c r="TB56"/>
      <c r="TC56"/>
      <c r="TD56"/>
      <c r="TE56"/>
      <c r="TF56"/>
      <c r="TG56"/>
      <c r="TH56"/>
      <c r="TI56"/>
      <c r="TJ56"/>
      <c r="TK56"/>
      <c r="TL56"/>
      <c r="TM56"/>
      <c r="TN56"/>
      <c r="TO56"/>
      <c r="TP56"/>
      <c r="TQ56"/>
      <c r="TR56"/>
      <c r="TS56"/>
      <c r="TT56"/>
      <c r="TU56"/>
      <c r="TV56"/>
      <c r="TW56"/>
      <c r="TX56"/>
      <c r="TY56"/>
      <c r="TZ56"/>
      <c r="UA56"/>
      <c r="UB56"/>
      <c r="UC56"/>
      <c r="UD56"/>
      <c r="UE56"/>
      <c r="UF56"/>
      <c r="UG56"/>
      <c r="UH56"/>
      <c r="UI56"/>
      <c r="UJ56"/>
      <c r="UK56"/>
      <c r="UL56"/>
      <c r="UM56"/>
      <c r="UN56"/>
      <c r="UO56"/>
      <c r="UP56"/>
      <c r="UQ56"/>
      <c r="UR56"/>
      <c r="US56"/>
      <c r="UT56"/>
      <c r="UU56"/>
      <c r="UV56"/>
      <c r="UW56"/>
      <c r="UX56"/>
      <c r="UY56"/>
      <c r="UZ56"/>
      <c r="VA56"/>
      <c r="VB56"/>
      <c r="VC56"/>
      <c r="VD56"/>
      <c r="VE56"/>
      <c r="VF56"/>
      <c r="VG56"/>
      <c r="VH56"/>
      <c r="VI56"/>
      <c r="VJ56"/>
      <c r="VK56"/>
      <c r="VL56"/>
      <c r="VM56"/>
      <c r="VN56"/>
      <c r="VO56"/>
      <c r="VP56"/>
      <c r="VQ56"/>
      <c r="VR56"/>
      <c r="VS56"/>
      <c r="VT56"/>
      <c r="VU56"/>
      <c r="VV56"/>
      <c r="VW56"/>
      <c r="VX56"/>
      <c r="VY56"/>
      <c r="VZ56"/>
      <c r="WA56"/>
      <c r="WB56"/>
      <c r="WC56"/>
      <c r="WD56"/>
      <c r="WE56"/>
      <c r="WF56"/>
      <c r="WG56"/>
      <c r="WH56"/>
      <c r="WI56"/>
      <c r="WJ56"/>
      <c r="WK56"/>
      <c r="WL56"/>
      <c r="WM56"/>
      <c r="WN56"/>
      <c r="WO56"/>
      <c r="WP56"/>
      <c r="WQ56"/>
      <c r="WR56"/>
      <c r="WS56"/>
      <c r="WT56"/>
      <c r="WU56"/>
      <c r="WV56"/>
      <c r="WW56"/>
      <c r="WX56"/>
      <c r="WY56"/>
      <c r="WZ56"/>
      <c r="XA56"/>
      <c r="XB56"/>
      <c r="XC56"/>
      <c r="XD56"/>
      <c r="XE56"/>
      <c r="XF56"/>
      <c r="XG56"/>
      <c r="XH56"/>
      <c r="XI56"/>
      <c r="XJ56"/>
      <c r="XK56"/>
      <c r="XL56"/>
      <c r="XM56"/>
      <c r="XN56"/>
      <c r="XO56"/>
      <c r="XP56"/>
      <c r="XQ56"/>
      <c r="XR56"/>
      <c r="XS56"/>
      <c r="XT56"/>
      <c r="XU56"/>
      <c r="XV56"/>
      <c r="XW56"/>
      <c r="XX56"/>
      <c r="XY56"/>
      <c r="XZ56"/>
      <c r="YA56"/>
      <c r="YB56"/>
      <c r="YC56"/>
      <c r="YD56"/>
      <c r="YE56"/>
      <c r="YF56"/>
      <c r="YG56"/>
      <c r="YH56"/>
      <c r="YI56"/>
      <c r="YJ56"/>
      <c r="YK56"/>
      <c r="YL56"/>
      <c r="YM56"/>
      <c r="YN56"/>
      <c r="YO56"/>
      <c r="YP56"/>
      <c r="YQ56"/>
      <c r="YR56"/>
      <c r="YS56"/>
      <c r="YT56"/>
      <c r="YU56"/>
      <c r="YV56"/>
      <c r="YW56"/>
      <c r="YX56"/>
      <c r="YY56"/>
      <c r="YZ56"/>
      <c r="ZA56"/>
      <c r="ZB56"/>
      <c r="ZC56"/>
      <c r="ZD56"/>
      <c r="ZE56"/>
      <c r="ZF56"/>
      <c r="ZG56"/>
      <c r="ZH56"/>
      <c r="ZI56"/>
      <c r="ZJ56"/>
      <c r="ZK56"/>
      <c r="ZL56"/>
      <c r="ZM56"/>
      <c r="ZN56"/>
      <c r="ZO56"/>
      <c r="ZP56"/>
      <c r="ZQ56"/>
      <c r="ZR56"/>
      <c r="ZS56"/>
      <c r="ZT56"/>
      <c r="ZU56"/>
      <c r="ZV56"/>
      <c r="ZW56"/>
      <c r="ZX56"/>
      <c r="ZY56"/>
      <c r="ZZ56"/>
      <c r="AAA56"/>
      <c r="AAB56"/>
      <c r="AAC56"/>
      <c r="AAD56"/>
      <c r="AAE56"/>
      <c r="AAF56"/>
      <c r="AAG56"/>
      <c r="AAH56"/>
      <c r="AAI56"/>
      <c r="AAJ56"/>
      <c r="AAK56"/>
      <c r="AAL56"/>
      <c r="AAM56"/>
      <c r="AAN56"/>
      <c r="AAO56"/>
      <c r="AAP56"/>
      <c r="AAQ56"/>
      <c r="AAR56"/>
      <c r="AAS56"/>
      <c r="AAT56"/>
      <c r="AAU56"/>
      <c r="AAV56"/>
      <c r="AAW56"/>
      <c r="AAX56"/>
      <c r="AAY56"/>
      <c r="AAZ56"/>
      <c r="ABA56"/>
      <c r="ABB56"/>
      <c r="ABC56"/>
      <c r="ABD56"/>
      <c r="ABE56"/>
      <c r="ABF56"/>
      <c r="ABG56"/>
      <c r="ABH56"/>
      <c r="ABI56"/>
      <c r="ABJ56"/>
      <c r="ABK56"/>
      <c r="ABL56"/>
      <c r="ABM56"/>
      <c r="ABN56"/>
      <c r="ABO56"/>
      <c r="ABP56"/>
      <c r="ABQ56"/>
      <c r="ABR56"/>
      <c r="ABS56"/>
      <c r="ABT56"/>
      <c r="ABU56"/>
      <c r="ABV56"/>
      <c r="ABW56"/>
      <c r="ABX56"/>
      <c r="ABY56"/>
      <c r="ABZ56"/>
      <c r="ACA56"/>
      <c r="ACB56"/>
      <c r="ACC56"/>
      <c r="ACD56"/>
      <c r="ACE56"/>
      <c r="ACF56"/>
      <c r="ACG56"/>
      <c r="ACH56"/>
      <c r="ACI56"/>
      <c r="ACJ56"/>
      <c r="ACK56"/>
      <c r="ACL56"/>
      <c r="ACM56"/>
      <c r="ACN56"/>
      <c r="ACO56"/>
      <c r="ACP56"/>
      <c r="ACQ56"/>
      <c r="ACR56"/>
      <c r="ACS56"/>
      <c r="ACT56"/>
      <c r="ACU56"/>
      <c r="ACV56"/>
      <c r="ACW56"/>
      <c r="ACX56"/>
      <c r="ACY56"/>
      <c r="ACZ56"/>
      <c r="ADA56"/>
      <c r="ADB56"/>
      <c r="ADC56"/>
      <c r="ADD56"/>
      <c r="ADE56"/>
      <c r="ADF56"/>
      <c r="ADG56"/>
      <c r="ADH56"/>
      <c r="ADI56"/>
      <c r="ADJ56"/>
      <c r="ADK56"/>
      <c r="ADL56"/>
      <c r="ADM56"/>
      <c r="ADN56"/>
      <c r="ADO56"/>
      <c r="ADP56"/>
      <c r="ADQ56"/>
      <c r="ADR56"/>
      <c r="ADS56"/>
      <c r="ADT56"/>
      <c r="ADU56"/>
      <c r="ADV56"/>
      <c r="ADW56"/>
      <c r="ADX56"/>
      <c r="ADY56"/>
      <c r="ADZ56"/>
      <c r="AEA56"/>
      <c r="AEB56"/>
      <c r="AEC56"/>
      <c r="AED56"/>
      <c r="AEE56"/>
      <c r="AEF56"/>
      <c r="AEG56"/>
      <c r="AEH56"/>
      <c r="AEI56"/>
      <c r="AEJ56"/>
      <c r="AEK56"/>
      <c r="AEL56"/>
      <c r="AEM56"/>
      <c r="AEN56"/>
      <c r="AEO56"/>
      <c r="AEP56"/>
      <c r="AEQ56"/>
      <c r="AER56"/>
      <c r="AES56"/>
      <c r="AET56"/>
      <c r="AEU56"/>
      <c r="AEV56"/>
      <c r="AEW56"/>
      <c r="AEX56"/>
      <c r="AEY56"/>
      <c r="AEZ56"/>
      <c r="AFA56"/>
      <c r="AFB56"/>
      <c r="AFC56"/>
      <c r="AFD56"/>
      <c r="AFE56"/>
      <c r="AFF56"/>
      <c r="AFG56"/>
      <c r="AFH56"/>
      <c r="AFI56"/>
      <c r="AFJ56"/>
      <c r="AFK56"/>
      <c r="AFL56"/>
      <c r="AFM56"/>
      <c r="AFN56"/>
      <c r="AFO56"/>
      <c r="AFP56"/>
      <c r="AFQ56"/>
      <c r="AFR56"/>
      <c r="AFS56"/>
      <c r="AFT56"/>
      <c r="AFU56"/>
      <c r="AFV56"/>
      <c r="AFW56"/>
      <c r="AFX56"/>
      <c r="AFY56"/>
      <c r="AFZ56"/>
      <c r="AGA56"/>
      <c r="AGB56"/>
      <c r="AGC56"/>
      <c r="AGD56"/>
      <c r="AGE56"/>
      <c r="AGF56"/>
      <c r="AGG56"/>
      <c r="AGH56"/>
      <c r="AGI56"/>
      <c r="AGJ56"/>
      <c r="AGK56"/>
      <c r="AGL56"/>
      <c r="AGM56"/>
      <c r="AGN56"/>
      <c r="AGO56"/>
      <c r="AGP56"/>
      <c r="AGQ56"/>
      <c r="AGR56"/>
      <c r="AGS56"/>
      <c r="AGT56"/>
      <c r="AGU56"/>
      <c r="AGV56"/>
      <c r="AGW56"/>
      <c r="AGX56"/>
      <c r="AGY56"/>
      <c r="AGZ56"/>
      <c r="AHA56"/>
      <c r="AHB56"/>
      <c r="AHC56"/>
      <c r="AHD56"/>
      <c r="AHE56"/>
      <c r="AHF56"/>
      <c r="AHG56"/>
      <c r="AHH56"/>
      <c r="AHI56"/>
      <c r="AHJ56"/>
      <c r="AHK56"/>
      <c r="AHL56"/>
      <c r="AHM56"/>
      <c r="AHN56"/>
      <c r="AHO56"/>
      <c r="AHP56"/>
      <c r="AHQ56"/>
      <c r="AHR56"/>
      <c r="AHS56"/>
      <c r="AHT56"/>
      <c r="AHU56"/>
      <c r="AHV56"/>
      <c r="AHW56"/>
      <c r="AHX56"/>
      <c r="AHY56"/>
      <c r="AHZ56"/>
      <c r="AIA56"/>
      <c r="AIB56"/>
      <c r="AIC56"/>
      <c r="AID56"/>
      <c r="AIE56"/>
      <c r="AIF56"/>
      <c r="AIG56"/>
      <c r="AIH56"/>
      <c r="AII56"/>
      <c r="AIJ56"/>
      <c r="AIK56"/>
      <c r="AIL56"/>
      <c r="AIM56"/>
      <c r="AIN56"/>
      <c r="AIO56"/>
      <c r="AIP56"/>
      <c r="AIQ56"/>
      <c r="AIR56"/>
      <c r="AIS56"/>
      <c r="AIT56"/>
      <c r="AIU56"/>
      <c r="AIV56"/>
      <c r="AIW56"/>
      <c r="AIX56"/>
      <c r="AIY56"/>
      <c r="AIZ56"/>
      <c r="AJA56"/>
      <c r="AJB56"/>
      <c r="AJC56"/>
      <c r="AJD56"/>
      <c r="AJE56"/>
      <c r="AJF56"/>
      <c r="AJG56"/>
      <c r="AJH56"/>
      <c r="AJI56"/>
      <c r="AJJ56"/>
      <c r="AJK56"/>
      <c r="AJL56"/>
      <c r="AJM56"/>
      <c r="AJN56"/>
      <c r="AJO56"/>
      <c r="AJP56"/>
      <c r="AJQ56"/>
      <c r="AJR56"/>
      <c r="AJS56"/>
      <c r="AJT56"/>
      <c r="AJU56"/>
      <c r="AJV56"/>
      <c r="AJW56"/>
      <c r="AJX56"/>
      <c r="AJY56"/>
      <c r="AJZ56"/>
      <c r="AKA56"/>
      <c r="AKB56"/>
      <c r="AKC56"/>
      <c r="AKD56"/>
      <c r="AKE56"/>
      <c r="AKF56"/>
      <c r="AKG56"/>
      <c r="AKH56"/>
      <c r="AKI56"/>
      <c r="AKJ56"/>
      <c r="AKK56"/>
      <c r="AKL56"/>
      <c r="AKM56"/>
      <c r="AKN56"/>
      <c r="AKO56"/>
      <c r="AKP56"/>
      <c r="AKQ56"/>
      <c r="AKR56"/>
      <c r="AKS56"/>
      <c r="AKT56"/>
      <c r="AKU56"/>
      <c r="AKV56"/>
      <c r="AKW56"/>
      <c r="AKX56"/>
      <c r="AKY56"/>
      <c r="AKZ56"/>
      <c r="ALA56"/>
      <c r="ALB56"/>
      <c r="ALC56"/>
      <c r="ALD56"/>
      <c r="ALE56"/>
      <c r="ALF56"/>
      <c r="ALG56"/>
      <c r="ALH56"/>
      <c r="ALI56"/>
      <c r="ALJ56"/>
      <c r="ALK56"/>
      <c r="ALL56"/>
      <c r="ALM56"/>
      <c r="ALN56"/>
      <c r="ALO56"/>
      <c r="ALP56"/>
      <c r="ALQ56"/>
      <c r="ALR56"/>
      <c r="ALS56"/>
      <c r="ALT56"/>
      <c r="ALU56"/>
      <c r="ALV56"/>
      <c r="ALW56"/>
      <c r="ALX56"/>
      <c r="ALY56"/>
      <c r="ALZ56"/>
      <c r="AMA56"/>
      <c r="AMB56"/>
      <c r="AMC56"/>
      <c r="AMD56"/>
      <c r="AME56"/>
      <c r="AMF56"/>
      <c r="AMG56"/>
      <c r="AMH56"/>
      <c r="AMI56"/>
      <c r="AMJ56"/>
    </row>
    <row r="57" spans="1:1024" ht="20.25" customHeight="1">
      <c r="A57"/>
      <c r="B57" s="234"/>
      <c r="C57" s="230"/>
      <c r="D57" s="230"/>
      <c r="E57" s="230"/>
      <c r="F57" s="76">
        <f>C56</f>
        <v>0</v>
      </c>
      <c r="G57" s="235"/>
      <c r="H57" s="282"/>
      <c r="I57" s="282"/>
      <c r="J57" s="282"/>
      <c r="K57" s="282"/>
      <c r="L57" s="237"/>
      <c r="M57" s="237"/>
      <c r="N57" s="237"/>
      <c r="O57" s="237"/>
      <c r="P57" s="239" t="s">
        <v>62</v>
      </c>
      <c r="Q57" s="239"/>
      <c r="R57" s="239"/>
      <c r="S57" s="81" t="str">
        <f>IF(S55="","",VLOOKUP(S55,'シフト記号表（勤務時間帯)'!$C$5:$U$36,19,0))</f>
        <v/>
      </c>
      <c r="T57" s="82" t="str">
        <f>IF(T55="","",VLOOKUP(T55,'シフト記号表（勤務時間帯)'!$C$5:$U$36,19,0))</f>
        <v/>
      </c>
      <c r="U57" s="82" t="str">
        <f>IF(U55="","",VLOOKUP(U55,'シフト記号表（勤務時間帯)'!$C$5:$U$36,19,0))</f>
        <v/>
      </c>
      <c r="V57" s="82" t="str">
        <f>IF(V55="","",VLOOKUP(V55,'シフト記号表（勤務時間帯)'!$C$5:$U$36,19,0))</f>
        <v/>
      </c>
      <c r="W57" s="82" t="str">
        <f>IF(W55="","",VLOOKUP(W55,'シフト記号表（勤務時間帯)'!$C$5:$U$36,19,0))</f>
        <v/>
      </c>
      <c r="X57" s="82" t="str">
        <f>IF(X55="","",VLOOKUP(X55,'シフト記号表（勤務時間帯)'!$C$5:$U$36,19,0))</f>
        <v/>
      </c>
      <c r="Y57" s="83" t="str">
        <f>IF(Y55="","",VLOOKUP(Y55,'シフト記号表（勤務時間帯)'!$C$5:$U$36,19,0))</f>
        <v/>
      </c>
      <c r="Z57" s="81" t="str">
        <f>IF(Z55="","",VLOOKUP(Z55,'シフト記号表（勤務時間帯)'!$C$5:$U$36,19,0))</f>
        <v/>
      </c>
      <c r="AA57" s="82" t="str">
        <f>IF(AA55="","",VLOOKUP(AA55,'シフト記号表（勤務時間帯)'!$C$5:$U$36,19,0))</f>
        <v/>
      </c>
      <c r="AB57" s="82" t="str">
        <f>IF(AB55="","",VLOOKUP(AB55,'シフト記号表（勤務時間帯)'!$C$5:$U$36,19,0))</f>
        <v/>
      </c>
      <c r="AC57" s="82" t="str">
        <f>IF(AC55="","",VLOOKUP(AC55,'シフト記号表（勤務時間帯)'!$C$5:$U$36,19,0))</f>
        <v/>
      </c>
      <c r="AD57" s="82" t="str">
        <f>IF(AD55="","",VLOOKUP(AD55,'シフト記号表（勤務時間帯)'!$C$5:$U$36,19,0))</f>
        <v/>
      </c>
      <c r="AE57" s="82" t="str">
        <f>IF(AE55="","",VLOOKUP(AE55,'シフト記号表（勤務時間帯)'!$C$5:$U$36,19,0))</f>
        <v/>
      </c>
      <c r="AF57" s="83" t="str">
        <f>IF(AF55="","",VLOOKUP(AF55,'シフト記号表（勤務時間帯)'!$C$5:$U$36,19,0))</f>
        <v/>
      </c>
      <c r="AG57" s="81" t="str">
        <f>IF(AG55="","",VLOOKUP(AG55,'シフト記号表（勤務時間帯)'!$C$5:$U$36,19,0))</f>
        <v/>
      </c>
      <c r="AH57" s="82" t="str">
        <f>IF(AH55="","",VLOOKUP(AH55,'シフト記号表（勤務時間帯)'!$C$5:$U$36,19,0))</f>
        <v/>
      </c>
      <c r="AI57" s="82" t="str">
        <f>IF(AI55="","",VLOOKUP(AI55,'シフト記号表（勤務時間帯)'!$C$5:$U$36,19,0))</f>
        <v/>
      </c>
      <c r="AJ57" s="82" t="str">
        <f>IF(AJ55="","",VLOOKUP(AJ55,'シフト記号表（勤務時間帯)'!$C$5:$U$36,19,0))</f>
        <v/>
      </c>
      <c r="AK57" s="82" t="str">
        <f>IF(AK55="","",VLOOKUP(AK55,'シフト記号表（勤務時間帯)'!$C$5:$U$36,19,0))</f>
        <v/>
      </c>
      <c r="AL57" s="82" t="str">
        <f>IF(AL55="","",VLOOKUP(AL55,'シフト記号表（勤務時間帯)'!$C$5:$U$36,19,0))</f>
        <v/>
      </c>
      <c r="AM57" s="83" t="str">
        <f>IF(AM55="","",VLOOKUP(AM55,'シフト記号表（勤務時間帯)'!$C$5:$U$36,19,0))</f>
        <v/>
      </c>
      <c r="AN57" s="81" t="str">
        <f>IF(AN55="","",VLOOKUP(AN55,'シフト記号表（勤務時間帯)'!$C$5:$U$36,19,0))</f>
        <v/>
      </c>
      <c r="AO57" s="82" t="str">
        <f>IF(AO55="","",VLOOKUP(AO55,'シフト記号表（勤務時間帯)'!$C$5:$U$36,19,0))</f>
        <v/>
      </c>
      <c r="AP57" s="82" t="str">
        <f>IF(AP55="","",VLOOKUP(AP55,'シフト記号表（勤務時間帯)'!$C$5:$U$36,19,0))</f>
        <v/>
      </c>
      <c r="AQ57" s="82" t="str">
        <f>IF(AQ55="","",VLOOKUP(AQ55,'シフト記号表（勤務時間帯)'!$C$5:$U$36,19,0))</f>
        <v/>
      </c>
      <c r="AR57" s="82" t="str">
        <f>IF(AR55="","",VLOOKUP(AR55,'シフト記号表（勤務時間帯)'!$C$5:$U$36,19,0))</f>
        <v/>
      </c>
      <c r="AS57" s="82" t="str">
        <f>IF(AS55="","",VLOOKUP(AS55,'シフト記号表（勤務時間帯)'!$C$5:$U$36,19,0))</f>
        <v/>
      </c>
      <c r="AT57" s="83" t="str">
        <f>IF(AT55="","",VLOOKUP(AT55,'シフト記号表（勤務時間帯)'!$C$5:$U$36,19,0))</f>
        <v/>
      </c>
      <c r="AU57" s="81" t="str">
        <f>IF(AU55="","",VLOOKUP(AU55,'シフト記号表（勤務時間帯)'!$C$5:$U$36,19,0))</f>
        <v/>
      </c>
      <c r="AV57" s="82" t="str">
        <f>IF(AV55="","",VLOOKUP(AV55,'シフト記号表（勤務時間帯)'!$C$5:$U$36,19,0))</f>
        <v/>
      </c>
      <c r="AW57" s="83" t="str">
        <f>IF(AW55="","",VLOOKUP(AW55,'シフト記号表（勤務時間帯)'!$C$5:$U$36,19,0))</f>
        <v/>
      </c>
      <c r="AX57" s="240">
        <f>IF($BB$3="計画",SUM(S57:AT57),IF($BB$3="実績",SUM(S57:AW57),""))</f>
        <v>0</v>
      </c>
      <c r="AY57" s="240"/>
      <c r="AZ57" s="241">
        <f>IF($BB$3="計画",AX57/4,IF($BB$3="実績",様式!AX57/(様式!$BB$8/7),""))</f>
        <v>0</v>
      </c>
      <c r="BA57" s="241"/>
      <c r="BB57" s="238"/>
      <c r="BC57" s="238"/>
      <c r="BD57" s="238"/>
      <c r="BE57" s="238"/>
      <c r="BF57" s="238"/>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c r="IX57"/>
      <c r="IY57"/>
      <c r="IZ57"/>
      <c r="JA57"/>
      <c r="JB57"/>
      <c r="JC57"/>
      <c r="JD57"/>
      <c r="JE57"/>
      <c r="JF57"/>
      <c r="JG57"/>
      <c r="JH57"/>
      <c r="JI57"/>
      <c r="JJ57"/>
      <c r="JK57"/>
      <c r="JL57"/>
      <c r="JM57"/>
      <c r="JN57"/>
      <c r="JO57"/>
      <c r="JP57"/>
      <c r="JQ57"/>
      <c r="JR57"/>
      <c r="JS57"/>
      <c r="JT57"/>
      <c r="JU57"/>
      <c r="JV57"/>
      <c r="JW57"/>
      <c r="JX57"/>
      <c r="JY57"/>
      <c r="JZ57"/>
      <c r="KA57"/>
      <c r="KB57"/>
      <c r="KC57"/>
      <c r="KD57"/>
      <c r="KE57"/>
      <c r="KF57"/>
      <c r="KG57"/>
      <c r="KH57"/>
      <c r="KI57"/>
      <c r="KJ57"/>
      <c r="KK57"/>
      <c r="KL57"/>
      <c r="KM57"/>
      <c r="KN57"/>
      <c r="KO57"/>
      <c r="KP57"/>
      <c r="KQ57"/>
      <c r="KR57"/>
      <c r="KS57"/>
      <c r="KT57"/>
      <c r="KU57"/>
      <c r="KV57"/>
      <c r="KW57"/>
      <c r="KX57"/>
      <c r="KY57"/>
      <c r="KZ57"/>
      <c r="LA57"/>
      <c r="LB57"/>
      <c r="LC57"/>
      <c r="LD57"/>
      <c r="LE57"/>
      <c r="LF57"/>
      <c r="LG57"/>
      <c r="LH57"/>
      <c r="LI57"/>
      <c r="LJ57"/>
      <c r="LK57"/>
      <c r="LL57"/>
      <c r="LM57"/>
      <c r="LN57"/>
      <c r="LO57"/>
      <c r="LP57"/>
      <c r="LQ57"/>
      <c r="LR57"/>
      <c r="LS57"/>
      <c r="LT57"/>
      <c r="LU57"/>
      <c r="LV57"/>
      <c r="LW57"/>
      <c r="LX57"/>
      <c r="LY57"/>
      <c r="LZ57"/>
      <c r="MA57"/>
      <c r="MB57"/>
      <c r="MC57"/>
      <c r="MD57"/>
      <c r="ME57"/>
      <c r="MF57"/>
      <c r="MG57"/>
      <c r="MH57"/>
      <c r="MI57"/>
      <c r="MJ57"/>
      <c r="MK57"/>
      <c r="ML57"/>
      <c r="MM57"/>
      <c r="MN57"/>
      <c r="MO57"/>
      <c r="MP57"/>
      <c r="MQ57"/>
      <c r="MR57"/>
      <c r="MS57"/>
      <c r="MT57"/>
      <c r="MU57"/>
      <c r="MV57"/>
      <c r="MW57"/>
      <c r="MX57"/>
      <c r="MY57"/>
      <c r="MZ57"/>
      <c r="NA57"/>
      <c r="NB57"/>
      <c r="NC57"/>
      <c r="ND57"/>
      <c r="NE57"/>
      <c r="NF57"/>
      <c r="NG57"/>
      <c r="NH57"/>
      <c r="NI57"/>
      <c r="NJ57"/>
      <c r="NK57"/>
      <c r="NL57"/>
      <c r="NM57"/>
      <c r="NN57"/>
      <c r="NO57"/>
      <c r="NP57"/>
      <c r="NQ57"/>
      <c r="NR57"/>
      <c r="NS57"/>
      <c r="NT57"/>
      <c r="NU57"/>
      <c r="NV57"/>
      <c r="NW57"/>
      <c r="NX57"/>
      <c r="NY57"/>
      <c r="NZ57"/>
      <c r="OA57"/>
      <c r="OB57"/>
      <c r="OC57"/>
      <c r="OD57"/>
      <c r="OE57"/>
      <c r="OF57"/>
      <c r="OG57"/>
      <c r="OH57"/>
      <c r="OI57"/>
      <c r="OJ57"/>
      <c r="OK57"/>
      <c r="OL57"/>
      <c r="OM57"/>
      <c r="ON57"/>
      <c r="OO57"/>
      <c r="OP57"/>
      <c r="OQ57"/>
      <c r="OR57"/>
      <c r="OS57"/>
      <c r="OT57"/>
      <c r="OU57"/>
      <c r="OV57"/>
      <c r="OW57"/>
      <c r="OX57"/>
      <c r="OY57"/>
      <c r="OZ57"/>
      <c r="PA57"/>
      <c r="PB57"/>
      <c r="PC57"/>
      <c r="PD57"/>
      <c r="PE57"/>
      <c r="PF57"/>
      <c r="PG57"/>
      <c r="PH57"/>
      <c r="PI57"/>
      <c r="PJ57"/>
      <c r="PK57"/>
      <c r="PL57"/>
      <c r="PM57"/>
      <c r="PN57"/>
      <c r="PO57"/>
      <c r="PP57"/>
      <c r="PQ57"/>
      <c r="PR57"/>
      <c r="PS57"/>
      <c r="PT57"/>
      <c r="PU57"/>
      <c r="PV57"/>
      <c r="PW57"/>
      <c r="PX57"/>
      <c r="PY57"/>
      <c r="PZ57"/>
      <c r="QA57"/>
      <c r="QB57"/>
      <c r="QC57"/>
      <c r="QD57"/>
      <c r="QE57"/>
      <c r="QF57"/>
      <c r="QG57"/>
      <c r="QH57"/>
      <c r="QI57"/>
      <c r="QJ57"/>
      <c r="QK57"/>
      <c r="QL57"/>
      <c r="QM57"/>
      <c r="QN57"/>
      <c r="QO57"/>
      <c r="QP57"/>
      <c r="QQ57"/>
      <c r="QR57"/>
      <c r="QS57"/>
      <c r="QT57"/>
      <c r="QU57"/>
      <c r="QV57"/>
      <c r="QW57"/>
      <c r="QX57"/>
      <c r="QY57"/>
      <c r="QZ57"/>
      <c r="RA57"/>
      <c r="RB57"/>
      <c r="RC57"/>
      <c r="RD57"/>
      <c r="RE57"/>
      <c r="RF57"/>
      <c r="RG57"/>
      <c r="RH57"/>
      <c r="RI57"/>
      <c r="RJ57"/>
      <c r="RK57"/>
      <c r="RL57"/>
      <c r="RM57"/>
      <c r="RN57"/>
      <c r="RO57"/>
      <c r="RP57"/>
      <c r="RQ57"/>
      <c r="RR57"/>
      <c r="RS57"/>
      <c r="RT57"/>
      <c r="RU57"/>
      <c r="RV57"/>
      <c r="RW57"/>
      <c r="RX57"/>
      <c r="RY57"/>
      <c r="RZ57"/>
      <c r="SA57"/>
      <c r="SB57"/>
      <c r="SC57"/>
      <c r="SD57"/>
      <c r="SE57"/>
      <c r="SF57"/>
      <c r="SG57"/>
      <c r="SH57"/>
      <c r="SI57"/>
      <c r="SJ57"/>
      <c r="SK57"/>
      <c r="SL57"/>
      <c r="SM57"/>
      <c r="SN57"/>
      <c r="SO57"/>
      <c r="SP57"/>
      <c r="SQ57"/>
      <c r="SR57"/>
      <c r="SS57"/>
      <c r="ST57"/>
      <c r="SU57"/>
      <c r="SV57"/>
      <c r="SW57"/>
      <c r="SX57"/>
      <c r="SY57"/>
      <c r="SZ57"/>
      <c r="TA57"/>
      <c r="TB57"/>
      <c r="TC57"/>
      <c r="TD57"/>
      <c r="TE57"/>
      <c r="TF57"/>
      <c r="TG57"/>
      <c r="TH57"/>
      <c r="TI57"/>
      <c r="TJ57"/>
      <c r="TK57"/>
      <c r="TL57"/>
      <c r="TM57"/>
      <c r="TN57"/>
      <c r="TO57"/>
      <c r="TP57"/>
      <c r="TQ57"/>
      <c r="TR57"/>
      <c r="TS57"/>
      <c r="TT57"/>
      <c r="TU57"/>
      <c r="TV57"/>
      <c r="TW57"/>
      <c r="TX57"/>
      <c r="TY57"/>
      <c r="TZ57"/>
      <c r="UA57"/>
      <c r="UB57"/>
      <c r="UC57"/>
      <c r="UD57"/>
      <c r="UE57"/>
      <c r="UF57"/>
      <c r="UG57"/>
      <c r="UH57"/>
      <c r="UI57"/>
      <c r="UJ57"/>
      <c r="UK57"/>
      <c r="UL57"/>
      <c r="UM57"/>
      <c r="UN57"/>
      <c r="UO57"/>
      <c r="UP57"/>
      <c r="UQ57"/>
      <c r="UR57"/>
      <c r="US57"/>
      <c r="UT57"/>
      <c r="UU57"/>
      <c r="UV57"/>
      <c r="UW57"/>
      <c r="UX57"/>
      <c r="UY57"/>
      <c r="UZ57"/>
      <c r="VA57"/>
      <c r="VB57"/>
      <c r="VC57"/>
      <c r="VD57"/>
      <c r="VE57"/>
      <c r="VF57"/>
      <c r="VG57"/>
      <c r="VH57"/>
      <c r="VI57"/>
      <c r="VJ57"/>
      <c r="VK57"/>
      <c r="VL57"/>
      <c r="VM57"/>
      <c r="VN57"/>
      <c r="VO57"/>
      <c r="VP57"/>
      <c r="VQ57"/>
      <c r="VR57"/>
      <c r="VS57"/>
      <c r="VT57"/>
      <c r="VU57"/>
      <c r="VV57"/>
      <c r="VW57"/>
      <c r="VX57"/>
      <c r="VY57"/>
      <c r="VZ57"/>
      <c r="WA57"/>
      <c r="WB57"/>
      <c r="WC57"/>
      <c r="WD57"/>
      <c r="WE57"/>
      <c r="WF57"/>
      <c r="WG57"/>
      <c r="WH57"/>
      <c r="WI57"/>
      <c r="WJ57"/>
      <c r="WK57"/>
      <c r="WL57"/>
      <c r="WM57"/>
      <c r="WN57"/>
      <c r="WO57"/>
      <c r="WP57"/>
      <c r="WQ57"/>
      <c r="WR57"/>
      <c r="WS57"/>
      <c r="WT57"/>
      <c r="WU57"/>
      <c r="WV57"/>
      <c r="WW57"/>
      <c r="WX57"/>
      <c r="WY57"/>
      <c r="WZ57"/>
      <c r="XA57"/>
      <c r="XB57"/>
      <c r="XC57"/>
      <c r="XD57"/>
      <c r="XE57"/>
      <c r="XF57"/>
      <c r="XG57"/>
      <c r="XH57"/>
      <c r="XI57"/>
      <c r="XJ57"/>
      <c r="XK57"/>
      <c r="XL57"/>
      <c r="XM57"/>
      <c r="XN57"/>
      <c r="XO57"/>
      <c r="XP57"/>
      <c r="XQ57"/>
      <c r="XR57"/>
      <c r="XS57"/>
      <c r="XT57"/>
      <c r="XU57"/>
      <c r="XV57"/>
      <c r="XW57"/>
      <c r="XX57"/>
      <c r="XY57"/>
      <c r="XZ57"/>
      <c r="YA57"/>
      <c r="YB57"/>
      <c r="YC57"/>
      <c r="YD57"/>
      <c r="YE57"/>
      <c r="YF57"/>
      <c r="YG57"/>
      <c r="YH57"/>
      <c r="YI57"/>
      <c r="YJ57"/>
      <c r="YK57"/>
      <c r="YL57"/>
      <c r="YM57"/>
      <c r="YN57"/>
      <c r="YO57"/>
      <c r="YP57"/>
      <c r="YQ57"/>
      <c r="YR57"/>
      <c r="YS57"/>
      <c r="YT57"/>
      <c r="YU57"/>
      <c r="YV57"/>
      <c r="YW57"/>
      <c r="YX57"/>
      <c r="YY57"/>
      <c r="YZ57"/>
      <c r="ZA57"/>
      <c r="ZB57"/>
      <c r="ZC57"/>
      <c r="ZD57"/>
      <c r="ZE57"/>
      <c r="ZF57"/>
      <c r="ZG57"/>
      <c r="ZH57"/>
      <c r="ZI57"/>
      <c r="ZJ57"/>
      <c r="ZK57"/>
      <c r="ZL57"/>
      <c r="ZM57"/>
      <c r="ZN57"/>
      <c r="ZO57"/>
      <c r="ZP57"/>
      <c r="ZQ57"/>
      <c r="ZR57"/>
      <c r="ZS57"/>
      <c r="ZT57"/>
      <c r="ZU57"/>
      <c r="ZV57"/>
      <c r="ZW57"/>
      <c r="ZX57"/>
      <c r="ZY57"/>
      <c r="ZZ57"/>
      <c r="AAA57"/>
      <c r="AAB57"/>
      <c r="AAC57"/>
      <c r="AAD57"/>
      <c r="AAE57"/>
      <c r="AAF57"/>
      <c r="AAG57"/>
      <c r="AAH57"/>
      <c r="AAI57"/>
      <c r="AAJ57"/>
      <c r="AAK57"/>
      <c r="AAL57"/>
      <c r="AAM57"/>
      <c r="AAN57"/>
      <c r="AAO57"/>
      <c r="AAP57"/>
      <c r="AAQ57"/>
      <c r="AAR57"/>
      <c r="AAS57"/>
      <c r="AAT57"/>
      <c r="AAU57"/>
      <c r="AAV57"/>
      <c r="AAW57"/>
      <c r="AAX57"/>
      <c r="AAY57"/>
      <c r="AAZ57"/>
      <c r="ABA57"/>
      <c r="ABB57"/>
      <c r="ABC57"/>
      <c r="ABD57"/>
      <c r="ABE57"/>
      <c r="ABF57"/>
      <c r="ABG57"/>
      <c r="ABH57"/>
      <c r="ABI57"/>
      <c r="ABJ57"/>
      <c r="ABK57"/>
      <c r="ABL57"/>
      <c r="ABM57"/>
      <c r="ABN57"/>
      <c r="ABO57"/>
      <c r="ABP57"/>
      <c r="ABQ57"/>
      <c r="ABR57"/>
      <c r="ABS57"/>
      <c r="ABT57"/>
      <c r="ABU57"/>
      <c r="ABV57"/>
      <c r="ABW57"/>
      <c r="ABX57"/>
      <c r="ABY57"/>
      <c r="ABZ57"/>
      <c r="ACA57"/>
      <c r="ACB57"/>
      <c r="ACC57"/>
      <c r="ACD57"/>
      <c r="ACE57"/>
      <c r="ACF57"/>
      <c r="ACG57"/>
      <c r="ACH57"/>
      <c r="ACI57"/>
      <c r="ACJ57"/>
      <c r="ACK57"/>
      <c r="ACL57"/>
      <c r="ACM57"/>
      <c r="ACN57"/>
      <c r="ACO57"/>
      <c r="ACP57"/>
      <c r="ACQ57"/>
      <c r="ACR57"/>
      <c r="ACS57"/>
      <c r="ACT57"/>
      <c r="ACU57"/>
      <c r="ACV57"/>
      <c r="ACW57"/>
      <c r="ACX57"/>
      <c r="ACY57"/>
      <c r="ACZ57"/>
      <c r="ADA57"/>
      <c r="ADB57"/>
      <c r="ADC57"/>
      <c r="ADD57"/>
      <c r="ADE57"/>
      <c r="ADF57"/>
      <c r="ADG57"/>
      <c r="ADH57"/>
      <c r="ADI57"/>
      <c r="ADJ57"/>
      <c r="ADK57"/>
      <c r="ADL57"/>
      <c r="ADM57"/>
      <c r="ADN57"/>
      <c r="ADO57"/>
      <c r="ADP57"/>
      <c r="ADQ57"/>
      <c r="ADR57"/>
      <c r="ADS57"/>
      <c r="ADT57"/>
      <c r="ADU57"/>
      <c r="ADV57"/>
      <c r="ADW57"/>
      <c r="ADX57"/>
      <c r="ADY57"/>
      <c r="ADZ57"/>
      <c r="AEA57"/>
      <c r="AEB57"/>
      <c r="AEC57"/>
      <c r="AED57"/>
      <c r="AEE57"/>
      <c r="AEF57"/>
      <c r="AEG57"/>
      <c r="AEH57"/>
      <c r="AEI57"/>
      <c r="AEJ57"/>
      <c r="AEK57"/>
      <c r="AEL57"/>
      <c r="AEM57"/>
      <c r="AEN57"/>
      <c r="AEO57"/>
      <c r="AEP57"/>
      <c r="AEQ57"/>
      <c r="AER57"/>
      <c r="AES57"/>
      <c r="AET57"/>
      <c r="AEU57"/>
      <c r="AEV57"/>
      <c r="AEW57"/>
      <c r="AEX57"/>
      <c r="AEY57"/>
      <c r="AEZ57"/>
      <c r="AFA57"/>
      <c r="AFB57"/>
      <c r="AFC57"/>
      <c r="AFD57"/>
      <c r="AFE57"/>
      <c r="AFF57"/>
      <c r="AFG57"/>
      <c r="AFH57"/>
      <c r="AFI57"/>
      <c r="AFJ57"/>
      <c r="AFK57"/>
      <c r="AFL57"/>
      <c r="AFM57"/>
      <c r="AFN57"/>
      <c r="AFO57"/>
      <c r="AFP57"/>
      <c r="AFQ57"/>
      <c r="AFR57"/>
      <c r="AFS57"/>
      <c r="AFT57"/>
      <c r="AFU57"/>
      <c r="AFV57"/>
      <c r="AFW57"/>
      <c r="AFX57"/>
      <c r="AFY57"/>
      <c r="AFZ57"/>
      <c r="AGA57"/>
      <c r="AGB57"/>
      <c r="AGC57"/>
      <c r="AGD57"/>
      <c r="AGE57"/>
      <c r="AGF57"/>
      <c r="AGG57"/>
      <c r="AGH57"/>
      <c r="AGI57"/>
      <c r="AGJ57"/>
      <c r="AGK57"/>
      <c r="AGL57"/>
      <c r="AGM57"/>
      <c r="AGN57"/>
      <c r="AGO57"/>
      <c r="AGP57"/>
      <c r="AGQ57"/>
      <c r="AGR57"/>
      <c r="AGS57"/>
      <c r="AGT57"/>
      <c r="AGU57"/>
      <c r="AGV57"/>
      <c r="AGW57"/>
      <c r="AGX57"/>
      <c r="AGY57"/>
      <c r="AGZ57"/>
      <c r="AHA57"/>
      <c r="AHB57"/>
      <c r="AHC57"/>
      <c r="AHD57"/>
      <c r="AHE57"/>
      <c r="AHF57"/>
      <c r="AHG57"/>
      <c r="AHH57"/>
      <c r="AHI57"/>
      <c r="AHJ57"/>
      <c r="AHK57"/>
      <c r="AHL57"/>
      <c r="AHM57"/>
      <c r="AHN57"/>
      <c r="AHO57"/>
      <c r="AHP57"/>
      <c r="AHQ57"/>
      <c r="AHR57"/>
      <c r="AHS57"/>
      <c r="AHT57"/>
      <c r="AHU57"/>
      <c r="AHV57"/>
      <c r="AHW57"/>
      <c r="AHX57"/>
      <c r="AHY57"/>
      <c r="AHZ57"/>
      <c r="AIA57"/>
      <c r="AIB57"/>
      <c r="AIC57"/>
      <c r="AID57"/>
      <c r="AIE57"/>
      <c r="AIF57"/>
      <c r="AIG57"/>
      <c r="AIH57"/>
      <c r="AII57"/>
      <c r="AIJ57"/>
      <c r="AIK57"/>
      <c r="AIL57"/>
      <c r="AIM57"/>
      <c r="AIN57"/>
      <c r="AIO57"/>
      <c r="AIP57"/>
      <c r="AIQ57"/>
      <c r="AIR57"/>
      <c r="AIS57"/>
      <c r="AIT57"/>
      <c r="AIU57"/>
      <c r="AIV57"/>
      <c r="AIW57"/>
      <c r="AIX57"/>
      <c r="AIY57"/>
      <c r="AIZ57"/>
      <c r="AJA57"/>
      <c r="AJB57"/>
      <c r="AJC57"/>
      <c r="AJD57"/>
      <c r="AJE57"/>
      <c r="AJF57"/>
      <c r="AJG57"/>
      <c r="AJH57"/>
      <c r="AJI57"/>
      <c r="AJJ57"/>
      <c r="AJK57"/>
      <c r="AJL57"/>
      <c r="AJM57"/>
      <c r="AJN57"/>
      <c r="AJO57"/>
      <c r="AJP57"/>
      <c r="AJQ57"/>
      <c r="AJR57"/>
      <c r="AJS57"/>
      <c r="AJT57"/>
      <c r="AJU57"/>
      <c r="AJV57"/>
      <c r="AJW57"/>
      <c r="AJX57"/>
      <c r="AJY57"/>
      <c r="AJZ57"/>
      <c r="AKA57"/>
      <c r="AKB57"/>
      <c r="AKC57"/>
      <c r="AKD57"/>
      <c r="AKE57"/>
      <c r="AKF57"/>
      <c r="AKG57"/>
      <c r="AKH57"/>
      <c r="AKI57"/>
      <c r="AKJ57"/>
      <c r="AKK57"/>
      <c r="AKL57"/>
      <c r="AKM57"/>
      <c r="AKN57"/>
      <c r="AKO57"/>
      <c r="AKP57"/>
      <c r="AKQ57"/>
      <c r="AKR57"/>
      <c r="AKS57"/>
      <c r="AKT57"/>
      <c r="AKU57"/>
      <c r="AKV57"/>
      <c r="AKW57"/>
      <c r="AKX57"/>
      <c r="AKY57"/>
      <c r="AKZ57"/>
      <c r="ALA57"/>
      <c r="ALB57"/>
      <c r="ALC57"/>
      <c r="ALD57"/>
      <c r="ALE57"/>
      <c r="ALF57"/>
      <c r="ALG57"/>
      <c r="ALH57"/>
      <c r="ALI57"/>
      <c r="ALJ57"/>
      <c r="ALK57"/>
      <c r="ALL57"/>
      <c r="ALM57"/>
      <c r="ALN57"/>
      <c r="ALO57"/>
      <c r="ALP57"/>
      <c r="ALQ57"/>
      <c r="ALR57"/>
      <c r="ALS57"/>
      <c r="ALT57"/>
      <c r="ALU57"/>
      <c r="ALV57"/>
      <c r="ALW57"/>
      <c r="ALX57"/>
      <c r="ALY57"/>
      <c r="ALZ57"/>
      <c r="AMA57"/>
      <c r="AMB57"/>
      <c r="AMC57"/>
      <c r="AMD57"/>
      <c r="AME57"/>
      <c r="AMF57"/>
      <c r="AMG57"/>
      <c r="AMH57"/>
      <c r="AMI57"/>
      <c r="AMJ57"/>
    </row>
    <row r="58" spans="1:1024" ht="20.25" customHeight="1">
      <c r="A58"/>
      <c r="B58" s="217">
        <f>B55+1</f>
        <v>13</v>
      </c>
      <c r="C58" s="218"/>
      <c r="D58" s="218"/>
      <c r="E58" s="218"/>
      <c r="F58" s="84"/>
      <c r="G58" s="219"/>
      <c r="H58" s="220"/>
      <c r="I58" s="220"/>
      <c r="J58" s="220"/>
      <c r="K58" s="220"/>
      <c r="L58" s="221"/>
      <c r="M58" s="221"/>
      <c r="N58" s="221"/>
      <c r="O58" s="221"/>
      <c r="P58" s="222" t="s">
        <v>57</v>
      </c>
      <c r="Q58" s="222"/>
      <c r="R58" s="222"/>
      <c r="S58" s="85"/>
      <c r="T58" s="86"/>
      <c r="U58" s="86"/>
      <c r="V58" s="86"/>
      <c r="W58" s="86"/>
      <c r="X58" s="86"/>
      <c r="Y58" s="87"/>
      <c r="Z58" s="85"/>
      <c r="AA58" s="86"/>
      <c r="AB58" s="86"/>
      <c r="AC58" s="86"/>
      <c r="AD58" s="86"/>
      <c r="AE58" s="86"/>
      <c r="AF58" s="87"/>
      <c r="AG58" s="85"/>
      <c r="AH58" s="86"/>
      <c r="AI58" s="86"/>
      <c r="AJ58" s="86"/>
      <c r="AK58" s="86"/>
      <c r="AL58" s="86"/>
      <c r="AM58" s="87"/>
      <c r="AN58" s="85"/>
      <c r="AO58" s="86"/>
      <c r="AP58" s="86"/>
      <c r="AQ58" s="86"/>
      <c r="AR58" s="86"/>
      <c r="AS58" s="86"/>
      <c r="AT58" s="87"/>
      <c r="AU58" s="85"/>
      <c r="AV58" s="86"/>
      <c r="AW58" s="87"/>
      <c r="AX58" s="223"/>
      <c r="AY58" s="223"/>
      <c r="AZ58" s="224"/>
      <c r="BA58" s="224"/>
      <c r="BB58" s="225"/>
      <c r="BC58" s="225"/>
      <c r="BD58" s="225"/>
      <c r="BE58" s="225"/>
      <c r="BF58" s="225"/>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c r="JA58"/>
      <c r="JB58"/>
      <c r="JC58"/>
      <c r="JD58"/>
      <c r="JE58"/>
      <c r="JF58"/>
      <c r="JG58"/>
      <c r="JH58"/>
      <c r="JI58"/>
      <c r="JJ58"/>
      <c r="JK58"/>
      <c r="JL58"/>
      <c r="JM58"/>
      <c r="JN58"/>
      <c r="JO58"/>
      <c r="JP58"/>
      <c r="JQ58"/>
      <c r="JR58"/>
      <c r="JS58"/>
      <c r="JT58"/>
      <c r="JU58"/>
      <c r="JV58"/>
      <c r="JW58"/>
      <c r="JX58"/>
      <c r="JY58"/>
      <c r="JZ58"/>
      <c r="KA58"/>
      <c r="KB58"/>
      <c r="KC58"/>
      <c r="KD58"/>
      <c r="KE58"/>
      <c r="KF58"/>
      <c r="KG58"/>
      <c r="KH58"/>
      <c r="KI58"/>
      <c r="KJ58"/>
      <c r="KK58"/>
      <c r="KL58"/>
      <c r="KM58"/>
      <c r="KN58"/>
      <c r="KO58"/>
      <c r="KP58"/>
      <c r="KQ58"/>
      <c r="KR58"/>
      <c r="KS58"/>
      <c r="KT58"/>
      <c r="KU58"/>
      <c r="KV58"/>
      <c r="KW58"/>
      <c r="KX58"/>
      <c r="KY58"/>
      <c r="KZ58"/>
      <c r="LA58"/>
      <c r="LB58"/>
      <c r="LC58"/>
      <c r="LD58"/>
      <c r="LE58"/>
      <c r="LF58"/>
      <c r="LG58"/>
      <c r="LH58"/>
      <c r="LI58"/>
      <c r="LJ58"/>
      <c r="LK58"/>
      <c r="LL58"/>
      <c r="LM58"/>
      <c r="LN58"/>
      <c r="LO58"/>
      <c r="LP58"/>
      <c r="LQ58"/>
      <c r="LR58"/>
      <c r="LS58"/>
      <c r="LT58"/>
      <c r="LU58"/>
      <c r="LV58"/>
      <c r="LW58"/>
      <c r="LX58"/>
      <c r="LY58"/>
      <c r="LZ58"/>
      <c r="MA58"/>
      <c r="MB58"/>
      <c r="MC58"/>
      <c r="MD58"/>
      <c r="ME58"/>
      <c r="MF58"/>
      <c r="MG58"/>
      <c r="MH58"/>
      <c r="MI58"/>
      <c r="MJ58"/>
      <c r="MK58"/>
      <c r="ML58"/>
      <c r="MM58"/>
      <c r="MN58"/>
      <c r="MO58"/>
      <c r="MP58"/>
      <c r="MQ58"/>
      <c r="MR58"/>
      <c r="MS58"/>
      <c r="MT58"/>
      <c r="MU58"/>
      <c r="MV58"/>
      <c r="MW58"/>
      <c r="MX58"/>
      <c r="MY58"/>
      <c r="MZ58"/>
      <c r="NA58"/>
      <c r="NB58"/>
      <c r="NC58"/>
      <c r="ND58"/>
      <c r="NE58"/>
      <c r="NF58"/>
      <c r="NG58"/>
      <c r="NH58"/>
      <c r="NI58"/>
      <c r="NJ58"/>
      <c r="NK58"/>
      <c r="NL58"/>
      <c r="NM58"/>
      <c r="NN58"/>
      <c r="NO58"/>
      <c r="NP58"/>
      <c r="NQ58"/>
      <c r="NR58"/>
      <c r="NS58"/>
      <c r="NT58"/>
      <c r="NU58"/>
      <c r="NV58"/>
      <c r="NW58"/>
      <c r="NX58"/>
      <c r="NY58"/>
      <c r="NZ58"/>
      <c r="OA58"/>
      <c r="OB58"/>
      <c r="OC58"/>
      <c r="OD58"/>
      <c r="OE58"/>
      <c r="OF58"/>
      <c r="OG58"/>
      <c r="OH58"/>
      <c r="OI58"/>
      <c r="OJ58"/>
      <c r="OK58"/>
      <c r="OL58"/>
      <c r="OM58"/>
      <c r="ON58"/>
      <c r="OO58"/>
      <c r="OP58"/>
      <c r="OQ58"/>
      <c r="OR58"/>
      <c r="OS58"/>
      <c r="OT58"/>
      <c r="OU58"/>
      <c r="OV58"/>
      <c r="OW58"/>
      <c r="OX58"/>
      <c r="OY58"/>
      <c r="OZ58"/>
      <c r="PA58"/>
      <c r="PB58"/>
      <c r="PC58"/>
      <c r="PD58"/>
      <c r="PE58"/>
      <c r="PF58"/>
      <c r="PG58"/>
      <c r="PH58"/>
      <c r="PI58"/>
      <c r="PJ58"/>
      <c r="PK58"/>
      <c r="PL58"/>
      <c r="PM58"/>
      <c r="PN58"/>
      <c r="PO58"/>
      <c r="PP58"/>
      <c r="PQ58"/>
      <c r="PR58"/>
      <c r="PS58"/>
      <c r="PT58"/>
      <c r="PU58"/>
      <c r="PV58"/>
      <c r="PW58"/>
      <c r="PX58"/>
      <c r="PY58"/>
      <c r="PZ58"/>
      <c r="QA58"/>
      <c r="QB58"/>
      <c r="QC58"/>
      <c r="QD58"/>
      <c r="QE58"/>
      <c r="QF58"/>
      <c r="QG58"/>
      <c r="QH58"/>
      <c r="QI58"/>
      <c r="QJ58"/>
      <c r="QK58"/>
      <c r="QL58"/>
      <c r="QM58"/>
      <c r="QN58"/>
      <c r="QO58"/>
      <c r="QP58"/>
      <c r="QQ58"/>
      <c r="QR58"/>
      <c r="QS58"/>
      <c r="QT58"/>
      <c r="QU58"/>
      <c r="QV58"/>
      <c r="QW58"/>
      <c r="QX58"/>
      <c r="QY58"/>
      <c r="QZ58"/>
      <c r="RA58"/>
      <c r="RB58"/>
      <c r="RC58"/>
      <c r="RD58"/>
      <c r="RE58"/>
      <c r="RF58"/>
      <c r="RG58"/>
      <c r="RH58"/>
      <c r="RI58"/>
      <c r="RJ58"/>
      <c r="RK58"/>
      <c r="RL58"/>
      <c r="RM58"/>
      <c r="RN58"/>
      <c r="RO58"/>
      <c r="RP58"/>
      <c r="RQ58"/>
      <c r="RR58"/>
      <c r="RS58"/>
      <c r="RT58"/>
      <c r="RU58"/>
      <c r="RV58"/>
      <c r="RW58"/>
      <c r="RX58"/>
      <c r="RY58"/>
      <c r="RZ58"/>
      <c r="SA58"/>
      <c r="SB58"/>
      <c r="SC58"/>
      <c r="SD58"/>
      <c r="SE58"/>
      <c r="SF58"/>
      <c r="SG58"/>
      <c r="SH58"/>
      <c r="SI58"/>
      <c r="SJ58"/>
      <c r="SK58"/>
      <c r="SL58"/>
      <c r="SM58"/>
      <c r="SN58"/>
      <c r="SO58"/>
      <c r="SP58"/>
      <c r="SQ58"/>
      <c r="SR58"/>
      <c r="SS58"/>
      <c r="ST58"/>
      <c r="SU58"/>
      <c r="SV58"/>
      <c r="SW58"/>
      <c r="SX58"/>
      <c r="SY58"/>
      <c r="SZ58"/>
      <c r="TA58"/>
      <c r="TB58"/>
      <c r="TC58"/>
      <c r="TD58"/>
      <c r="TE58"/>
      <c r="TF58"/>
      <c r="TG58"/>
      <c r="TH58"/>
      <c r="TI58"/>
      <c r="TJ58"/>
      <c r="TK58"/>
      <c r="TL58"/>
      <c r="TM58"/>
      <c r="TN58"/>
      <c r="TO58"/>
      <c r="TP58"/>
      <c r="TQ58"/>
      <c r="TR58"/>
      <c r="TS58"/>
      <c r="TT58"/>
      <c r="TU58"/>
      <c r="TV58"/>
      <c r="TW58"/>
      <c r="TX58"/>
      <c r="TY58"/>
      <c r="TZ58"/>
      <c r="UA58"/>
      <c r="UB58"/>
      <c r="UC58"/>
      <c r="UD58"/>
      <c r="UE58"/>
      <c r="UF58"/>
      <c r="UG58"/>
      <c r="UH58"/>
      <c r="UI58"/>
      <c r="UJ58"/>
      <c r="UK58"/>
      <c r="UL58"/>
      <c r="UM58"/>
      <c r="UN58"/>
      <c r="UO58"/>
      <c r="UP58"/>
      <c r="UQ58"/>
      <c r="UR58"/>
      <c r="US58"/>
      <c r="UT58"/>
      <c r="UU58"/>
      <c r="UV58"/>
      <c r="UW58"/>
      <c r="UX58"/>
      <c r="UY58"/>
      <c r="UZ58"/>
      <c r="VA58"/>
      <c r="VB58"/>
      <c r="VC58"/>
      <c r="VD58"/>
      <c r="VE58"/>
      <c r="VF58"/>
      <c r="VG58"/>
      <c r="VH58"/>
      <c r="VI58"/>
      <c r="VJ58"/>
      <c r="VK58"/>
      <c r="VL58"/>
      <c r="VM58"/>
      <c r="VN58"/>
      <c r="VO58"/>
      <c r="VP58"/>
      <c r="VQ58"/>
      <c r="VR58"/>
      <c r="VS58"/>
      <c r="VT58"/>
      <c r="VU58"/>
      <c r="VV58"/>
      <c r="VW58"/>
      <c r="VX58"/>
      <c r="VY58"/>
      <c r="VZ58"/>
      <c r="WA58"/>
      <c r="WB58"/>
      <c r="WC58"/>
      <c r="WD58"/>
      <c r="WE58"/>
      <c r="WF58"/>
      <c r="WG58"/>
      <c r="WH58"/>
      <c r="WI58"/>
      <c r="WJ58"/>
      <c r="WK58"/>
      <c r="WL58"/>
      <c r="WM58"/>
      <c r="WN58"/>
      <c r="WO58"/>
      <c r="WP58"/>
      <c r="WQ58"/>
      <c r="WR58"/>
      <c r="WS58"/>
      <c r="WT58"/>
      <c r="WU58"/>
      <c r="WV58"/>
      <c r="WW58"/>
      <c r="WX58"/>
      <c r="WY58"/>
      <c r="WZ58"/>
      <c r="XA58"/>
      <c r="XB58"/>
      <c r="XC58"/>
      <c r="XD58"/>
      <c r="XE58"/>
      <c r="XF58"/>
      <c r="XG58"/>
      <c r="XH58"/>
      <c r="XI58"/>
      <c r="XJ58"/>
      <c r="XK58"/>
      <c r="XL58"/>
      <c r="XM58"/>
      <c r="XN58"/>
      <c r="XO58"/>
      <c r="XP58"/>
      <c r="XQ58"/>
      <c r="XR58"/>
      <c r="XS58"/>
      <c r="XT58"/>
      <c r="XU58"/>
      <c r="XV58"/>
      <c r="XW58"/>
      <c r="XX58"/>
      <c r="XY58"/>
      <c r="XZ58"/>
      <c r="YA58"/>
      <c r="YB58"/>
      <c r="YC58"/>
      <c r="YD58"/>
      <c r="YE58"/>
      <c r="YF58"/>
      <c r="YG58"/>
      <c r="YH58"/>
      <c r="YI58"/>
      <c r="YJ58"/>
      <c r="YK58"/>
      <c r="YL58"/>
      <c r="YM58"/>
      <c r="YN58"/>
      <c r="YO58"/>
      <c r="YP58"/>
      <c r="YQ58"/>
      <c r="YR58"/>
      <c r="YS58"/>
      <c r="YT58"/>
      <c r="YU58"/>
      <c r="YV58"/>
      <c r="YW58"/>
      <c r="YX58"/>
      <c r="YY58"/>
      <c r="YZ58"/>
      <c r="ZA58"/>
      <c r="ZB58"/>
      <c r="ZC58"/>
      <c r="ZD58"/>
      <c r="ZE58"/>
      <c r="ZF58"/>
      <c r="ZG58"/>
      <c r="ZH58"/>
      <c r="ZI58"/>
      <c r="ZJ58"/>
      <c r="ZK58"/>
      <c r="ZL58"/>
      <c r="ZM58"/>
      <c r="ZN58"/>
      <c r="ZO58"/>
      <c r="ZP58"/>
      <c r="ZQ58"/>
      <c r="ZR58"/>
      <c r="ZS58"/>
      <c r="ZT58"/>
      <c r="ZU58"/>
      <c r="ZV58"/>
      <c r="ZW58"/>
      <c r="ZX58"/>
      <c r="ZY58"/>
      <c r="ZZ58"/>
      <c r="AAA58"/>
      <c r="AAB58"/>
      <c r="AAC58"/>
      <c r="AAD58"/>
      <c r="AAE58"/>
      <c r="AAF58"/>
      <c r="AAG58"/>
      <c r="AAH58"/>
      <c r="AAI58"/>
      <c r="AAJ58"/>
      <c r="AAK58"/>
      <c r="AAL58"/>
      <c r="AAM58"/>
      <c r="AAN58"/>
      <c r="AAO58"/>
      <c r="AAP58"/>
      <c r="AAQ58"/>
      <c r="AAR58"/>
      <c r="AAS58"/>
      <c r="AAT58"/>
      <c r="AAU58"/>
      <c r="AAV58"/>
      <c r="AAW58"/>
      <c r="AAX58"/>
      <c r="AAY58"/>
      <c r="AAZ58"/>
      <c r="ABA58"/>
      <c r="ABB58"/>
      <c r="ABC58"/>
      <c r="ABD58"/>
      <c r="ABE58"/>
      <c r="ABF58"/>
      <c r="ABG58"/>
      <c r="ABH58"/>
      <c r="ABI58"/>
      <c r="ABJ58"/>
      <c r="ABK58"/>
      <c r="ABL58"/>
      <c r="ABM58"/>
      <c r="ABN58"/>
      <c r="ABO58"/>
      <c r="ABP58"/>
      <c r="ABQ58"/>
      <c r="ABR58"/>
      <c r="ABS58"/>
      <c r="ABT58"/>
      <c r="ABU58"/>
      <c r="ABV58"/>
      <c r="ABW58"/>
      <c r="ABX58"/>
      <c r="ABY58"/>
      <c r="ABZ58"/>
      <c r="ACA58"/>
      <c r="ACB58"/>
      <c r="ACC58"/>
      <c r="ACD58"/>
      <c r="ACE58"/>
      <c r="ACF58"/>
      <c r="ACG58"/>
      <c r="ACH58"/>
      <c r="ACI58"/>
      <c r="ACJ58"/>
      <c r="ACK58"/>
      <c r="ACL58"/>
      <c r="ACM58"/>
      <c r="ACN58"/>
      <c r="ACO58"/>
      <c r="ACP58"/>
      <c r="ACQ58"/>
      <c r="ACR58"/>
      <c r="ACS58"/>
      <c r="ACT58"/>
      <c r="ACU58"/>
      <c r="ACV58"/>
      <c r="ACW58"/>
      <c r="ACX58"/>
      <c r="ACY58"/>
      <c r="ACZ58"/>
      <c r="ADA58"/>
      <c r="ADB58"/>
      <c r="ADC58"/>
      <c r="ADD58"/>
      <c r="ADE58"/>
      <c r="ADF58"/>
      <c r="ADG58"/>
      <c r="ADH58"/>
      <c r="ADI58"/>
      <c r="ADJ58"/>
      <c r="ADK58"/>
      <c r="ADL58"/>
      <c r="ADM58"/>
      <c r="ADN58"/>
      <c r="ADO58"/>
      <c r="ADP58"/>
      <c r="ADQ58"/>
      <c r="ADR58"/>
      <c r="ADS58"/>
      <c r="ADT58"/>
      <c r="ADU58"/>
      <c r="ADV58"/>
      <c r="ADW58"/>
      <c r="ADX58"/>
      <c r="ADY58"/>
      <c r="ADZ58"/>
      <c r="AEA58"/>
      <c r="AEB58"/>
      <c r="AEC58"/>
      <c r="AED58"/>
      <c r="AEE58"/>
      <c r="AEF58"/>
      <c r="AEG58"/>
      <c r="AEH58"/>
      <c r="AEI58"/>
      <c r="AEJ58"/>
      <c r="AEK58"/>
      <c r="AEL58"/>
      <c r="AEM58"/>
      <c r="AEN58"/>
      <c r="AEO58"/>
      <c r="AEP58"/>
      <c r="AEQ58"/>
      <c r="AER58"/>
      <c r="AES58"/>
      <c r="AET58"/>
      <c r="AEU58"/>
      <c r="AEV58"/>
      <c r="AEW58"/>
      <c r="AEX58"/>
      <c r="AEY58"/>
      <c r="AEZ58"/>
      <c r="AFA58"/>
      <c r="AFB58"/>
      <c r="AFC58"/>
      <c r="AFD58"/>
      <c r="AFE58"/>
      <c r="AFF58"/>
      <c r="AFG58"/>
      <c r="AFH58"/>
      <c r="AFI58"/>
      <c r="AFJ58"/>
      <c r="AFK58"/>
      <c r="AFL58"/>
      <c r="AFM58"/>
      <c r="AFN58"/>
      <c r="AFO58"/>
      <c r="AFP58"/>
      <c r="AFQ58"/>
      <c r="AFR58"/>
      <c r="AFS58"/>
      <c r="AFT58"/>
      <c r="AFU58"/>
      <c r="AFV58"/>
      <c r="AFW58"/>
      <c r="AFX58"/>
      <c r="AFY58"/>
      <c r="AFZ58"/>
      <c r="AGA58"/>
      <c r="AGB58"/>
      <c r="AGC58"/>
      <c r="AGD58"/>
      <c r="AGE58"/>
      <c r="AGF58"/>
      <c r="AGG58"/>
      <c r="AGH58"/>
      <c r="AGI58"/>
      <c r="AGJ58"/>
      <c r="AGK58"/>
      <c r="AGL58"/>
      <c r="AGM58"/>
      <c r="AGN58"/>
      <c r="AGO58"/>
      <c r="AGP58"/>
      <c r="AGQ58"/>
      <c r="AGR58"/>
      <c r="AGS58"/>
      <c r="AGT58"/>
      <c r="AGU58"/>
      <c r="AGV58"/>
      <c r="AGW58"/>
      <c r="AGX58"/>
      <c r="AGY58"/>
      <c r="AGZ58"/>
      <c r="AHA58"/>
      <c r="AHB58"/>
      <c r="AHC58"/>
      <c r="AHD58"/>
      <c r="AHE58"/>
      <c r="AHF58"/>
      <c r="AHG58"/>
      <c r="AHH58"/>
      <c r="AHI58"/>
      <c r="AHJ58"/>
      <c r="AHK58"/>
      <c r="AHL58"/>
      <c r="AHM58"/>
      <c r="AHN58"/>
      <c r="AHO58"/>
      <c r="AHP58"/>
      <c r="AHQ58"/>
      <c r="AHR58"/>
      <c r="AHS58"/>
      <c r="AHT58"/>
      <c r="AHU58"/>
      <c r="AHV58"/>
      <c r="AHW58"/>
      <c r="AHX58"/>
      <c r="AHY58"/>
      <c r="AHZ58"/>
      <c r="AIA58"/>
      <c r="AIB58"/>
      <c r="AIC58"/>
      <c r="AID58"/>
      <c r="AIE58"/>
      <c r="AIF58"/>
      <c r="AIG58"/>
      <c r="AIH58"/>
      <c r="AII58"/>
      <c r="AIJ58"/>
      <c r="AIK58"/>
      <c r="AIL58"/>
      <c r="AIM58"/>
      <c r="AIN58"/>
      <c r="AIO58"/>
      <c r="AIP58"/>
      <c r="AIQ58"/>
      <c r="AIR58"/>
      <c r="AIS58"/>
      <c r="AIT58"/>
      <c r="AIU58"/>
      <c r="AIV58"/>
      <c r="AIW58"/>
      <c r="AIX58"/>
      <c r="AIY58"/>
      <c r="AIZ58"/>
      <c r="AJA58"/>
      <c r="AJB58"/>
      <c r="AJC58"/>
      <c r="AJD58"/>
      <c r="AJE58"/>
      <c r="AJF58"/>
      <c r="AJG58"/>
      <c r="AJH58"/>
      <c r="AJI58"/>
      <c r="AJJ58"/>
      <c r="AJK58"/>
      <c r="AJL58"/>
      <c r="AJM58"/>
      <c r="AJN58"/>
      <c r="AJO58"/>
      <c r="AJP58"/>
      <c r="AJQ58"/>
      <c r="AJR58"/>
      <c r="AJS58"/>
      <c r="AJT58"/>
      <c r="AJU58"/>
      <c r="AJV58"/>
      <c r="AJW58"/>
      <c r="AJX58"/>
      <c r="AJY58"/>
      <c r="AJZ58"/>
      <c r="AKA58"/>
      <c r="AKB58"/>
      <c r="AKC58"/>
      <c r="AKD58"/>
      <c r="AKE58"/>
      <c r="AKF58"/>
      <c r="AKG58"/>
      <c r="AKH58"/>
      <c r="AKI58"/>
      <c r="AKJ58"/>
      <c r="AKK58"/>
      <c r="AKL58"/>
      <c r="AKM58"/>
      <c r="AKN58"/>
      <c r="AKO58"/>
      <c r="AKP58"/>
      <c r="AKQ58"/>
      <c r="AKR58"/>
      <c r="AKS58"/>
      <c r="AKT58"/>
      <c r="AKU58"/>
      <c r="AKV58"/>
      <c r="AKW58"/>
      <c r="AKX58"/>
      <c r="AKY58"/>
      <c r="AKZ58"/>
      <c r="ALA58"/>
      <c r="ALB58"/>
      <c r="ALC58"/>
      <c r="ALD58"/>
      <c r="ALE58"/>
      <c r="ALF58"/>
      <c r="ALG58"/>
      <c r="ALH58"/>
      <c r="ALI58"/>
      <c r="ALJ58"/>
      <c r="ALK58"/>
      <c r="ALL58"/>
      <c r="ALM58"/>
      <c r="ALN58"/>
      <c r="ALO58"/>
      <c r="ALP58"/>
      <c r="ALQ58"/>
      <c r="ALR58"/>
      <c r="ALS58"/>
      <c r="ALT58"/>
      <c r="ALU58"/>
      <c r="ALV58"/>
      <c r="ALW58"/>
      <c r="ALX58"/>
      <c r="ALY58"/>
      <c r="ALZ58"/>
      <c r="AMA58"/>
      <c r="AMB58"/>
      <c r="AMC58"/>
      <c r="AMD58"/>
      <c r="AME58"/>
      <c r="AMF58"/>
      <c r="AMG58"/>
      <c r="AMH58"/>
      <c r="AMI58"/>
      <c r="AMJ58"/>
    </row>
    <row r="59" spans="1:1024" ht="20.25" customHeight="1">
      <c r="A59"/>
      <c r="B59" s="217"/>
      <c r="C59" s="281"/>
      <c r="D59" s="281"/>
      <c r="E59" s="281"/>
      <c r="F59" s="76"/>
      <c r="G59" s="219"/>
      <c r="H59" s="220"/>
      <c r="I59" s="220"/>
      <c r="J59" s="220"/>
      <c r="K59" s="220"/>
      <c r="L59" s="221"/>
      <c r="M59" s="221"/>
      <c r="N59" s="221"/>
      <c r="O59" s="221"/>
      <c r="P59" s="227" t="s">
        <v>61</v>
      </c>
      <c r="Q59" s="227"/>
      <c r="R59" s="227"/>
      <c r="S59" s="77" t="str">
        <f>IF(S58="","",VLOOKUP(S58,'シフト記号表（勤務時間帯)'!$C$5:$K$36,9,0))</f>
        <v/>
      </c>
      <c r="T59" s="78" t="str">
        <f>IF(T58="","",VLOOKUP(T58,'シフト記号表（勤務時間帯)'!$C$5:$K$36,9,0))</f>
        <v/>
      </c>
      <c r="U59" s="78" t="str">
        <f>IF(U58="","",VLOOKUP(U58,'シフト記号表（勤務時間帯)'!$C$5:$K$36,9,0))</f>
        <v/>
      </c>
      <c r="V59" s="78" t="str">
        <f>IF(V58="","",VLOOKUP(V58,'シフト記号表（勤務時間帯)'!$C$5:$K$36,9,0))</f>
        <v/>
      </c>
      <c r="W59" s="78" t="str">
        <f>IF(W58="","",VLOOKUP(W58,'シフト記号表（勤務時間帯)'!$C$5:$K$36,9,0))</f>
        <v/>
      </c>
      <c r="X59" s="78" t="str">
        <f>IF(X58="","",VLOOKUP(X58,'シフト記号表（勤務時間帯)'!$C$5:$K$36,9,0))</f>
        <v/>
      </c>
      <c r="Y59" s="79" t="str">
        <f>IF(Y58="","",VLOOKUP(Y58,'シフト記号表（勤務時間帯)'!$C$5:$K$36,9,0))</f>
        <v/>
      </c>
      <c r="Z59" s="77" t="str">
        <f>IF(Z58="","",VLOOKUP(Z58,'シフト記号表（勤務時間帯)'!$C$5:$K$36,9,0))</f>
        <v/>
      </c>
      <c r="AA59" s="78" t="str">
        <f>IF(AA58="","",VLOOKUP(AA58,'シフト記号表（勤務時間帯)'!$C$5:$K$36,9,0))</f>
        <v/>
      </c>
      <c r="AB59" s="78" t="str">
        <f>IF(AB58="","",VLOOKUP(AB58,'シフト記号表（勤務時間帯)'!$C$5:$K$36,9,0))</f>
        <v/>
      </c>
      <c r="AC59" s="78" t="str">
        <f>IF(AC58="","",VLOOKUP(AC58,'シフト記号表（勤務時間帯)'!$C$5:$K$36,9,0))</f>
        <v/>
      </c>
      <c r="AD59" s="78" t="str">
        <f>IF(AD58="","",VLOOKUP(AD58,'シフト記号表（勤務時間帯)'!$C$5:$K$36,9,0))</f>
        <v/>
      </c>
      <c r="AE59" s="78" t="str">
        <f>IF(AE58="","",VLOOKUP(AE58,'シフト記号表（勤務時間帯)'!$C$5:$K$36,9,0))</f>
        <v/>
      </c>
      <c r="AF59" s="79" t="str">
        <f>IF(AF58="","",VLOOKUP(AF58,'シフト記号表（勤務時間帯)'!$C$5:$K$36,9,0))</f>
        <v/>
      </c>
      <c r="AG59" s="77" t="str">
        <f>IF(AG58="","",VLOOKUP(AG58,'シフト記号表（勤務時間帯)'!$C$5:$K$36,9,0))</f>
        <v/>
      </c>
      <c r="AH59" s="78" t="str">
        <f>IF(AH58="","",VLOOKUP(AH58,'シフト記号表（勤務時間帯)'!$C$5:$K$36,9,0))</f>
        <v/>
      </c>
      <c r="AI59" s="78" t="str">
        <f>IF(AI58="","",VLOOKUP(AI58,'シフト記号表（勤務時間帯)'!$C$5:$K$36,9,0))</f>
        <v/>
      </c>
      <c r="AJ59" s="78" t="str">
        <f>IF(AJ58="","",VLOOKUP(AJ58,'シフト記号表（勤務時間帯)'!$C$5:$K$36,9,0))</f>
        <v/>
      </c>
      <c r="AK59" s="78" t="str">
        <f>IF(AK58="","",VLOOKUP(AK58,'シフト記号表（勤務時間帯)'!$C$5:$K$36,9,0))</f>
        <v/>
      </c>
      <c r="AL59" s="78" t="str">
        <f>IF(AL58="","",VLOOKUP(AL58,'シフト記号表（勤務時間帯)'!$C$5:$K$36,9,0))</f>
        <v/>
      </c>
      <c r="AM59" s="79" t="str">
        <f>IF(AM58="","",VLOOKUP(AM58,'シフト記号表（勤務時間帯)'!$C$5:$K$36,9,0))</f>
        <v/>
      </c>
      <c r="AN59" s="77" t="str">
        <f>IF(AN58="","",VLOOKUP(AN58,'シフト記号表（勤務時間帯)'!$C$5:$K$36,9,0))</f>
        <v/>
      </c>
      <c r="AO59" s="78" t="str">
        <f>IF(AO58="","",VLOOKUP(AO58,'シフト記号表（勤務時間帯)'!$C$5:$K$36,9,0))</f>
        <v/>
      </c>
      <c r="AP59" s="78" t="str">
        <f>IF(AP58="","",VLOOKUP(AP58,'シフト記号表（勤務時間帯)'!$C$5:$K$36,9,0))</f>
        <v/>
      </c>
      <c r="AQ59" s="78" t="str">
        <f>IF(AQ58="","",VLOOKUP(AQ58,'シフト記号表（勤務時間帯)'!$C$5:$K$36,9,0))</f>
        <v/>
      </c>
      <c r="AR59" s="78" t="str">
        <f>IF(AR58="","",VLOOKUP(AR58,'シフト記号表（勤務時間帯)'!$C$5:$K$36,9,0))</f>
        <v/>
      </c>
      <c r="AS59" s="78" t="str">
        <f>IF(AS58="","",VLOOKUP(AS58,'シフト記号表（勤務時間帯)'!$C$5:$K$36,9,0))</f>
        <v/>
      </c>
      <c r="AT59" s="79" t="str">
        <f>IF(AT58="","",VLOOKUP(AT58,'シフト記号表（勤務時間帯)'!$C$5:$K$36,9,0))</f>
        <v/>
      </c>
      <c r="AU59" s="77" t="str">
        <f>IF(AU58="","",VLOOKUP(AU58,'シフト記号表（勤務時間帯)'!$C$5:$K$36,9,0))</f>
        <v/>
      </c>
      <c r="AV59" s="78" t="str">
        <f>IF(AV58="","",VLOOKUP(AV58,'シフト記号表（勤務時間帯)'!$C$5:$K$36,9,0))</f>
        <v/>
      </c>
      <c r="AW59" s="79" t="str">
        <f>IF(AW58="","",VLOOKUP(AW58,'シフト記号表（勤務時間帯)'!$C$5:$K$36,9,0))</f>
        <v/>
      </c>
      <c r="AX59" s="228">
        <f>IF($BB$3="計画",SUM(S59:AT59),IF($BB$3="実績",SUM(S59:AW59),""))</f>
        <v>0</v>
      </c>
      <c r="AY59" s="228"/>
      <c r="AZ59" s="229">
        <f>IF($BB$3="計画",AX59/4,IF($BB$3="実績",様式!AX59/(様式!$BB$8/7),""))</f>
        <v>0</v>
      </c>
      <c r="BA59" s="229"/>
      <c r="BB59" s="225"/>
      <c r="BC59" s="225"/>
      <c r="BD59" s="225"/>
      <c r="BE59" s="225"/>
      <c r="BF59" s="225"/>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c r="IW59"/>
      <c r="IX59"/>
      <c r="IY59"/>
      <c r="IZ59"/>
      <c r="JA59"/>
      <c r="JB59"/>
      <c r="JC59"/>
      <c r="JD59"/>
      <c r="JE59"/>
      <c r="JF59"/>
      <c r="JG59"/>
      <c r="JH59"/>
      <c r="JI59"/>
      <c r="JJ59"/>
      <c r="JK59"/>
      <c r="JL59"/>
      <c r="JM59"/>
      <c r="JN59"/>
      <c r="JO59"/>
      <c r="JP59"/>
      <c r="JQ59"/>
      <c r="JR59"/>
      <c r="JS59"/>
      <c r="JT59"/>
      <c r="JU59"/>
      <c r="JV59"/>
      <c r="JW59"/>
      <c r="JX59"/>
      <c r="JY59"/>
      <c r="JZ59"/>
      <c r="KA59"/>
      <c r="KB59"/>
      <c r="KC59"/>
      <c r="KD59"/>
      <c r="KE59"/>
      <c r="KF59"/>
      <c r="KG59"/>
      <c r="KH59"/>
      <c r="KI59"/>
      <c r="KJ59"/>
      <c r="KK59"/>
      <c r="KL59"/>
      <c r="KM59"/>
      <c r="KN59"/>
      <c r="KO59"/>
      <c r="KP59"/>
      <c r="KQ59"/>
      <c r="KR59"/>
      <c r="KS59"/>
      <c r="KT59"/>
      <c r="KU59"/>
      <c r="KV59"/>
      <c r="KW59"/>
      <c r="KX59"/>
      <c r="KY59"/>
      <c r="KZ59"/>
      <c r="LA59"/>
      <c r="LB59"/>
      <c r="LC59"/>
      <c r="LD59"/>
      <c r="LE59"/>
      <c r="LF59"/>
      <c r="LG59"/>
      <c r="LH59"/>
      <c r="LI59"/>
      <c r="LJ59"/>
      <c r="LK59"/>
      <c r="LL59"/>
      <c r="LM59"/>
      <c r="LN59"/>
      <c r="LO59"/>
      <c r="LP59"/>
      <c r="LQ59"/>
      <c r="LR59"/>
      <c r="LS59"/>
      <c r="LT59"/>
      <c r="LU59"/>
      <c r="LV59"/>
      <c r="LW59"/>
      <c r="LX59"/>
      <c r="LY59"/>
      <c r="LZ59"/>
      <c r="MA59"/>
      <c r="MB59"/>
      <c r="MC59"/>
      <c r="MD59"/>
      <c r="ME59"/>
      <c r="MF59"/>
      <c r="MG59"/>
      <c r="MH59"/>
      <c r="MI59"/>
      <c r="MJ59"/>
      <c r="MK59"/>
      <c r="ML59"/>
      <c r="MM59"/>
      <c r="MN59"/>
      <c r="MO59"/>
      <c r="MP59"/>
      <c r="MQ59"/>
      <c r="MR59"/>
      <c r="MS59"/>
      <c r="MT59"/>
      <c r="MU59"/>
      <c r="MV59"/>
      <c r="MW59"/>
      <c r="MX59"/>
      <c r="MY59"/>
      <c r="MZ59"/>
      <c r="NA59"/>
      <c r="NB59"/>
      <c r="NC59"/>
      <c r="ND59"/>
      <c r="NE59"/>
      <c r="NF59"/>
      <c r="NG59"/>
      <c r="NH59"/>
      <c r="NI59"/>
      <c r="NJ59"/>
      <c r="NK59"/>
      <c r="NL59"/>
      <c r="NM59"/>
      <c r="NN59"/>
      <c r="NO59"/>
      <c r="NP59"/>
      <c r="NQ59"/>
      <c r="NR59"/>
      <c r="NS59"/>
      <c r="NT59"/>
      <c r="NU59"/>
      <c r="NV59"/>
      <c r="NW59"/>
      <c r="NX59"/>
      <c r="NY59"/>
      <c r="NZ59"/>
      <c r="OA59"/>
      <c r="OB59"/>
      <c r="OC59"/>
      <c r="OD59"/>
      <c r="OE59"/>
      <c r="OF59"/>
      <c r="OG59"/>
      <c r="OH59"/>
      <c r="OI59"/>
      <c r="OJ59"/>
      <c r="OK59"/>
      <c r="OL59"/>
      <c r="OM59"/>
      <c r="ON59"/>
      <c r="OO59"/>
      <c r="OP59"/>
      <c r="OQ59"/>
      <c r="OR59"/>
      <c r="OS59"/>
      <c r="OT59"/>
      <c r="OU59"/>
      <c r="OV59"/>
      <c r="OW59"/>
      <c r="OX59"/>
      <c r="OY59"/>
      <c r="OZ59"/>
      <c r="PA59"/>
      <c r="PB59"/>
      <c r="PC59"/>
      <c r="PD59"/>
      <c r="PE59"/>
      <c r="PF59"/>
      <c r="PG59"/>
      <c r="PH59"/>
      <c r="PI59"/>
      <c r="PJ59"/>
      <c r="PK59"/>
      <c r="PL59"/>
      <c r="PM59"/>
      <c r="PN59"/>
      <c r="PO59"/>
      <c r="PP59"/>
      <c r="PQ59"/>
      <c r="PR59"/>
      <c r="PS59"/>
      <c r="PT59"/>
      <c r="PU59"/>
      <c r="PV59"/>
      <c r="PW59"/>
      <c r="PX59"/>
      <c r="PY59"/>
      <c r="PZ59"/>
      <c r="QA59"/>
      <c r="QB59"/>
      <c r="QC59"/>
      <c r="QD59"/>
      <c r="QE59"/>
      <c r="QF59"/>
      <c r="QG59"/>
      <c r="QH59"/>
      <c r="QI59"/>
      <c r="QJ59"/>
      <c r="QK59"/>
      <c r="QL59"/>
      <c r="QM59"/>
      <c r="QN59"/>
      <c r="QO59"/>
      <c r="QP59"/>
      <c r="QQ59"/>
      <c r="QR59"/>
      <c r="QS59"/>
      <c r="QT59"/>
      <c r="QU59"/>
      <c r="QV59"/>
      <c r="QW59"/>
      <c r="QX59"/>
      <c r="QY59"/>
      <c r="QZ59"/>
      <c r="RA59"/>
      <c r="RB59"/>
      <c r="RC59"/>
      <c r="RD59"/>
      <c r="RE59"/>
      <c r="RF59"/>
      <c r="RG59"/>
      <c r="RH59"/>
      <c r="RI59"/>
      <c r="RJ59"/>
      <c r="RK59"/>
      <c r="RL59"/>
      <c r="RM59"/>
      <c r="RN59"/>
      <c r="RO59"/>
      <c r="RP59"/>
      <c r="RQ59"/>
      <c r="RR59"/>
      <c r="RS59"/>
      <c r="RT59"/>
      <c r="RU59"/>
      <c r="RV59"/>
      <c r="RW59"/>
      <c r="RX59"/>
      <c r="RY59"/>
      <c r="RZ59"/>
      <c r="SA59"/>
      <c r="SB59"/>
      <c r="SC59"/>
      <c r="SD59"/>
      <c r="SE59"/>
      <c r="SF59"/>
      <c r="SG59"/>
      <c r="SH59"/>
      <c r="SI59"/>
      <c r="SJ59"/>
      <c r="SK59"/>
      <c r="SL59"/>
      <c r="SM59"/>
      <c r="SN59"/>
      <c r="SO59"/>
      <c r="SP59"/>
      <c r="SQ59"/>
      <c r="SR59"/>
      <c r="SS59"/>
      <c r="ST59"/>
      <c r="SU59"/>
      <c r="SV59"/>
      <c r="SW59"/>
      <c r="SX59"/>
      <c r="SY59"/>
      <c r="SZ59"/>
      <c r="TA59"/>
      <c r="TB59"/>
      <c r="TC59"/>
      <c r="TD59"/>
      <c r="TE59"/>
      <c r="TF59"/>
      <c r="TG59"/>
      <c r="TH59"/>
      <c r="TI59"/>
      <c r="TJ59"/>
      <c r="TK59"/>
      <c r="TL59"/>
      <c r="TM59"/>
      <c r="TN59"/>
      <c r="TO59"/>
      <c r="TP59"/>
      <c r="TQ59"/>
      <c r="TR59"/>
      <c r="TS59"/>
      <c r="TT59"/>
      <c r="TU59"/>
      <c r="TV59"/>
      <c r="TW59"/>
      <c r="TX59"/>
      <c r="TY59"/>
      <c r="TZ59"/>
      <c r="UA59"/>
      <c r="UB59"/>
      <c r="UC59"/>
      <c r="UD59"/>
      <c r="UE59"/>
      <c r="UF59"/>
      <c r="UG59"/>
      <c r="UH59"/>
      <c r="UI59"/>
      <c r="UJ59"/>
      <c r="UK59"/>
      <c r="UL59"/>
      <c r="UM59"/>
      <c r="UN59"/>
      <c r="UO59"/>
      <c r="UP59"/>
      <c r="UQ59"/>
      <c r="UR59"/>
      <c r="US59"/>
      <c r="UT59"/>
      <c r="UU59"/>
      <c r="UV59"/>
      <c r="UW59"/>
      <c r="UX59"/>
      <c r="UY59"/>
      <c r="UZ59"/>
      <c r="VA59"/>
      <c r="VB59"/>
      <c r="VC59"/>
      <c r="VD59"/>
      <c r="VE59"/>
      <c r="VF59"/>
      <c r="VG59"/>
      <c r="VH59"/>
      <c r="VI59"/>
      <c r="VJ59"/>
      <c r="VK59"/>
      <c r="VL59"/>
      <c r="VM59"/>
      <c r="VN59"/>
      <c r="VO59"/>
      <c r="VP59"/>
      <c r="VQ59"/>
      <c r="VR59"/>
      <c r="VS59"/>
      <c r="VT59"/>
      <c r="VU59"/>
      <c r="VV59"/>
      <c r="VW59"/>
      <c r="VX59"/>
      <c r="VY59"/>
      <c r="VZ59"/>
      <c r="WA59"/>
      <c r="WB59"/>
      <c r="WC59"/>
      <c r="WD59"/>
      <c r="WE59"/>
      <c r="WF59"/>
      <c r="WG59"/>
      <c r="WH59"/>
      <c r="WI59"/>
      <c r="WJ59"/>
      <c r="WK59"/>
      <c r="WL59"/>
      <c r="WM59"/>
      <c r="WN59"/>
      <c r="WO59"/>
      <c r="WP59"/>
      <c r="WQ59"/>
      <c r="WR59"/>
      <c r="WS59"/>
      <c r="WT59"/>
      <c r="WU59"/>
      <c r="WV59"/>
      <c r="WW59"/>
      <c r="WX59"/>
      <c r="WY59"/>
      <c r="WZ59"/>
      <c r="XA59"/>
      <c r="XB59"/>
      <c r="XC59"/>
      <c r="XD59"/>
      <c r="XE59"/>
      <c r="XF59"/>
      <c r="XG59"/>
      <c r="XH59"/>
      <c r="XI59"/>
      <c r="XJ59"/>
      <c r="XK59"/>
      <c r="XL59"/>
      <c r="XM59"/>
      <c r="XN59"/>
      <c r="XO59"/>
      <c r="XP59"/>
      <c r="XQ59"/>
      <c r="XR59"/>
      <c r="XS59"/>
      <c r="XT59"/>
      <c r="XU59"/>
      <c r="XV59"/>
      <c r="XW59"/>
      <c r="XX59"/>
      <c r="XY59"/>
      <c r="XZ59"/>
      <c r="YA59"/>
      <c r="YB59"/>
      <c r="YC59"/>
      <c r="YD59"/>
      <c r="YE59"/>
      <c r="YF59"/>
      <c r="YG59"/>
      <c r="YH59"/>
      <c r="YI59"/>
      <c r="YJ59"/>
      <c r="YK59"/>
      <c r="YL59"/>
      <c r="YM59"/>
      <c r="YN59"/>
      <c r="YO59"/>
      <c r="YP59"/>
      <c r="YQ59"/>
      <c r="YR59"/>
      <c r="YS59"/>
      <c r="YT59"/>
      <c r="YU59"/>
      <c r="YV59"/>
      <c r="YW59"/>
      <c r="YX59"/>
      <c r="YY59"/>
      <c r="YZ59"/>
      <c r="ZA59"/>
      <c r="ZB59"/>
      <c r="ZC59"/>
      <c r="ZD59"/>
      <c r="ZE59"/>
      <c r="ZF59"/>
      <c r="ZG59"/>
      <c r="ZH59"/>
      <c r="ZI59"/>
      <c r="ZJ59"/>
      <c r="ZK59"/>
      <c r="ZL59"/>
      <c r="ZM59"/>
      <c r="ZN59"/>
      <c r="ZO59"/>
      <c r="ZP59"/>
      <c r="ZQ59"/>
      <c r="ZR59"/>
      <c r="ZS59"/>
      <c r="ZT59"/>
      <c r="ZU59"/>
      <c r="ZV59"/>
      <c r="ZW59"/>
      <c r="ZX59"/>
      <c r="ZY59"/>
      <c r="ZZ59"/>
      <c r="AAA59"/>
      <c r="AAB59"/>
      <c r="AAC59"/>
      <c r="AAD59"/>
      <c r="AAE59"/>
      <c r="AAF59"/>
      <c r="AAG59"/>
      <c r="AAH59"/>
      <c r="AAI59"/>
      <c r="AAJ59"/>
      <c r="AAK59"/>
      <c r="AAL59"/>
      <c r="AAM59"/>
      <c r="AAN59"/>
      <c r="AAO59"/>
      <c r="AAP59"/>
      <c r="AAQ59"/>
      <c r="AAR59"/>
      <c r="AAS59"/>
      <c r="AAT59"/>
      <c r="AAU59"/>
      <c r="AAV59"/>
      <c r="AAW59"/>
      <c r="AAX59"/>
      <c r="AAY59"/>
      <c r="AAZ59"/>
      <c r="ABA59"/>
      <c r="ABB59"/>
      <c r="ABC59"/>
      <c r="ABD59"/>
      <c r="ABE59"/>
      <c r="ABF59"/>
      <c r="ABG59"/>
      <c r="ABH59"/>
      <c r="ABI59"/>
      <c r="ABJ59"/>
      <c r="ABK59"/>
      <c r="ABL59"/>
      <c r="ABM59"/>
      <c r="ABN59"/>
      <c r="ABO59"/>
      <c r="ABP59"/>
      <c r="ABQ59"/>
      <c r="ABR59"/>
      <c r="ABS59"/>
      <c r="ABT59"/>
      <c r="ABU59"/>
      <c r="ABV59"/>
      <c r="ABW59"/>
      <c r="ABX59"/>
      <c r="ABY59"/>
      <c r="ABZ59"/>
      <c r="ACA59"/>
      <c r="ACB59"/>
      <c r="ACC59"/>
      <c r="ACD59"/>
      <c r="ACE59"/>
      <c r="ACF59"/>
      <c r="ACG59"/>
      <c r="ACH59"/>
      <c r="ACI59"/>
      <c r="ACJ59"/>
      <c r="ACK59"/>
      <c r="ACL59"/>
      <c r="ACM59"/>
      <c r="ACN59"/>
      <c r="ACO59"/>
      <c r="ACP59"/>
      <c r="ACQ59"/>
      <c r="ACR59"/>
      <c r="ACS59"/>
      <c r="ACT59"/>
      <c r="ACU59"/>
      <c r="ACV59"/>
      <c r="ACW59"/>
      <c r="ACX59"/>
      <c r="ACY59"/>
      <c r="ACZ59"/>
      <c r="ADA59"/>
      <c r="ADB59"/>
      <c r="ADC59"/>
      <c r="ADD59"/>
      <c r="ADE59"/>
      <c r="ADF59"/>
      <c r="ADG59"/>
      <c r="ADH59"/>
      <c r="ADI59"/>
      <c r="ADJ59"/>
      <c r="ADK59"/>
      <c r="ADL59"/>
      <c r="ADM59"/>
      <c r="ADN59"/>
      <c r="ADO59"/>
      <c r="ADP59"/>
      <c r="ADQ59"/>
      <c r="ADR59"/>
      <c r="ADS59"/>
      <c r="ADT59"/>
      <c r="ADU59"/>
      <c r="ADV59"/>
      <c r="ADW59"/>
      <c r="ADX59"/>
      <c r="ADY59"/>
      <c r="ADZ59"/>
      <c r="AEA59"/>
      <c r="AEB59"/>
      <c r="AEC59"/>
      <c r="AED59"/>
      <c r="AEE59"/>
      <c r="AEF59"/>
      <c r="AEG59"/>
      <c r="AEH59"/>
      <c r="AEI59"/>
      <c r="AEJ59"/>
      <c r="AEK59"/>
      <c r="AEL59"/>
      <c r="AEM59"/>
      <c r="AEN59"/>
      <c r="AEO59"/>
      <c r="AEP59"/>
      <c r="AEQ59"/>
      <c r="AER59"/>
      <c r="AES59"/>
      <c r="AET59"/>
      <c r="AEU59"/>
      <c r="AEV59"/>
      <c r="AEW59"/>
      <c r="AEX59"/>
      <c r="AEY59"/>
      <c r="AEZ59"/>
      <c r="AFA59"/>
      <c r="AFB59"/>
      <c r="AFC59"/>
      <c r="AFD59"/>
      <c r="AFE59"/>
      <c r="AFF59"/>
      <c r="AFG59"/>
      <c r="AFH59"/>
      <c r="AFI59"/>
      <c r="AFJ59"/>
      <c r="AFK59"/>
      <c r="AFL59"/>
      <c r="AFM59"/>
      <c r="AFN59"/>
      <c r="AFO59"/>
      <c r="AFP59"/>
      <c r="AFQ59"/>
      <c r="AFR59"/>
      <c r="AFS59"/>
      <c r="AFT59"/>
      <c r="AFU59"/>
      <c r="AFV59"/>
      <c r="AFW59"/>
      <c r="AFX59"/>
      <c r="AFY59"/>
      <c r="AFZ59"/>
      <c r="AGA59"/>
      <c r="AGB59"/>
      <c r="AGC59"/>
      <c r="AGD59"/>
      <c r="AGE59"/>
      <c r="AGF59"/>
      <c r="AGG59"/>
      <c r="AGH59"/>
      <c r="AGI59"/>
      <c r="AGJ59"/>
      <c r="AGK59"/>
      <c r="AGL59"/>
      <c r="AGM59"/>
      <c r="AGN59"/>
      <c r="AGO59"/>
      <c r="AGP59"/>
      <c r="AGQ59"/>
      <c r="AGR59"/>
      <c r="AGS59"/>
      <c r="AGT59"/>
      <c r="AGU59"/>
      <c r="AGV59"/>
      <c r="AGW59"/>
      <c r="AGX59"/>
      <c r="AGY59"/>
      <c r="AGZ59"/>
      <c r="AHA59"/>
      <c r="AHB59"/>
      <c r="AHC59"/>
      <c r="AHD59"/>
      <c r="AHE59"/>
      <c r="AHF59"/>
      <c r="AHG59"/>
      <c r="AHH59"/>
      <c r="AHI59"/>
      <c r="AHJ59"/>
      <c r="AHK59"/>
      <c r="AHL59"/>
      <c r="AHM59"/>
      <c r="AHN59"/>
      <c r="AHO59"/>
      <c r="AHP59"/>
      <c r="AHQ59"/>
      <c r="AHR59"/>
      <c r="AHS59"/>
      <c r="AHT59"/>
      <c r="AHU59"/>
      <c r="AHV59"/>
      <c r="AHW59"/>
      <c r="AHX59"/>
      <c r="AHY59"/>
      <c r="AHZ59"/>
      <c r="AIA59"/>
      <c r="AIB59"/>
      <c r="AIC59"/>
      <c r="AID59"/>
      <c r="AIE59"/>
      <c r="AIF59"/>
      <c r="AIG59"/>
      <c r="AIH59"/>
      <c r="AII59"/>
      <c r="AIJ59"/>
      <c r="AIK59"/>
      <c r="AIL59"/>
      <c r="AIM59"/>
      <c r="AIN59"/>
      <c r="AIO59"/>
      <c r="AIP59"/>
      <c r="AIQ59"/>
      <c r="AIR59"/>
      <c r="AIS59"/>
      <c r="AIT59"/>
      <c r="AIU59"/>
      <c r="AIV59"/>
      <c r="AIW59"/>
      <c r="AIX59"/>
      <c r="AIY59"/>
      <c r="AIZ59"/>
      <c r="AJA59"/>
      <c r="AJB59"/>
      <c r="AJC59"/>
      <c r="AJD59"/>
      <c r="AJE59"/>
      <c r="AJF59"/>
      <c r="AJG59"/>
      <c r="AJH59"/>
      <c r="AJI59"/>
      <c r="AJJ59"/>
      <c r="AJK59"/>
      <c r="AJL59"/>
      <c r="AJM59"/>
      <c r="AJN59"/>
      <c r="AJO59"/>
      <c r="AJP59"/>
      <c r="AJQ59"/>
      <c r="AJR59"/>
      <c r="AJS59"/>
      <c r="AJT59"/>
      <c r="AJU59"/>
      <c r="AJV59"/>
      <c r="AJW59"/>
      <c r="AJX59"/>
      <c r="AJY59"/>
      <c r="AJZ59"/>
      <c r="AKA59"/>
      <c r="AKB59"/>
      <c r="AKC59"/>
      <c r="AKD59"/>
      <c r="AKE59"/>
      <c r="AKF59"/>
      <c r="AKG59"/>
      <c r="AKH59"/>
      <c r="AKI59"/>
      <c r="AKJ59"/>
      <c r="AKK59"/>
      <c r="AKL59"/>
      <c r="AKM59"/>
      <c r="AKN59"/>
      <c r="AKO59"/>
      <c r="AKP59"/>
      <c r="AKQ59"/>
      <c r="AKR59"/>
      <c r="AKS59"/>
      <c r="AKT59"/>
      <c r="AKU59"/>
      <c r="AKV59"/>
      <c r="AKW59"/>
      <c r="AKX59"/>
      <c r="AKY59"/>
      <c r="AKZ59"/>
      <c r="ALA59"/>
      <c r="ALB59"/>
      <c r="ALC59"/>
      <c r="ALD59"/>
      <c r="ALE59"/>
      <c r="ALF59"/>
      <c r="ALG59"/>
      <c r="ALH59"/>
      <c r="ALI59"/>
      <c r="ALJ59"/>
      <c r="ALK59"/>
      <c r="ALL59"/>
      <c r="ALM59"/>
      <c r="ALN59"/>
      <c r="ALO59"/>
      <c r="ALP59"/>
      <c r="ALQ59"/>
      <c r="ALR59"/>
      <c r="ALS59"/>
      <c r="ALT59"/>
      <c r="ALU59"/>
      <c r="ALV59"/>
      <c r="ALW59"/>
      <c r="ALX59"/>
      <c r="ALY59"/>
      <c r="ALZ59"/>
      <c r="AMA59"/>
      <c r="AMB59"/>
      <c r="AMC59"/>
      <c r="AMD59"/>
      <c r="AME59"/>
      <c r="AMF59"/>
      <c r="AMG59"/>
      <c r="AMH59"/>
      <c r="AMI59"/>
      <c r="AMJ59"/>
    </row>
    <row r="60" spans="1:1024" ht="20.25" customHeight="1">
      <c r="A60"/>
      <c r="B60" s="217"/>
      <c r="C60" s="230"/>
      <c r="D60" s="230"/>
      <c r="E60" s="230"/>
      <c r="F60" s="91">
        <f>C59</f>
        <v>0</v>
      </c>
      <c r="G60" s="219"/>
      <c r="H60" s="220"/>
      <c r="I60" s="220"/>
      <c r="J60" s="220"/>
      <c r="K60" s="220"/>
      <c r="L60" s="221"/>
      <c r="M60" s="221"/>
      <c r="N60" s="221"/>
      <c r="O60" s="221"/>
      <c r="P60" s="231" t="s">
        <v>62</v>
      </c>
      <c r="Q60" s="231"/>
      <c r="R60" s="231"/>
      <c r="S60" s="81" t="str">
        <f>IF(S58="","",VLOOKUP(S58,'シフト記号表（勤務時間帯)'!$C$5:$U$36,19,0))</f>
        <v/>
      </c>
      <c r="T60" s="82" t="str">
        <f>IF(T58="","",VLOOKUP(T58,'シフト記号表（勤務時間帯)'!$C$5:$U$36,19,0))</f>
        <v/>
      </c>
      <c r="U60" s="82" t="str">
        <f>IF(U58="","",VLOOKUP(U58,'シフト記号表（勤務時間帯)'!$C$5:$U$36,19,0))</f>
        <v/>
      </c>
      <c r="V60" s="82" t="str">
        <f>IF(V58="","",VLOOKUP(V58,'シフト記号表（勤務時間帯)'!$C$5:$U$36,19,0))</f>
        <v/>
      </c>
      <c r="W60" s="82" t="str">
        <f>IF(W58="","",VLOOKUP(W58,'シフト記号表（勤務時間帯)'!$C$5:$U$36,19,0))</f>
        <v/>
      </c>
      <c r="X60" s="82" t="str">
        <f>IF(X58="","",VLOOKUP(X58,'シフト記号表（勤務時間帯)'!$C$5:$U$36,19,0))</f>
        <v/>
      </c>
      <c r="Y60" s="83" t="str">
        <f>IF(Y58="","",VLOOKUP(Y58,'シフト記号表（勤務時間帯)'!$C$5:$U$36,19,0))</f>
        <v/>
      </c>
      <c r="Z60" s="81" t="str">
        <f>IF(Z58="","",VLOOKUP(Z58,'シフト記号表（勤務時間帯)'!$C$5:$U$36,19,0))</f>
        <v/>
      </c>
      <c r="AA60" s="82" t="str">
        <f>IF(AA58="","",VLOOKUP(AA58,'シフト記号表（勤務時間帯)'!$C$5:$U$36,19,0))</f>
        <v/>
      </c>
      <c r="AB60" s="82" t="str">
        <f>IF(AB58="","",VLOOKUP(AB58,'シフト記号表（勤務時間帯)'!$C$5:$U$36,19,0))</f>
        <v/>
      </c>
      <c r="AC60" s="82" t="str">
        <f>IF(AC58="","",VLOOKUP(AC58,'シフト記号表（勤務時間帯)'!$C$5:$U$36,19,0))</f>
        <v/>
      </c>
      <c r="AD60" s="82" t="str">
        <f>IF(AD58="","",VLOOKUP(AD58,'シフト記号表（勤務時間帯)'!$C$5:$U$36,19,0))</f>
        <v/>
      </c>
      <c r="AE60" s="82" t="str">
        <f>IF(AE58="","",VLOOKUP(AE58,'シフト記号表（勤務時間帯)'!$C$5:$U$36,19,0))</f>
        <v/>
      </c>
      <c r="AF60" s="83" t="str">
        <f>IF(AF58="","",VLOOKUP(AF58,'シフト記号表（勤務時間帯)'!$C$5:$U$36,19,0))</f>
        <v/>
      </c>
      <c r="AG60" s="81" t="str">
        <f>IF(AG58="","",VLOOKUP(AG58,'シフト記号表（勤務時間帯)'!$C$5:$U$36,19,0))</f>
        <v/>
      </c>
      <c r="AH60" s="82" t="str">
        <f>IF(AH58="","",VLOOKUP(AH58,'シフト記号表（勤務時間帯)'!$C$5:$U$36,19,0))</f>
        <v/>
      </c>
      <c r="AI60" s="82" t="str">
        <f>IF(AI58="","",VLOOKUP(AI58,'シフト記号表（勤務時間帯)'!$C$5:$U$36,19,0))</f>
        <v/>
      </c>
      <c r="AJ60" s="82" t="str">
        <f>IF(AJ58="","",VLOOKUP(AJ58,'シフト記号表（勤務時間帯)'!$C$5:$U$36,19,0))</f>
        <v/>
      </c>
      <c r="AK60" s="82" t="str">
        <f>IF(AK58="","",VLOOKUP(AK58,'シフト記号表（勤務時間帯)'!$C$5:$U$36,19,0))</f>
        <v/>
      </c>
      <c r="AL60" s="82" t="str">
        <f>IF(AL58="","",VLOOKUP(AL58,'シフト記号表（勤務時間帯)'!$C$5:$U$36,19,0))</f>
        <v/>
      </c>
      <c r="AM60" s="83" t="str">
        <f>IF(AM58="","",VLOOKUP(AM58,'シフト記号表（勤務時間帯)'!$C$5:$U$36,19,0))</f>
        <v/>
      </c>
      <c r="AN60" s="81" t="str">
        <f>IF(AN58="","",VLOOKUP(AN58,'シフト記号表（勤務時間帯)'!$C$5:$U$36,19,0))</f>
        <v/>
      </c>
      <c r="AO60" s="82" t="str">
        <f>IF(AO58="","",VLOOKUP(AO58,'シフト記号表（勤務時間帯)'!$C$5:$U$36,19,0))</f>
        <v/>
      </c>
      <c r="AP60" s="82" t="str">
        <f>IF(AP58="","",VLOOKUP(AP58,'シフト記号表（勤務時間帯)'!$C$5:$U$36,19,0))</f>
        <v/>
      </c>
      <c r="AQ60" s="82" t="str">
        <f>IF(AQ58="","",VLOOKUP(AQ58,'シフト記号表（勤務時間帯)'!$C$5:$U$36,19,0))</f>
        <v/>
      </c>
      <c r="AR60" s="82" t="str">
        <f>IF(AR58="","",VLOOKUP(AR58,'シフト記号表（勤務時間帯)'!$C$5:$U$36,19,0))</f>
        <v/>
      </c>
      <c r="AS60" s="82" t="str">
        <f>IF(AS58="","",VLOOKUP(AS58,'シフト記号表（勤務時間帯)'!$C$5:$U$36,19,0))</f>
        <v/>
      </c>
      <c r="AT60" s="83" t="str">
        <f>IF(AT58="","",VLOOKUP(AT58,'シフト記号表（勤務時間帯)'!$C$5:$U$36,19,0))</f>
        <v/>
      </c>
      <c r="AU60" s="81" t="str">
        <f>IF(AU58="","",VLOOKUP(AU58,'シフト記号表（勤務時間帯)'!$C$5:$U$36,19,0))</f>
        <v/>
      </c>
      <c r="AV60" s="82" t="str">
        <f>IF(AV58="","",VLOOKUP(AV58,'シフト記号表（勤務時間帯)'!$C$5:$U$36,19,0))</f>
        <v/>
      </c>
      <c r="AW60" s="83" t="str">
        <f>IF(AW58="","",VLOOKUP(AW58,'シフト記号表（勤務時間帯)'!$C$5:$U$36,19,0))</f>
        <v/>
      </c>
      <c r="AX60" s="232">
        <f>IF($BB$3="計画",SUM(S60:AT60),IF($BB$3="実績",SUM(S60:AW60),""))</f>
        <v>0</v>
      </c>
      <c r="AY60" s="232"/>
      <c r="AZ60" s="233">
        <f>IF($BB$3="計画",AX60/4,IF($BB$3="実績",様式!AX60/(様式!$BB$8/7),""))</f>
        <v>0</v>
      </c>
      <c r="BA60" s="233"/>
      <c r="BB60" s="225"/>
      <c r="BC60" s="225"/>
      <c r="BD60" s="225"/>
      <c r="BE60" s="225"/>
      <c r="BF60" s="225"/>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c r="IW60"/>
      <c r="IX60"/>
      <c r="IY60"/>
      <c r="IZ60"/>
      <c r="JA60"/>
      <c r="JB60"/>
      <c r="JC60"/>
      <c r="JD60"/>
      <c r="JE60"/>
      <c r="JF60"/>
      <c r="JG60"/>
      <c r="JH60"/>
      <c r="JI60"/>
      <c r="JJ60"/>
      <c r="JK60"/>
      <c r="JL60"/>
      <c r="JM60"/>
      <c r="JN60"/>
      <c r="JO60"/>
      <c r="JP60"/>
      <c r="JQ60"/>
      <c r="JR60"/>
      <c r="JS60"/>
      <c r="JT60"/>
      <c r="JU60"/>
      <c r="JV60"/>
      <c r="JW60"/>
      <c r="JX60"/>
      <c r="JY60"/>
      <c r="JZ60"/>
      <c r="KA60"/>
      <c r="KB60"/>
      <c r="KC60"/>
      <c r="KD60"/>
      <c r="KE60"/>
      <c r="KF60"/>
      <c r="KG60"/>
      <c r="KH60"/>
      <c r="KI60"/>
      <c r="KJ60"/>
      <c r="KK60"/>
      <c r="KL60"/>
      <c r="KM60"/>
      <c r="KN60"/>
      <c r="KO60"/>
      <c r="KP60"/>
      <c r="KQ60"/>
      <c r="KR60"/>
      <c r="KS60"/>
      <c r="KT60"/>
      <c r="KU60"/>
      <c r="KV60"/>
      <c r="KW60"/>
      <c r="KX60"/>
      <c r="KY60"/>
      <c r="KZ60"/>
      <c r="LA60"/>
      <c r="LB60"/>
      <c r="LC60"/>
      <c r="LD60"/>
      <c r="LE60"/>
      <c r="LF60"/>
      <c r="LG60"/>
      <c r="LH60"/>
      <c r="LI60"/>
      <c r="LJ60"/>
      <c r="LK60"/>
      <c r="LL60"/>
      <c r="LM60"/>
      <c r="LN60"/>
      <c r="LO60"/>
      <c r="LP60"/>
      <c r="LQ60"/>
      <c r="LR60"/>
      <c r="LS60"/>
      <c r="LT60"/>
      <c r="LU60"/>
      <c r="LV60"/>
      <c r="LW60"/>
      <c r="LX60"/>
      <c r="LY60"/>
      <c r="LZ60"/>
      <c r="MA60"/>
      <c r="MB60"/>
      <c r="MC60"/>
      <c r="MD60"/>
      <c r="ME60"/>
      <c r="MF60"/>
      <c r="MG60"/>
      <c r="MH60"/>
      <c r="MI60"/>
      <c r="MJ60"/>
      <c r="MK60"/>
      <c r="ML60"/>
      <c r="MM60"/>
      <c r="MN60"/>
      <c r="MO60"/>
      <c r="MP60"/>
      <c r="MQ60"/>
      <c r="MR60"/>
      <c r="MS60"/>
      <c r="MT60"/>
      <c r="MU60"/>
      <c r="MV60"/>
      <c r="MW60"/>
      <c r="MX60"/>
      <c r="MY60"/>
      <c r="MZ60"/>
      <c r="NA60"/>
      <c r="NB60"/>
      <c r="NC60"/>
      <c r="ND60"/>
      <c r="NE60"/>
      <c r="NF60"/>
      <c r="NG60"/>
      <c r="NH60"/>
      <c r="NI60"/>
      <c r="NJ60"/>
      <c r="NK60"/>
      <c r="NL60"/>
      <c r="NM60"/>
      <c r="NN60"/>
      <c r="NO60"/>
      <c r="NP60"/>
      <c r="NQ60"/>
      <c r="NR60"/>
      <c r="NS60"/>
      <c r="NT60"/>
      <c r="NU60"/>
      <c r="NV60"/>
      <c r="NW60"/>
      <c r="NX60"/>
      <c r="NY60"/>
      <c r="NZ60"/>
      <c r="OA60"/>
      <c r="OB60"/>
      <c r="OC60"/>
      <c r="OD60"/>
      <c r="OE60"/>
      <c r="OF60"/>
      <c r="OG60"/>
      <c r="OH60"/>
      <c r="OI60"/>
      <c r="OJ60"/>
      <c r="OK60"/>
      <c r="OL60"/>
      <c r="OM60"/>
      <c r="ON60"/>
      <c r="OO60"/>
      <c r="OP60"/>
      <c r="OQ60"/>
      <c r="OR60"/>
      <c r="OS60"/>
      <c r="OT60"/>
      <c r="OU60"/>
      <c r="OV60"/>
      <c r="OW60"/>
      <c r="OX60"/>
      <c r="OY60"/>
      <c r="OZ60"/>
      <c r="PA60"/>
      <c r="PB60"/>
      <c r="PC60"/>
      <c r="PD60"/>
      <c r="PE60"/>
      <c r="PF60"/>
      <c r="PG60"/>
      <c r="PH60"/>
      <c r="PI60"/>
      <c r="PJ60"/>
      <c r="PK60"/>
      <c r="PL60"/>
      <c r="PM60"/>
      <c r="PN60"/>
      <c r="PO60"/>
      <c r="PP60"/>
      <c r="PQ60"/>
      <c r="PR60"/>
      <c r="PS60"/>
      <c r="PT60"/>
      <c r="PU60"/>
      <c r="PV60"/>
      <c r="PW60"/>
      <c r="PX60"/>
      <c r="PY60"/>
      <c r="PZ60"/>
      <c r="QA60"/>
      <c r="QB60"/>
      <c r="QC60"/>
      <c r="QD60"/>
      <c r="QE60"/>
      <c r="QF60"/>
      <c r="QG60"/>
      <c r="QH60"/>
      <c r="QI60"/>
      <c r="QJ60"/>
      <c r="QK60"/>
      <c r="QL60"/>
      <c r="QM60"/>
      <c r="QN60"/>
      <c r="QO60"/>
      <c r="QP60"/>
      <c r="QQ60"/>
      <c r="QR60"/>
      <c r="QS60"/>
      <c r="QT60"/>
      <c r="QU60"/>
      <c r="QV60"/>
      <c r="QW60"/>
      <c r="QX60"/>
      <c r="QY60"/>
      <c r="QZ60"/>
      <c r="RA60"/>
      <c r="RB60"/>
      <c r="RC60"/>
      <c r="RD60"/>
      <c r="RE60"/>
      <c r="RF60"/>
      <c r="RG60"/>
      <c r="RH60"/>
      <c r="RI60"/>
      <c r="RJ60"/>
      <c r="RK60"/>
      <c r="RL60"/>
      <c r="RM60"/>
      <c r="RN60"/>
      <c r="RO60"/>
      <c r="RP60"/>
      <c r="RQ60"/>
      <c r="RR60"/>
      <c r="RS60"/>
      <c r="RT60"/>
      <c r="RU60"/>
      <c r="RV60"/>
      <c r="RW60"/>
      <c r="RX60"/>
      <c r="RY60"/>
      <c r="RZ60"/>
      <c r="SA60"/>
      <c r="SB60"/>
      <c r="SC60"/>
      <c r="SD60"/>
      <c r="SE60"/>
      <c r="SF60"/>
      <c r="SG60"/>
      <c r="SH60"/>
      <c r="SI60"/>
      <c r="SJ60"/>
      <c r="SK60"/>
      <c r="SL60"/>
      <c r="SM60"/>
      <c r="SN60"/>
      <c r="SO60"/>
      <c r="SP60"/>
      <c r="SQ60"/>
      <c r="SR60"/>
      <c r="SS60"/>
      <c r="ST60"/>
      <c r="SU60"/>
      <c r="SV60"/>
      <c r="SW60"/>
      <c r="SX60"/>
      <c r="SY60"/>
      <c r="SZ60"/>
      <c r="TA60"/>
      <c r="TB60"/>
      <c r="TC60"/>
      <c r="TD60"/>
      <c r="TE60"/>
      <c r="TF60"/>
      <c r="TG60"/>
      <c r="TH60"/>
      <c r="TI60"/>
      <c r="TJ60"/>
      <c r="TK60"/>
      <c r="TL60"/>
      <c r="TM60"/>
      <c r="TN60"/>
      <c r="TO60"/>
      <c r="TP60"/>
      <c r="TQ60"/>
      <c r="TR60"/>
      <c r="TS60"/>
      <c r="TT60"/>
      <c r="TU60"/>
      <c r="TV60"/>
      <c r="TW60"/>
      <c r="TX60"/>
      <c r="TY60"/>
      <c r="TZ60"/>
      <c r="UA60"/>
      <c r="UB60"/>
      <c r="UC60"/>
      <c r="UD60"/>
      <c r="UE60"/>
      <c r="UF60"/>
      <c r="UG60"/>
      <c r="UH60"/>
      <c r="UI60"/>
      <c r="UJ60"/>
      <c r="UK60"/>
      <c r="UL60"/>
      <c r="UM60"/>
      <c r="UN60"/>
      <c r="UO60"/>
      <c r="UP60"/>
      <c r="UQ60"/>
      <c r="UR60"/>
      <c r="US60"/>
      <c r="UT60"/>
      <c r="UU60"/>
      <c r="UV60"/>
      <c r="UW60"/>
      <c r="UX60"/>
      <c r="UY60"/>
      <c r="UZ60"/>
      <c r="VA60"/>
      <c r="VB60"/>
      <c r="VC60"/>
      <c r="VD60"/>
      <c r="VE60"/>
      <c r="VF60"/>
      <c r="VG60"/>
      <c r="VH60"/>
      <c r="VI60"/>
      <c r="VJ60"/>
      <c r="VK60"/>
      <c r="VL60"/>
      <c r="VM60"/>
      <c r="VN60"/>
      <c r="VO60"/>
      <c r="VP60"/>
      <c r="VQ60"/>
      <c r="VR60"/>
      <c r="VS60"/>
      <c r="VT60"/>
      <c r="VU60"/>
      <c r="VV60"/>
      <c r="VW60"/>
      <c r="VX60"/>
      <c r="VY60"/>
      <c r="VZ60"/>
      <c r="WA60"/>
      <c r="WB60"/>
      <c r="WC60"/>
      <c r="WD60"/>
      <c r="WE60"/>
      <c r="WF60"/>
      <c r="WG60"/>
      <c r="WH60"/>
      <c r="WI60"/>
      <c r="WJ60"/>
      <c r="WK60"/>
      <c r="WL60"/>
      <c r="WM60"/>
      <c r="WN60"/>
      <c r="WO60"/>
      <c r="WP60"/>
      <c r="WQ60"/>
      <c r="WR60"/>
      <c r="WS60"/>
      <c r="WT60"/>
      <c r="WU60"/>
      <c r="WV60"/>
      <c r="WW60"/>
      <c r="WX60"/>
      <c r="WY60"/>
      <c r="WZ60"/>
      <c r="XA60"/>
      <c r="XB60"/>
      <c r="XC60"/>
      <c r="XD60"/>
      <c r="XE60"/>
      <c r="XF60"/>
      <c r="XG60"/>
      <c r="XH60"/>
      <c r="XI60"/>
      <c r="XJ60"/>
      <c r="XK60"/>
      <c r="XL60"/>
      <c r="XM60"/>
      <c r="XN60"/>
      <c r="XO60"/>
      <c r="XP60"/>
      <c r="XQ60"/>
      <c r="XR60"/>
      <c r="XS60"/>
      <c r="XT60"/>
      <c r="XU60"/>
      <c r="XV60"/>
      <c r="XW60"/>
      <c r="XX60"/>
      <c r="XY60"/>
      <c r="XZ60"/>
      <c r="YA60"/>
      <c r="YB60"/>
      <c r="YC60"/>
      <c r="YD60"/>
      <c r="YE60"/>
      <c r="YF60"/>
      <c r="YG60"/>
      <c r="YH60"/>
      <c r="YI60"/>
      <c r="YJ60"/>
      <c r="YK60"/>
      <c r="YL60"/>
      <c r="YM60"/>
      <c r="YN60"/>
      <c r="YO60"/>
      <c r="YP60"/>
      <c r="YQ60"/>
      <c r="YR60"/>
      <c r="YS60"/>
      <c r="YT60"/>
      <c r="YU60"/>
      <c r="YV60"/>
      <c r="YW60"/>
      <c r="YX60"/>
      <c r="YY60"/>
      <c r="YZ60"/>
      <c r="ZA60"/>
      <c r="ZB60"/>
      <c r="ZC60"/>
      <c r="ZD60"/>
      <c r="ZE60"/>
      <c r="ZF60"/>
      <c r="ZG60"/>
      <c r="ZH60"/>
      <c r="ZI60"/>
      <c r="ZJ60"/>
      <c r="ZK60"/>
      <c r="ZL60"/>
      <c r="ZM60"/>
      <c r="ZN60"/>
      <c r="ZO60"/>
      <c r="ZP60"/>
      <c r="ZQ60"/>
      <c r="ZR60"/>
      <c r="ZS60"/>
      <c r="ZT60"/>
      <c r="ZU60"/>
      <c r="ZV60"/>
      <c r="ZW60"/>
      <c r="ZX60"/>
      <c r="ZY60"/>
      <c r="ZZ60"/>
      <c r="AAA60"/>
      <c r="AAB60"/>
      <c r="AAC60"/>
      <c r="AAD60"/>
      <c r="AAE60"/>
      <c r="AAF60"/>
      <c r="AAG60"/>
      <c r="AAH60"/>
      <c r="AAI60"/>
      <c r="AAJ60"/>
      <c r="AAK60"/>
      <c r="AAL60"/>
      <c r="AAM60"/>
      <c r="AAN60"/>
      <c r="AAO60"/>
      <c r="AAP60"/>
      <c r="AAQ60"/>
      <c r="AAR60"/>
      <c r="AAS60"/>
      <c r="AAT60"/>
      <c r="AAU60"/>
      <c r="AAV60"/>
      <c r="AAW60"/>
      <c r="AAX60"/>
      <c r="AAY60"/>
      <c r="AAZ60"/>
      <c r="ABA60"/>
      <c r="ABB60"/>
      <c r="ABC60"/>
      <c r="ABD60"/>
      <c r="ABE60"/>
      <c r="ABF60"/>
      <c r="ABG60"/>
      <c r="ABH60"/>
      <c r="ABI60"/>
      <c r="ABJ60"/>
      <c r="ABK60"/>
      <c r="ABL60"/>
      <c r="ABM60"/>
      <c r="ABN60"/>
      <c r="ABO60"/>
      <c r="ABP60"/>
      <c r="ABQ60"/>
      <c r="ABR60"/>
      <c r="ABS60"/>
      <c r="ABT60"/>
      <c r="ABU60"/>
      <c r="ABV60"/>
      <c r="ABW60"/>
      <c r="ABX60"/>
      <c r="ABY60"/>
      <c r="ABZ60"/>
      <c r="ACA60"/>
      <c r="ACB60"/>
      <c r="ACC60"/>
      <c r="ACD60"/>
      <c r="ACE60"/>
      <c r="ACF60"/>
      <c r="ACG60"/>
      <c r="ACH60"/>
      <c r="ACI60"/>
      <c r="ACJ60"/>
      <c r="ACK60"/>
      <c r="ACL60"/>
      <c r="ACM60"/>
      <c r="ACN60"/>
      <c r="ACO60"/>
      <c r="ACP60"/>
      <c r="ACQ60"/>
      <c r="ACR60"/>
      <c r="ACS60"/>
      <c r="ACT60"/>
      <c r="ACU60"/>
      <c r="ACV60"/>
      <c r="ACW60"/>
      <c r="ACX60"/>
      <c r="ACY60"/>
      <c r="ACZ60"/>
      <c r="ADA60"/>
      <c r="ADB60"/>
      <c r="ADC60"/>
      <c r="ADD60"/>
      <c r="ADE60"/>
      <c r="ADF60"/>
      <c r="ADG60"/>
      <c r="ADH60"/>
      <c r="ADI60"/>
      <c r="ADJ60"/>
      <c r="ADK60"/>
      <c r="ADL60"/>
      <c r="ADM60"/>
      <c r="ADN60"/>
      <c r="ADO60"/>
      <c r="ADP60"/>
      <c r="ADQ60"/>
      <c r="ADR60"/>
      <c r="ADS60"/>
      <c r="ADT60"/>
      <c r="ADU60"/>
      <c r="ADV60"/>
      <c r="ADW60"/>
      <c r="ADX60"/>
      <c r="ADY60"/>
      <c r="ADZ60"/>
      <c r="AEA60"/>
      <c r="AEB60"/>
      <c r="AEC60"/>
      <c r="AED60"/>
      <c r="AEE60"/>
      <c r="AEF60"/>
      <c r="AEG60"/>
      <c r="AEH60"/>
      <c r="AEI60"/>
      <c r="AEJ60"/>
      <c r="AEK60"/>
      <c r="AEL60"/>
      <c r="AEM60"/>
      <c r="AEN60"/>
      <c r="AEO60"/>
      <c r="AEP60"/>
      <c r="AEQ60"/>
      <c r="AER60"/>
      <c r="AES60"/>
      <c r="AET60"/>
      <c r="AEU60"/>
      <c r="AEV60"/>
      <c r="AEW60"/>
      <c r="AEX60"/>
      <c r="AEY60"/>
      <c r="AEZ60"/>
      <c r="AFA60"/>
      <c r="AFB60"/>
      <c r="AFC60"/>
      <c r="AFD60"/>
      <c r="AFE60"/>
      <c r="AFF60"/>
      <c r="AFG60"/>
      <c r="AFH60"/>
      <c r="AFI60"/>
      <c r="AFJ60"/>
      <c r="AFK60"/>
      <c r="AFL60"/>
      <c r="AFM60"/>
      <c r="AFN60"/>
      <c r="AFO60"/>
      <c r="AFP60"/>
      <c r="AFQ60"/>
      <c r="AFR60"/>
      <c r="AFS60"/>
      <c r="AFT60"/>
      <c r="AFU60"/>
      <c r="AFV60"/>
      <c r="AFW60"/>
      <c r="AFX60"/>
      <c r="AFY60"/>
      <c r="AFZ60"/>
      <c r="AGA60"/>
      <c r="AGB60"/>
      <c r="AGC60"/>
      <c r="AGD60"/>
      <c r="AGE60"/>
      <c r="AGF60"/>
      <c r="AGG60"/>
      <c r="AGH60"/>
      <c r="AGI60"/>
      <c r="AGJ60"/>
      <c r="AGK60"/>
      <c r="AGL60"/>
      <c r="AGM60"/>
      <c r="AGN60"/>
      <c r="AGO60"/>
      <c r="AGP60"/>
      <c r="AGQ60"/>
      <c r="AGR60"/>
      <c r="AGS60"/>
      <c r="AGT60"/>
      <c r="AGU60"/>
      <c r="AGV60"/>
      <c r="AGW60"/>
      <c r="AGX60"/>
      <c r="AGY60"/>
      <c r="AGZ60"/>
      <c r="AHA60"/>
      <c r="AHB60"/>
      <c r="AHC60"/>
      <c r="AHD60"/>
      <c r="AHE60"/>
      <c r="AHF60"/>
      <c r="AHG60"/>
      <c r="AHH60"/>
      <c r="AHI60"/>
      <c r="AHJ60"/>
      <c r="AHK60"/>
      <c r="AHL60"/>
      <c r="AHM60"/>
      <c r="AHN60"/>
      <c r="AHO60"/>
      <c r="AHP60"/>
      <c r="AHQ60"/>
      <c r="AHR60"/>
      <c r="AHS60"/>
      <c r="AHT60"/>
      <c r="AHU60"/>
      <c r="AHV60"/>
      <c r="AHW60"/>
      <c r="AHX60"/>
      <c r="AHY60"/>
      <c r="AHZ60"/>
      <c r="AIA60"/>
      <c r="AIB60"/>
      <c r="AIC60"/>
      <c r="AID60"/>
      <c r="AIE60"/>
      <c r="AIF60"/>
      <c r="AIG60"/>
      <c r="AIH60"/>
      <c r="AII60"/>
      <c r="AIJ60"/>
      <c r="AIK60"/>
      <c r="AIL60"/>
      <c r="AIM60"/>
      <c r="AIN60"/>
      <c r="AIO60"/>
      <c r="AIP60"/>
      <c r="AIQ60"/>
      <c r="AIR60"/>
      <c r="AIS60"/>
      <c r="AIT60"/>
      <c r="AIU60"/>
      <c r="AIV60"/>
      <c r="AIW60"/>
      <c r="AIX60"/>
      <c r="AIY60"/>
      <c r="AIZ60"/>
      <c r="AJA60"/>
      <c r="AJB60"/>
      <c r="AJC60"/>
      <c r="AJD60"/>
      <c r="AJE60"/>
      <c r="AJF60"/>
      <c r="AJG60"/>
      <c r="AJH60"/>
      <c r="AJI60"/>
      <c r="AJJ60"/>
      <c r="AJK60"/>
      <c r="AJL60"/>
      <c r="AJM60"/>
      <c r="AJN60"/>
      <c r="AJO60"/>
      <c r="AJP60"/>
      <c r="AJQ60"/>
      <c r="AJR60"/>
      <c r="AJS60"/>
      <c r="AJT60"/>
      <c r="AJU60"/>
      <c r="AJV60"/>
      <c r="AJW60"/>
      <c r="AJX60"/>
      <c r="AJY60"/>
      <c r="AJZ60"/>
      <c r="AKA60"/>
      <c r="AKB60"/>
      <c r="AKC60"/>
      <c r="AKD60"/>
      <c r="AKE60"/>
      <c r="AKF60"/>
      <c r="AKG60"/>
      <c r="AKH60"/>
      <c r="AKI60"/>
      <c r="AKJ60"/>
      <c r="AKK60"/>
      <c r="AKL60"/>
      <c r="AKM60"/>
      <c r="AKN60"/>
      <c r="AKO60"/>
      <c r="AKP60"/>
      <c r="AKQ60"/>
      <c r="AKR60"/>
      <c r="AKS60"/>
      <c r="AKT60"/>
      <c r="AKU60"/>
      <c r="AKV60"/>
      <c r="AKW60"/>
      <c r="AKX60"/>
      <c r="AKY60"/>
      <c r="AKZ60"/>
      <c r="ALA60"/>
      <c r="ALB60"/>
      <c r="ALC60"/>
      <c r="ALD60"/>
      <c r="ALE60"/>
      <c r="ALF60"/>
      <c r="ALG60"/>
      <c r="ALH60"/>
      <c r="ALI60"/>
      <c r="ALJ60"/>
      <c r="ALK60"/>
      <c r="ALL60"/>
      <c r="ALM60"/>
      <c r="ALN60"/>
      <c r="ALO60"/>
      <c r="ALP60"/>
      <c r="ALQ60"/>
      <c r="ALR60"/>
      <c r="ALS60"/>
      <c r="ALT60"/>
      <c r="ALU60"/>
      <c r="ALV60"/>
      <c r="ALW60"/>
      <c r="ALX60"/>
      <c r="ALY60"/>
      <c r="ALZ60"/>
      <c r="AMA60"/>
      <c r="AMB60"/>
      <c r="AMC60"/>
      <c r="AMD60"/>
      <c r="AME60"/>
      <c r="AMF60"/>
      <c r="AMG60"/>
      <c r="AMH60"/>
      <c r="AMI60"/>
      <c r="AMJ60"/>
    </row>
    <row r="61" spans="1:1024" s="95" customFormat="1" ht="6" customHeight="1">
      <c r="B61" s="96"/>
      <c r="C61" s="97"/>
      <c r="D61" s="97"/>
      <c r="E61" s="97"/>
      <c r="F61" s="98"/>
      <c r="G61" s="98"/>
      <c r="H61" s="99"/>
      <c r="I61" s="99"/>
      <c r="J61" s="99"/>
      <c r="K61" s="99"/>
      <c r="L61" s="98"/>
      <c r="M61" s="98"/>
      <c r="N61" s="98"/>
      <c r="O61" s="98"/>
      <c r="P61" s="100"/>
      <c r="Q61" s="100"/>
      <c r="R61" s="100"/>
      <c r="S61" s="99"/>
      <c r="T61" s="99"/>
      <c r="U61" s="99"/>
      <c r="V61" s="99"/>
      <c r="W61" s="99"/>
      <c r="X61" s="99"/>
      <c r="Y61" s="99"/>
      <c r="Z61" s="99"/>
      <c r="AA61" s="99"/>
      <c r="AB61" s="99"/>
      <c r="AC61" s="99"/>
      <c r="AD61" s="99"/>
      <c r="AE61" s="99"/>
      <c r="AF61" s="99"/>
      <c r="AG61" s="99"/>
      <c r="AH61" s="99"/>
      <c r="AI61" s="99"/>
      <c r="AJ61" s="99"/>
      <c r="AK61" s="99"/>
      <c r="AL61" s="99"/>
      <c r="AM61" s="99"/>
      <c r="AN61" s="99"/>
      <c r="AO61" s="99"/>
      <c r="AP61" s="99"/>
      <c r="AQ61" s="99"/>
      <c r="AR61" s="99"/>
      <c r="AS61" s="99"/>
      <c r="AT61" s="99"/>
      <c r="AU61" s="99"/>
      <c r="AV61" s="99"/>
      <c r="AW61" s="99"/>
      <c r="AX61" s="101"/>
      <c r="AY61" s="101"/>
      <c r="AZ61" s="101"/>
      <c r="BA61" s="101"/>
      <c r="BB61" s="98"/>
      <c r="BC61" s="98"/>
      <c r="BD61" s="98"/>
      <c r="BE61" s="98"/>
      <c r="BF61" s="102"/>
    </row>
    <row r="62" spans="1:1024" ht="20.100000000000001" customHeight="1">
      <c r="A62"/>
      <c r="B62" s="103"/>
      <c r="C62" s="104"/>
      <c r="D62" s="104"/>
      <c r="E62" s="104"/>
      <c r="F62" s="104"/>
      <c r="G62" s="104"/>
      <c r="H62" s="204" t="s">
        <v>85</v>
      </c>
      <c r="I62" s="204"/>
      <c r="J62" s="204"/>
      <c r="K62" s="204"/>
      <c r="L62" s="204"/>
      <c r="M62" s="204"/>
      <c r="N62" s="204"/>
      <c r="O62" s="204"/>
      <c r="P62" s="204"/>
      <c r="Q62" s="204"/>
      <c r="R62" s="204"/>
      <c r="S62" s="105" t="str">
        <f t="shared" ref="S62:AW62" si="1">IF(SUMIF($F$22:$F$60, "生活相談員", S22:S60)=0,"",SUMIF($F$22:$F$60,"生活相談員",S22:S60))</f>
        <v/>
      </c>
      <c r="T62" s="106" t="str">
        <f t="shared" si="1"/>
        <v/>
      </c>
      <c r="U62" s="106" t="str">
        <f t="shared" si="1"/>
        <v/>
      </c>
      <c r="V62" s="106" t="str">
        <f t="shared" si="1"/>
        <v/>
      </c>
      <c r="W62" s="106" t="str">
        <f t="shared" si="1"/>
        <v/>
      </c>
      <c r="X62" s="106" t="str">
        <f t="shared" si="1"/>
        <v/>
      </c>
      <c r="Y62" s="107" t="str">
        <f t="shared" si="1"/>
        <v/>
      </c>
      <c r="Z62" s="105" t="str">
        <f t="shared" si="1"/>
        <v/>
      </c>
      <c r="AA62" s="106" t="str">
        <f t="shared" si="1"/>
        <v/>
      </c>
      <c r="AB62" s="106" t="str">
        <f t="shared" si="1"/>
        <v/>
      </c>
      <c r="AC62" s="106" t="str">
        <f t="shared" si="1"/>
        <v/>
      </c>
      <c r="AD62" s="106" t="str">
        <f t="shared" si="1"/>
        <v/>
      </c>
      <c r="AE62" s="106" t="str">
        <f t="shared" si="1"/>
        <v/>
      </c>
      <c r="AF62" s="107" t="str">
        <f t="shared" si="1"/>
        <v/>
      </c>
      <c r="AG62" s="105" t="str">
        <f t="shared" si="1"/>
        <v/>
      </c>
      <c r="AH62" s="106" t="str">
        <f t="shared" si="1"/>
        <v/>
      </c>
      <c r="AI62" s="106" t="str">
        <f t="shared" si="1"/>
        <v/>
      </c>
      <c r="AJ62" s="106" t="str">
        <f t="shared" si="1"/>
        <v/>
      </c>
      <c r="AK62" s="106" t="str">
        <f t="shared" si="1"/>
        <v/>
      </c>
      <c r="AL62" s="106" t="str">
        <f t="shared" si="1"/>
        <v/>
      </c>
      <c r="AM62" s="107" t="str">
        <f t="shared" si="1"/>
        <v/>
      </c>
      <c r="AN62" s="105" t="str">
        <f t="shared" si="1"/>
        <v/>
      </c>
      <c r="AO62" s="106" t="str">
        <f t="shared" si="1"/>
        <v/>
      </c>
      <c r="AP62" s="106" t="str">
        <f t="shared" si="1"/>
        <v/>
      </c>
      <c r="AQ62" s="106" t="str">
        <f t="shared" si="1"/>
        <v/>
      </c>
      <c r="AR62" s="106" t="str">
        <f t="shared" si="1"/>
        <v/>
      </c>
      <c r="AS62" s="106" t="str">
        <f t="shared" si="1"/>
        <v/>
      </c>
      <c r="AT62" s="107" t="str">
        <f t="shared" si="1"/>
        <v/>
      </c>
      <c r="AU62" s="105" t="str">
        <f t="shared" si="1"/>
        <v/>
      </c>
      <c r="AV62" s="106" t="str">
        <f t="shared" si="1"/>
        <v/>
      </c>
      <c r="AW62" s="107" t="str">
        <f t="shared" si="1"/>
        <v/>
      </c>
      <c r="AX62" s="205" t="str">
        <f>IF(SUMIF($C$22:$C$60, "生活相談員", AX22:AY60)=0,"",SUMIF($C$22:$C$60,"生活相談員",AX22:AY60))</f>
        <v/>
      </c>
      <c r="AY62" s="205"/>
      <c r="AZ62" s="206" t="str">
        <f>IF(AX62="","",IF($BB$3="計画",AX62/4,IF($BB$3="実績",AX62/(様式!$BB$8/7),"")))</f>
        <v/>
      </c>
      <c r="BA62" s="206"/>
      <c r="BB62" s="207"/>
      <c r="BC62" s="207"/>
      <c r="BD62" s="207"/>
      <c r="BE62" s="207"/>
      <c r="BF62" s="207"/>
      <c r="BN62"/>
      <c r="BO62"/>
      <c r="BP62"/>
      <c r="BQ62"/>
      <c r="BR62"/>
      <c r="BS62"/>
      <c r="BT62"/>
      <c r="BU62"/>
    </row>
    <row r="63" spans="1:1024" ht="20.25" customHeight="1">
      <c r="A63"/>
      <c r="B63" s="108"/>
      <c r="C63" s="109"/>
      <c r="D63" s="109"/>
      <c r="E63" s="109"/>
      <c r="F63" s="109"/>
      <c r="G63" s="109"/>
      <c r="H63" s="208" t="s">
        <v>86</v>
      </c>
      <c r="I63" s="208"/>
      <c r="J63" s="208"/>
      <c r="K63" s="208"/>
      <c r="L63" s="208"/>
      <c r="M63" s="208"/>
      <c r="N63" s="208"/>
      <c r="O63" s="208"/>
      <c r="P63" s="208"/>
      <c r="Q63" s="208"/>
      <c r="R63" s="208"/>
      <c r="S63" s="110" t="str">
        <f t="shared" ref="S63:AW63" si="2">IF(SUMIF($F$22:$F$60, "介護職員", S22:S60)=0,"",SUMIF($F$22:$F$60, "介護職員", S22:S60))</f>
        <v/>
      </c>
      <c r="T63" s="111" t="str">
        <f t="shared" si="2"/>
        <v/>
      </c>
      <c r="U63" s="111" t="str">
        <f t="shared" si="2"/>
        <v/>
      </c>
      <c r="V63" s="111" t="str">
        <f t="shared" si="2"/>
        <v/>
      </c>
      <c r="W63" s="111" t="str">
        <f t="shared" si="2"/>
        <v/>
      </c>
      <c r="X63" s="111" t="str">
        <f t="shared" si="2"/>
        <v/>
      </c>
      <c r="Y63" s="112" t="str">
        <f t="shared" si="2"/>
        <v/>
      </c>
      <c r="Z63" s="110" t="str">
        <f t="shared" si="2"/>
        <v/>
      </c>
      <c r="AA63" s="111" t="str">
        <f t="shared" si="2"/>
        <v/>
      </c>
      <c r="AB63" s="111" t="str">
        <f t="shared" si="2"/>
        <v/>
      </c>
      <c r="AC63" s="111" t="str">
        <f t="shared" si="2"/>
        <v/>
      </c>
      <c r="AD63" s="111" t="str">
        <f t="shared" si="2"/>
        <v/>
      </c>
      <c r="AE63" s="111" t="str">
        <f t="shared" si="2"/>
        <v/>
      </c>
      <c r="AF63" s="112" t="str">
        <f t="shared" si="2"/>
        <v/>
      </c>
      <c r="AG63" s="110" t="str">
        <f t="shared" si="2"/>
        <v/>
      </c>
      <c r="AH63" s="111" t="str">
        <f t="shared" si="2"/>
        <v/>
      </c>
      <c r="AI63" s="111" t="str">
        <f t="shared" si="2"/>
        <v/>
      </c>
      <c r="AJ63" s="111" t="str">
        <f t="shared" si="2"/>
        <v/>
      </c>
      <c r="AK63" s="111" t="str">
        <f t="shared" si="2"/>
        <v/>
      </c>
      <c r="AL63" s="111" t="str">
        <f t="shared" si="2"/>
        <v/>
      </c>
      <c r="AM63" s="112" t="str">
        <f t="shared" si="2"/>
        <v/>
      </c>
      <c r="AN63" s="110" t="str">
        <f t="shared" si="2"/>
        <v/>
      </c>
      <c r="AO63" s="111" t="str">
        <f t="shared" si="2"/>
        <v/>
      </c>
      <c r="AP63" s="111" t="str">
        <f t="shared" si="2"/>
        <v/>
      </c>
      <c r="AQ63" s="111" t="str">
        <f t="shared" si="2"/>
        <v/>
      </c>
      <c r="AR63" s="111" t="str">
        <f t="shared" si="2"/>
        <v/>
      </c>
      <c r="AS63" s="111" t="str">
        <f t="shared" si="2"/>
        <v/>
      </c>
      <c r="AT63" s="112" t="str">
        <f t="shared" si="2"/>
        <v/>
      </c>
      <c r="AU63" s="110" t="str">
        <f t="shared" si="2"/>
        <v/>
      </c>
      <c r="AV63" s="111" t="str">
        <f t="shared" si="2"/>
        <v/>
      </c>
      <c r="AW63" s="112" t="str">
        <f t="shared" si="2"/>
        <v/>
      </c>
      <c r="AX63" s="279" t="str">
        <f>IF(SUMIF($C$22:$C$60, "介護職員", AX22:AX60)=0,"",SUMIF($C$22:$C$60, "介護職員", AX22:AX60))</f>
        <v/>
      </c>
      <c r="AY63" s="279"/>
      <c r="AZ63" s="280" t="str">
        <f>IF(AX63="","",IF($BB$3="計画",AX63/4,IF($BB$3="実績",AX63/(様式!$BB$8/7),"")))</f>
        <v/>
      </c>
      <c r="BA63" s="280"/>
      <c r="BB63" s="207"/>
      <c r="BC63" s="207"/>
      <c r="BD63" s="207"/>
      <c r="BE63" s="207"/>
      <c r="BF63" s="207"/>
      <c r="BN63"/>
      <c r="BO63"/>
      <c r="BP63"/>
      <c r="BQ63"/>
      <c r="BR63"/>
      <c r="BS63"/>
      <c r="BT63"/>
      <c r="BU63"/>
    </row>
    <row r="64" spans="1:1024" ht="20.25" customHeight="1">
      <c r="A64"/>
      <c r="B64" s="108"/>
      <c r="C64" s="109"/>
      <c r="D64" s="109"/>
      <c r="E64" s="109"/>
      <c r="F64" s="109"/>
      <c r="G64" s="109"/>
      <c r="H64" s="208" t="s">
        <v>87</v>
      </c>
      <c r="I64" s="208"/>
      <c r="J64" s="208"/>
      <c r="K64" s="208"/>
      <c r="L64" s="208"/>
      <c r="M64" s="208"/>
      <c r="N64" s="208"/>
      <c r="O64" s="208"/>
      <c r="P64" s="208"/>
      <c r="Q64" s="208"/>
      <c r="R64" s="208"/>
      <c r="S64" s="113"/>
      <c r="T64" s="114"/>
      <c r="U64" s="114"/>
      <c r="V64" s="114"/>
      <c r="W64" s="114"/>
      <c r="X64" s="114"/>
      <c r="Y64" s="115"/>
      <c r="Z64" s="113"/>
      <c r="AA64" s="114"/>
      <c r="AB64" s="114"/>
      <c r="AC64" s="114"/>
      <c r="AD64" s="114"/>
      <c r="AE64" s="114"/>
      <c r="AF64" s="115"/>
      <c r="AG64" s="113"/>
      <c r="AH64" s="114"/>
      <c r="AI64" s="114"/>
      <c r="AJ64" s="114"/>
      <c r="AK64" s="114"/>
      <c r="AL64" s="114"/>
      <c r="AM64" s="115"/>
      <c r="AN64" s="113"/>
      <c r="AO64" s="114"/>
      <c r="AP64" s="114"/>
      <c r="AQ64" s="114"/>
      <c r="AR64" s="114"/>
      <c r="AS64" s="114"/>
      <c r="AT64" s="115"/>
      <c r="AU64" s="113"/>
      <c r="AV64" s="114"/>
      <c r="AW64" s="115"/>
      <c r="AX64" s="211"/>
      <c r="AY64" s="211"/>
      <c r="AZ64" s="211"/>
      <c r="BA64" s="211"/>
      <c r="BB64" s="207"/>
      <c r="BC64" s="207"/>
      <c r="BD64" s="207"/>
      <c r="BE64" s="207"/>
      <c r="BF64" s="207"/>
      <c r="BN64"/>
      <c r="BO64"/>
      <c r="BP64"/>
      <c r="BQ64"/>
      <c r="BR64"/>
      <c r="BS64"/>
      <c r="BT64"/>
      <c r="BU64"/>
    </row>
    <row r="65" spans="1:73" ht="20.25" customHeight="1">
      <c r="A65"/>
      <c r="B65" s="108"/>
      <c r="C65" s="109"/>
      <c r="D65" s="109"/>
      <c r="E65" s="109"/>
      <c r="F65" s="109"/>
      <c r="G65" s="109"/>
      <c r="H65" s="208" t="s">
        <v>88</v>
      </c>
      <c r="I65" s="208"/>
      <c r="J65" s="208"/>
      <c r="K65" s="208"/>
      <c r="L65" s="208"/>
      <c r="M65" s="208"/>
      <c r="N65" s="208"/>
      <c r="O65" s="208"/>
      <c r="P65" s="208"/>
      <c r="Q65" s="208"/>
      <c r="R65" s="208"/>
      <c r="S65" s="113"/>
      <c r="T65" s="114"/>
      <c r="U65" s="114"/>
      <c r="V65" s="114"/>
      <c r="W65" s="114"/>
      <c r="X65" s="114"/>
      <c r="Y65" s="115"/>
      <c r="Z65" s="113"/>
      <c r="AA65" s="114"/>
      <c r="AB65" s="114"/>
      <c r="AC65" s="114"/>
      <c r="AD65" s="114"/>
      <c r="AE65" s="114"/>
      <c r="AF65" s="115"/>
      <c r="AG65" s="113"/>
      <c r="AH65" s="114"/>
      <c r="AI65" s="114"/>
      <c r="AJ65" s="114"/>
      <c r="AK65" s="114"/>
      <c r="AL65" s="114"/>
      <c r="AM65" s="115"/>
      <c r="AN65" s="113"/>
      <c r="AO65" s="114"/>
      <c r="AP65" s="114"/>
      <c r="AQ65" s="114"/>
      <c r="AR65" s="114"/>
      <c r="AS65" s="114"/>
      <c r="AT65" s="115"/>
      <c r="AU65" s="113"/>
      <c r="AV65" s="114"/>
      <c r="AW65" s="115"/>
      <c r="AX65" s="211"/>
      <c r="AY65" s="211"/>
      <c r="AZ65" s="211"/>
      <c r="BA65" s="211"/>
      <c r="BB65" s="207"/>
      <c r="BC65" s="207"/>
      <c r="BD65" s="207"/>
      <c r="BE65" s="207"/>
      <c r="BF65" s="207"/>
      <c r="BN65"/>
      <c r="BO65"/>
      <c r="BP65"/>
      <c r="BQ65"/>
      <c r="BR65"/>
      <c r="BS65"/>
      <c r="BT65"/>
      <c r="BU65"/>
    </row>
    <row r="66" spans="1:73" ht="20.25" customHeight="1">
      <c r="A66"/>
      <c r="B66" s="108"/>
      <c r="C66" s="109"/>
      <c r="D66" s="109"/>
      <c r="E66" s="109"/>
      <c r="F66" s="109"/>
      <c r="G66" s="109"/>
      <c r="H66" s="208" t="s">
        <v>89</v>
      </c>
      <c r="I66" s="208"/>
      <c r="J66" s="208"/>
      <c r="K66" s="208"/>
      <c r="L66" s="208"/>
      <c r="M66" s="208"/>
      <c r="N66" s="208"/>
      <c r="O66" s="208"/>
      <c r="P66" s="208"/>
      <c r="Q66" s="208"/>
      <c r="R66" s="208"/>
      <c r="S66" s="116" t="str">
        <f t="shared" ref="S66:AW66" si="3">IF(S65&lt;&gt;"",IF(S64&gt;15,((S64-15)/5+1)*S65,S65),"")</f>
        <v/>
      </c>
      <c r="T66" s="117" t="str">
        <f t="shared" si="3"/>
        <v/>
      </c>
      <c r="U66" s="117" t="str">
        <f t="shared" si="3"/>
        <v/>
      </c>
      <c r="V66" s="117" t="str">
        <f t="shared" si="3"/>
        <v/>
      </c>
      <c r="W66" s="117" t="str">
        <f t="shared" si="3"/>
        <v/>
      </c>
      <c r="X66" s="117" t="str">
        <f t="shared" si="3"/>
        <v/>
      </c>
      <c r="Y66" s="118" t="str">
        <f t="shared" si="3"/>
        <v/>
      </c>
      <c r="Z66" s="116" t="str">
        <f t="shared" si="3"/>
        <v/>
      </c>
      <c r="AA66" s="117" t="str">
        <f t="shared" si="3"/>
        <v/>
      </c>
      <c r="AB66" s="117" t="str">
        <f t="shared" si="3"/>
        <v/>
      </c>
      <c r="AC66" s="117" t="str">
        <f t="shared" si="3"/>
        <v/>
      </c>
      <c r="AD66" s="117" t="str">
        <f t="shared" si="3"/>
        <v/>
      </c>
      <c r="AE66" s="117" t="str">
        <f t="shared" si="3"/>
        <v/>
      </c>
      <c r="AF66" s="118" t="str">
        <f t="shared" si="3"/>
        <v/>
      </c>
      <c r="AG66" s="116" t="str">
        <f t="shared" si="3"/>
        <v/>
      </c>
      <c r="AH66" s="117" t="str">
        <f t="shared" si="3"/>
        <v/>
      </c>
      <c r="AI66" s="117" t="str">
        <f t="shared" si="3"/>
        <v/>
      </c>
      <c r="AJ66" s="117" t="str">
        <f t="shared" si="3"/>
        <v/>
      </c>
      <c r="AK66" s="117" t="str">
        <f t="shared" si="3"/>
        <v/>
      </c>
      <c r="AL66" s="117" t="str">
        <f t="shared" si="3"/>
        <v/>
      </c>
      <c r="AM66" s="118" t="str">
        <f t="shared" si="3"/>
        <v/>
      </c>
      <c r="AN66" s="116" t="str">
        <f t="shared" si="3"/>
        <v/>
      </c>
      <c r="AO66" s="117" t="str">
        <f t="shared" si="3"/>
        <v/>
      </c>
      <c r="AP66" s="117" t="str">
        <f t="shared" si="3"/>
        <v/>
      </c>
      <c r="AQ66" s="117" t="str">
        <f t="shared" si="3"/>
        <v/>
      </c>
      <c r="AR66" s="117" t="str">
        <f t="shared" si="3"/>
        <v/>
      </c>
      <c r="AS66" s="117" t="str">
        <f t="shared" si="3"/>
        <v/>
      </c>
      <c r="AT66" s="118" t="str">
        <f t="shared" si="3"/>
        <v/>
      </c>
      <c r="AU66" s="110" t="str">
        <f t="shared" si="3"/>
        <v/>
      </c>
      <c r="AV66" s="111" t="str">
        <f t="shared" si="3"/>
        <v/>
      </c>
      <c r="AW66" s="112" t="str">
        <f t="shared" si="3"/>
        <v/>
      </c>
      <c r="AX66" s="211"/>
      <c r="AY66" s="211"/>
      <c r="AZ66" s="211"/>
      <c r="BA66" s="211"/>
      <c r="BB66" s="207"/>
      <c r="BC66" s="207"/>
      <c r="BD66" s="207"/>
      <c r="BE66" s="207"/>
      <c r="BF66" s="207"/>
      <c r="BN66"/>
      <c r="BO66"/>
      <c r="BP66"/>
      <c r="BQ66"/>
      <c r="BR66"/>
      <c r="BS66"/>
      <c r="BT66"/>
      <c r="BU66"/>
    </row>
    <row r="67" spans="1:73" ht="20.25" customHeight="1">
      <c r="A67"/>
      <c r="B67" s="119"/>
      <c r="C67" s="120"/>
      <c r="D67" s="120"/>
      <c r="E67" s="120"/>
      <c r="F67" s="120"/>
      <c r="G67" s="120"/>
      <c r="H67" s="212" t="s">
        <v>90</v>
      </c>
      <c r="I67" s="212"/>
      <c r="J67" s="212"/>
      <c r="K67" s="212"/>
      <c r="L67" s="212"/>
      <c r="M67" s="212"/>
      <c r="N67" s="212"/>
      <c r="O67" s="212"/>
      <c r="P67" s="212"/>
      <c r="Q67" s="212"/>
      <c r="R67" s="212"/>
      <c r="S67" s="121" t="str">
        <f t="shared" ref="S67:AW67" si="4">IF(S66="","",IF(S63&gt;=S66,"○","×"))</f>
        <v/>
      </c>
      <c r="T67" s="122" t="str">
        <f t="shared" si="4"/>
        <v/>
      </c>
      <c r="U67" s="122" t="str">
        <f t="shared" si="4"/>
        <v/>
      </c>
      <c r="V67" s="122" t="str">
        <f t="shared" si="4"/>
        <v/>
      </c>
      <c r="W67" s="122" t="str">
        <f t="shared" si="4"/>
        <v/>
      </c>
      <c r="X67" s="122" t="str">
        <f t="shared" si="4"/>
        <v/>
      </c>
      <c r="Y67" s="123" t="str">
        <f t="shared" si="4"/>
        <v/>
      </c>
      <c r="Z67" s="121" t="str">
        <f t="shared" si="4"/>
        <v/>
      </c>
      <c r="AA67" s="122" t="str">
        <f t="shared" si="4"/>
        <v/>
      </c>
      <c r="AB67" s="122" t="str">
        <f t="shared" si="4"/>
        <v/>
      </c>
      <c r="AC67" s="122" t="str">
        <f t="shared" si="4"/>
        <v/>
      </c>
      <c r="AD67" s="122" t="str">
        <f t="shared" si="4"/>
        <v/>
      </c>
      <c r="AE67" s="122" t="str">
        <f t="shared" si="4"/>
        <v/>
      </c>
      <c r="AF67" s="123" t="str">
        <f t="shared" si="4"/>
        <v/>
      </c>
      <c r="AG67" s="121" t="str">
        <f t="shared" si="4"/>
        <v/>
      </c>
      <c r="AH67" s="122" t="str">
        <f t="shared" si="4"/>
        <v/>
      </c>
      <c r="AI67" s="122" t="str">
        <f t="shared" si="4"/>
        <v/>
      </c>
      <c r="AJ67" s="122" t="str">
        <f t="shared" si="4"/>
        <v/>
      </c>
      <c r="AK67" s="122" t="str">
        <f t="shared" si="4"/>
        <v/>
      </c>
      <c r="AL67" s="122" t="str">
        <f t="shared" si="4"/>
        <v/>
      </c>
      <c r="AM67" s="123" t="str">
        <f t="shared" si="4"/>
        <v/>
      </c>
      <c r="AN67" s="121" t="str">
        <f t="shared" si="4"/>
        <v/>
      </c>
      <c r="AO67" s="122" t="str">
        <f t="shared" si="4"/>
        <v/>
      </c>
      <c r="AP67" s="122" t="str">
        <f t="shared" si="4"/>
        <v/>
      </c>
      <c r="AQ67" s="122" t="str">
        <f t="shared" si="4"/>
        <v/>
      </c>
      <c r="AR67" s="122" t="str">
        <f t="shared" si="4"/>
        <v/>
      </c>
      <c r="AS67" s="122" t="str">
        <f t="shared" si="4"/>
        <v/>
      </c>
      <c r="AT67" s="123" t="str">
        <f t="shared" si="4"/>
        <v/>
      </c>
      <c r="AU67" s="121" t="str">
        <f t="shared" si="4"/>
        <v/>
      </c>
      <c r="AV67" s="122" t="str">
        <f t="shared" si="4"/>
        <v/>
      </c>
      <c r="AW67" s="123" t="str">
        <f t="shared" si="4"/>
        <v/>
      </c>
      <c r="AX67" s="211"/>
      <c r="AY67" s="211"/>
      <c r="AZ67" s="211"/>
      <c r="BA67" s="211"/>
      <c r="BB67" s="207"/>
      <c r="BC67" s="207"/>
      <c r="BD67" s="207"/>
      <c r="BE67" s="207"/>
      <c r="BF67" s="207"/>
      <c r="BN67"/>
      <c r="BO67"/>
      <c r="BP67"/>
      <c r="BQ67"/>
      <c r="BR67"/>
      <c r="BS67"/>
      <c r="BT67"/>
      <c r="BU67"/>
    </row>
    <row r="68" spans="1:73" ht="18.75" customHeight="1">
      <c r="A68"/>
      <c r="B68" s="213" t="s">
        <v>91</v>
      </c>
      <c r="C68" s="213"/>
      <c r="D68" s="213"/>
      <c r="E68" s="213"/>
      <c r="F68" s="213"/>
      <c r="G68" s="213"/>
      <c r="H68" s="213"/>
      <c r="I68" s="213"/>
      <c r="J68" s="213"/>
      <c r="K68" s="213"/>
      <c r="L68" s="214" t="s">
        <v>65</v>
      </c>
      <c r="M68" s="214"/>
      <c r="N68" s="214"/>
      <c r="O68" s="214"/>
      <c r="P68" s="214"/>
      <c r="Q68" s="214"/>
      <c r="R68" s="214"/>
      <c r="S68" s="124" t="str">
        <f t="shared" ref="S68:AB72" si="5">IF($L68="","",IF(COUNTIFS($F$22:$F$60,$L68,S$22:S$60,"&gt;0")=0,"",COUNTIFS($F$22:$F$60,$L68,S$22:S$60,"&gt;0")))</f>
        <v/>
      </c>
      <c r="T68" s="125" t="str">
        <f t="shared" si="5"/>
        <v/>
      </c>
      <c r="U68" s="125" t="str">
        <f t="shared" si="5"/>
        <v/>
      </c>
      <c r="V68" s="125" t="str">
        <f t="shared" si="5"/>
        <v/>
      </c>
      <c r="W68" s="125" t="str">
        <f t="shared" si="5"/>
        <v/>
      </c>
      <c r="X68" s="125" t="str">
        <f t="shared" si="5"/>
        <v/>
      </c>
      <c r="Y68" s="126" t="str">
        <f t="shared" si="5"/>
        <v/>
      </c>
      <c r="Z68" s="127" t="str">
        <f t="shared" si="5"/>
        <v/>
      </c>
      <c r="AA68" s="125" t="str">
        <f t="shared" si="5"/>
        <v/>
      </c>
      <c r="AB68" s="125" t="str">
        <f t="shared" si="5"/>
        <v/>
      </c>
      <c r="AC68" s="125" t="str">
        <f t="shared" ref="AC68:AL72" si="6">IF($L68="","",IF(COUNTIFS($F$22:$F$60,$L68,AC$22:AC$60,"&gt;0")=0,"",COUNTIFS($F$22:$F$60,$L68,AC$22:AC$60,"&gt;0")))</f>
        <v/>
      </c>
      <c r="AD68" s="125" t="str">
        <f t="shared" si="6"/>
        <v/>
      </c>
      <c r="AE68" s="125" t="str">
        <f t="shared" si="6"/>
        <v/>
      </c>
      <c r="AF68" s="126" t="str">
        <f t="shared" si="6"/>
        <v/>
      </c>
      <c r="AG68" s="125" t="str">
        <f t="shared" si="6"/>
        <v/>
      </c>
      <c r="AH68" s="125" t="str">
        <f t="shared" si="6"/>
        <v/>
      </c>
      <c r="AI68" s="125" t="str">
        <f t="shared" si="6"/>
        <v/>
      </c>
      <c r="AJ68" s="125" t="str">
        <f t="shared" si="6"/>
        <v/>
      </c>
      <c r="AK68" s="125" t="str">
        <f t="shared" si="6"/>
        <v/>
      </c>
      <c r="AL68" s="125" t="str">
        <f t="shared" si="6"/>
        <v/>
      </c>
      <c r="AM68" s="126" t="str">
        <f t="shared" ref="AM68:AW72" si="7">IF($L68="","",IF(COUNTIFS($F$22:$F$60,$L68,AM$22:AM$60,"&gt;0")=0,"",COUNTIFS($F$22:$F$60,$L68,AM$22:AM$60,"&gt;0")))</f>
        <v/>
      </c>
      <c r="AN68" s="125" t="str">
        <f t="shared" si="7"/>
        <v/>
      </c>
      <c r="AO68" s="125" t="str">
        <f t="shared" si="7"/>
        <v/>
      </c>
      <c r="AP68" s="125" t="str">
        <f t="shared" si="7"/>
        <v/>
      </c>
      <c r="AQ68" s="125" t="str">
        <f t="shared" si="7"/>
        <v/>
      </c>
      <c r="AR68" s="125" t="str">
        <f t="shared" si="7"/>
        <v/>
      </c>
      <c r="AS68" s="125" t="str">
        <f t="shared" si="7"/>
        <v/>
      </c>
      <c r="AT68" s="126" t="str">
        <f t="shared" si="7"/>
        <v/>
      </c>
      <c r="AU68" s="125" t="str">
        <f t="shared" si="7"/>
        <v/>
      </c>
      <c r="AV68" s="125" t="str">
        <f t="shared" si="7"/>
        <v/>
      </c>
      <c r="AW68" s="126" t="str">
        <f t="shared" si="7"/>
        <v/>
      </c>
      <c r="AX68" s="211"/>
      <c r="AY68" s="211"/>
      <c r="AZ68" s="211"/>
      <c r="BA68" s="211"/>
      <c r="BB68" s="207"/>
      <c r="BC68" s="207"/>
      <c r="BD68" s="207"/>
      <c r="BE68" s="207"/>
      <c r="BF68" s="207"/>
      <c r="BN68"/>
      <c r="BO68"/>
      <c r="BP68"/>
      <c r="BQ68"/>
      <c r="BR68"/>
      <c r="BS68"/>
      <c r="BT68"/>
      <c r="BU68"/>
    </row>
    <row r="69" spans="1:73" ht="18.75" customHeight="1">
      <c r="A69"/>
      <c r="B69" s="213"/>
      <c r="C69" s="213"/>
      <c r="D69" s="213"/>
      <c r="E69" s="213"/>
      <c r="F69" s="213"/>
      <c r="G69" s="213"/>
      <c r="H69" s="213"/>
      <c r="I69" s="213"/>
      <c r="J69" s="213"/>
      <c r="K69" s="213"/>
      <c r="L69" s="215" t="s">
        <v>74</v>
      </c>
      <c r="M69" s="215"/>
      <c r="N69" s="215"/>
      <c r="O69" s="215"/>
      <c r="P69" s="215"/>
      <c r="Q69" s="215"/>
      <c r="R69" s="215"/>
      <c r="S69" s="128" t="str">
        <f t="shared" si="5"/>
        <v/>
      </c>
      <c r="T69" s="129" t="str">
        <f t="shared" si="5"/>
        <v/>
      </c>
      <c r="U69" s="129" t="str">
        <f t="shared" si="5"/>
        <v/>
      </c>
      <c r="V69" s="129" t="str">
        <f t="shared" si="5"/>
        <v/>
      </c>
      <c r="W69" s="129" t="str">
        <f t="shared" si="5"/>
        <v/>
      </c>
      <c r="X69" s="129" t="str">
        <f t="shared" si="5"/>
        <v/>
      </c>
      <c r="Y69" s="130" t="str">
        <f t="shared" si="5"/>
        <v/>
      </c>
      <c r="Z69" s="131" t="str">
        <f t="shared" si="5"/>
        <v/>
      </c>
      <c r="AA69" s="129" t="str">
        <f t="shared" si="5"/>
        <v/>
      </c>
      <c r="AB69" s="129" t="str">
        <f t="shared" si="5"/>
        <v/>
      </c>
      <c r="AC69" s="129" t="str">
        <f t="shared" si="6"/>
        <v/>
      </c>
      <c r="AD69" s="129" t="str">
        <f t="shared" si="6"/>
        <v/>
      </c>
      <c r="AE69" s="129" t="str">
        <f t="shared" si="6"/>
        <v/>
      </c>
      <c r="AF69" s="130" t="str">
        <f t="shared" si="6"/>
        <v/>
      </c>
      <c r="AG69" s="129" t="str">
        <f t="shared" si="6"/>
        <v/>
      </c>
      <c r="AH69" s="129" t="str">
        <f t="shared" si="6"/>
        <v/>
      </c>
      <c r="AI69" s="129" t="str">
        <f t="shared" si="6"/>
        <v/>
      </c>
      <c r="AJ69" s="129" t="str">
        <f t="shared" si="6"/>
        <v/>
      </c>
      <c r="AK69" s="129" t="str">
        <f t="shared" si="6"/>
        <v/>
      </c>
      <c r="AL69" s="129" t="str">
        <f t="shared" si="6"/>
        <v/>
      </c>
      <c r="AM69" s="130" t="str">
        <f t="shared" si="7"/>
        <v/>
      </c>
      <c r="AN69" s="129" t="str">
        <f t="shared" si="7"/>
        <v/>
      </c>
      <c r="AO69" s="129" t="str">
        <f t="shared" si="7"/>
        <v/>
      </c>
      <c r="AP69" s="129" t="str">
        <f t="shared" si="7"/>
        <v/>
      </c>
      <c r="AQ69" s="129" t="str">
        <f t="shared" si="7"/>
        <v/>
      </c>
      <c r="AR69" s="129" t="str">
        <f t="shared" si="7"/>
        <v/>
      </c>
      <c r="AS69" s="129" t="str">
        <f t="shared" si="7"/>
        <v/>
      </c>
      <c r="AT69" s="130" t="str">
        <f t="shared" si="7"/>
        <v/>
      </c>
      <c r="AU69" s="129" t="str">
        <f t="shared" si="7"/>
        <v/>
      </c>
      <c r="AV69" s="129" t="str">
        <f t="shared" si="7"/>
        <v/>
      </c>
      <c r="AW69" s="130" t="str">
        <f t="shared" si="7"/>
        <v/>
      </c>
      <c r="AX69" s="211"/>
      <c r="AY69" s="211"/>
      <c r="AZ69" s="211"/>
      <c r="BA69" s="211"/>
      <c r="BB69" s="207"/>
      <c r="BC69" s="207"/>
      <c r="BD69" s="207"/>
      <c r="BE69" s="207"/>
      <c r="BF69" s="207"/>
      <c r="BN69"/>
      <c r="BO69"/>
      <c r="BP69"/>
      <c r="BQ69"/>
      <c r="BR69"/>
      <c r="BS69"/>
      <c r="BT69"/>
      <c r="BU69"/>
    </row>
    <row r="70" spans="1:73" ht="18.75" customHeight="1">
      <c r="A70"/>
      <c r="B70" s="213"/>
      <c r="C70" s="213"/>
      <c r="D70" s="213"/>
      <c r="E70" s="213"/>
      <c r="F70" s="213"/>
      <c r="G70" s="213"/>
      <c r="H70" s="213"/>
      <c r="I70" s="213"/>
      <c r="J70" s="213"/>
      <c r="K70" s="213"/>
      <c r="L70" s="215" t="s">
        <v>69</v>
      </c>
      <c r="M70" s="215"/>
      <c r="N70" s="215"/>
      <c r="O70" s="215"/>
      <c r="P70" s="215"/>
      <c r="Q70" s="215"/>
      <c r="R70" s="215"/>
      <c r="S70" s="128" t="str">
        <f t="shared" si="5"/>
        <v/>
      </c>
      <c r="T70" s="129" t="str">
        <f t="shared" si="5"/>
        <v/>
      </c>
      <c r="U70" s="129" t="str">
        <f t="shared" si="5"/>
        <v/>
      </c>
      <c r="V70" s="129" t="str">
        <f t="shared" si="5"/>
        <v/>
      </c>
      <c r="W70" s="129" t="str">
        <f t="shared" si="5"/>
        <v/>
      </c>
      <c r="X70" s="129" t="str">
        <f t="shared" si="5"/>
        <v/>
      </c>
      <c r="Y70" s="130" t="str">
        <f t="shared" si="5"/>
        <v/>
      </c>
      <c r="Z70" s="131" t="str">
        <f t="shared" si="5"/>
        <v/>
      </c>
      <c r="AA70" s="129" t="str">
        <f t="shared" si="5"/>
        <v/>
      </c>
      <c r="AB70" s="129" t="str">
        <f t="shared" si="5"/>
        <v/>
      </c>
      <c r="AC70" s="129" t="str">
        <f t="shared" si="6"/>
        <v/>
      </c>
      <c r="AD70" s="129" t="str">
        <f t="shared" si="6"/>
        <v/>
      </c>
      <c r="AE70" s="129" t="str">
        <f t="shared" si="6"/>
        <v/>
      </c>
      <c r="AF70" s="130" t="str">
        <f t="shared" si="6"/>
        <v/>
      </c>
      <c r="AG70" s="129" t="str">
        <f t="shared" si="6"/>
        <v/>
      </c>
      <c r="AH70" s="129" t="str">
        <f t="shared" si="6"/>
        <v/>
      </c>
      <c r="AI70" s="129" t="str">
        <f t="shared" si="6"/>
        <v/>
      </c>
      <c r="AJ70" s="129" t="str">
        <f t="shared" si="6"/>
        <v/>
      </c>
      <c r="AK70" s="129" t="str">
        <f t="shared" si="6"/>
        <v/>
      </c>
      <c r="AL70" s="129" t="str">
        <f t="shared" si="6"/>
        <v/>
      </c>
      <c r="AM70" s="130" t="str">
        <f t="shared" si="7"/>
        <v/>
      </c>
      <c r="AN70" s="129" t="str">
        <f t="shared" si="7"/>
        <v/>
      </c>
      <c r="AO70" s="129" t="str">
        <f t="shared" si="7"/>
        <v/>
      </c>
      <c r="AP70" s="129" t="str">
        <f t="shared" si="7"/>
        <v/>
      </c>
      <c r="AQ70" s="129" t="str">
        <f t="shared" si="7"/>
        <v/>
      </c>
      <c r="AR70" s="129" t="str">
        <f t="shared" si="7"/>
        <v/>
      </c>
      <c r="AS70" s="129" t="str">
        <f t="shared" si="7"/>
        <v/>
      </c>
      <c r="AT70" s="130" t="str">
        <f t="shared" si="7"/>
        <v/>
      </c>
      <c r="AU70" s="129" t="str">
        <f t="shared" si="7"/>
        <v/>
      </c>
      <c r="AV70" s="129" t="str">
        <f t="shared" si="7"/>
        <v/>
      </c>
      <c r="AW70" s="130" t="str">
        <f t="shared" si="7"/>
        <v/>
      </c>
      <c r="AX70" s="211"/>
      <c r="AY70" s="211"/>
      <c r="AZ70" s="211"/>
      <c r="BA70" s="211"/>
      <c r="BB70" s="207"/>
      <c r="BC70" s="207"/>
      <c r="BD70" s="207"/>
      <c r="BE70" s="207"/>
      <c r="BF70" s="207"/>
      <c r="BN70"/>
      <c r="BO70"/>
      <c r="BP70"/>
      <c r="BQ70"/>
      <c r="BR70"/>
      <c r="BS70"/>
      <c r="BT70"/>
      <c r="BU70"/>
    </row>
    <row r="71" spans="1:73" ht="18.75" customHeight="1">
      <c r="A71"/>
      <c r="B71" s="213"/>
      <c r="C71" s="213"/>
      <c r="D71" s="213"/>
      <c r="E71" s="213"/>
      <c r="F71" s="213"/>
      <c r="G71" s="213"/>
      <c r="H71" s="213"/>
      <c r="I71" s="213"/>
      <c r="J71" s="213"/>
      <c r="K71" s="213"/>
      <c r="L71" s="215" t="s">
        <v>78</v>
      </c>
      <c r="M71" s="215"/>
      <c r="N71" s="215"/>
      <c r="O71" s="215"/>
      <c r="P71" s="215"/>
      <c r="Q71" s="215"/>
      <c r="R71" s="215"/>
      <c r="S71" s="128" t="str">
        <f t="shared" si="5"/>
        <v/>
      </c>
      <c r="T71" s="129" t="str">
        <f t="shared" si="5"/>
        <v/>
      </c>
      <c r="U71" s="129" t="str">
        <f t="shared" si="5"/>
        <v/>
      </c>
      <c r="V71" s="129" t="str">
        <f t="shared" si="5"/>
        <v/>
      </c>
      <c r="W71" s="129" t="str">
        <f t="shared" si="5"/>
        <v/>
      </c>
      <c r="X71" s="129" t="str">
        <f t="shared" si="5"/>
        <v/>
      </c>
      <c r="Y71" s="130" t="str">
        <f t="shared" si="5"/>
        <v/>
      </c>
      <c r="Z71" s="131" t="str">
        <f t="shared" si="5"/>
        <v/>
      </c>
      <c r="AA71" s="129" t="str">
        <f t="shared" si="5"/>
        <v/>
      </c>
      <c r="AB71" s="129" t="str">
        <f t="shared" si="5"/>
        <v/>
      </c>
      <c r="AC71" s="129" t="str">
        <f t="shared" si="6"/>
        <v/>
      </c>
      <c r="AD71" s="129" t="str">
        <f t="shared" si="6"/>
        <v/>
      </c>
      <c r="AE71" s="129" t="str">
        <f t="shared" si="6"/>
        <v/>
      </c>
      <c r="AF71" s="130" t="str">
        <f t="shared" si="6"/>
        <v/>
      </c>
      <c r="AG71" s="129" t="str">
        <f t="shared" si="6"/>
        <v/>
      </c>
      <c r="AH71" s="129" t="str">
        <f t="shared" si="6"/>
        <v/>
      </c>
      <c r="AI71" s="129" t="str">
        <f t="shared" si="6"/>
        <v/>
      </c>
      <c r="AJ71" s="129" t="str">
        <f t="shared" si="6"/>
        <v/>
      </c>
      <c r="AK71" s="129" t="str">
        <f t="shared" si="6"/>
        <v/>
      </c>
      <c r="AL71" s="129" t="str">
        <f t="shared" si="6"/>
        <v/>
      </c>
      <c r="AM71" s="130" t="str">
        <f t="shared" si="7"/>
        <v/>
      </c>
      <c r="AN71" s="129" t="str">
        <f t="shared" si="7"/>
        <v/>
      </c>
      <c r="AO71" s="129" t="str">
        <f t="shared" si="7"/>
        <v/>
      </c>
      <c r="AP71" s="129" t="str">
        <f t="shared" si="7"/>
        <v/>
      </c>
      <c r="AQ71" s="129" t="str">
        <f t="shared" si="7"/>
        <v/>
      </c>
      <c r="AR71" s="129" t="str">
        <f t="shared" si="7"/>
        <v/>
      </c>
      <c r="AS71" s="129" t="str">
        <f t="shared" si="7"/>
        <v/>
      </c>
      <c r="AT71" s="130" t="str">
        <f t="shared" si="7"/>
        <v/>
      </c>
      <c r="AU71" s="129" t="str">
        <f t="shared" si="7"/>
        <v/>
      </c>
      <c r="AV71" s="129" t="str">
        <f t="shared" si="7"/>
        <v/>
      </c>
      <c r="AW71" s="130" t="str">
        <f t="shared" si="7"/>
        <v/>
      </c>
      <c r="AX71" s="211"/>
      <c r="AY71" s="211"/>
      <c r="AZ71" s="211"/>
      <c r="BA71" s="211"/>
      <c r="BB71" s="207"/>
      <c r="BC71" s="207"/>
      <c r="BD71" s="207"/>
      <c r="BE71" s="207"/>
      <c r="BF71" s="207"/>
      <c r="BN71"/>
      <c r="BO71"/>
      <c r="BP71"/>
      <c r="BQ71"/>
      <c r="BR71"/>
      <c r="BS71"/>
      <c r="BT71"/>
      <c r="BU71"/>
    </row>
    <row r="72" spans="1:73" ht="18.75" customHeight="1">
      <c r="A72"/>
      <c r="B72" s="213"/>
      <c r="C72" s="213"/>
      <c r="D72" s="213"/>
      <c r="E72" s="213"/>
      <c r="F72" s="213"/>
      <c r="G72" s="213"/>
      <c r="H72" s="213"/>
      <c r="I72" s="213"/>
      <c r="J72" s="213"/>
      <c r="K72" s="213"/>
      <c r="L72" s="216"/>
      <c r="M72" s="216"/>
      <c r="N72" s="216"/>
      <c r="O72" s="216"/>
      <c r="P72" s="216"/>
      <c r="Q72" s="216"/>
      <c r="R72" s="216"/>
      <c r="S72" s="132" t="str">
        <f t="shared" si="5"/>
        <v/>
      </c>
      <c r="T72" s="133" t="str">
        <f t="shared" si="5"/>
        <v/>
      </c>
      <c r="U72" s="133" t="str">
        <f t="shared" si="5"/>
        <v/>
      </c>
      <c r="V72" s="133" t="str">
        <f t="shared" si="5"/>
        <v/>
      </c>
      <c r="W72" s="133" t="str">
        <f t="shared" si="5"/>
        <v/>
      </c>
      <c r="X72" s="133" t="str">
        <f t="shared" si="5"/>
        <v/>
      </c>
      <c r="Y72" s="134" t="str">
        <f t="shared" si="5"/>
        <v/>
      </c>
      <c r="Z72" s="135" t="str">
        <f t="shared" si="5"/>
        <v/>
      </c>
      <c r="AA72" s="133" t="str">
        <f t="shared" si="5"/>
        <v/>
      </c>
      <c r="AB72" s="133" t="str">
        <f t="shared" si="5"/>
        <v/>
      </c>
      <c r="AC72" s="133" t="str">
        <f t="shared" si="6"/>
        <v/>
      </c>
      <c r="AD72" s="133" t="str">
        <f t="shared" si="6"/>
        <v/>
      </c>
      <c r="AE72" s="133" t="str">
        <f t="shared" si="6"/>
        <v/>
      </c>
      <c r="AF72" s="134" t="str">
        <f t="shared" si="6"/>
        <v/>
      </c>
      <c r="AG72" s="133" t="str">
        <f t="shared" si="6"/>
        <v/>
      </c>
      <c r="AH72" s="133" t="str">
        <f t="shared" si="6"/>
        <v/>
      </c>
      <c r="AI72" s="133" t="str">
        <f t="shared" si="6"/>
        <v/>
      </c>
      <c r="AJ72" s="133" t="str">
        <f t="shared" si="6"/>
        <v/>
      </c>
      <c r="AK72" s="133" t="str">
        <f t="shared" si="6"/>
        <v/>
      </c>
      <c r="AL72" s="133" t="str">
        <f t="shared" si="6"/>
        <v/>
      </c>
      <c r="AM72" s="134" t="str">
        <f t="shared" si="7"/>
        <v/>
      </c>
      <c r="AN72" s="133" t="str">
        <f t="shared" si="7"/>
        <v/>
      </c>
      <c r="AO72" s="133" t="str">
        <f t="shared" si="7"/>
        <v/>
      </c>
      <c r="AP72" s="133" t="str">
        <f t="shared" si="7"/>
        <v/>
      </c>
      <c r="AQ72" s="133" t="str">
        <f t="shared" si="7"/>
        <v/>
      </c>
      <c r="AR72" s="133" t="str">
        <f t="shared" si="7"/>
        <v/>
      </c>
      <c r="AS72" s="133" t="str">
        <f t="shared" si="7"/>
        <v/>
      </c>
      <c r="AT72" s="134" t="str">
        <f t="shared" si="7"/>
        <v/>
      </c>
      <c r="AU72" s="133" t="str">
        <f t="shared" si="7"/>
        <v/>
      </c>
      <c r="AV72" s="133" t="str">
        <f t="shared" si="7"/>
        <v/>
      </c>
      <c r="AW72" s="134" t="str">
        <f t="shared" si="7"/>
        <v/>
      </c>
      <c r="AX72" s="211"/>
      <c r="AY72" s="211"/>
      <c r="AZ72" s="211"/>
      <c r="BA72" s="211"/>
      <c r="BB72" s="207"/>
      <c r="BC72" s="207"/>
      <c r="BD72" s="207"/>
      <c r="BE72" s="207"/>
      <c r="BF72" s="207"/>
      <c r="BN72"/>
      <c r="BO72"/>
      <c r="BP72"/>
      <c r="BQ72"/>
      <c r="BR72"/>
      <c r="BS72"/>
      <c r="BT72"/>
      <c r="BU72"/>
    </row>
    <row r="73" spans="1:73" ht="13.5" customHeight="1"/>
    <row r="74" spans="1:73" ht="11.45" customHeight="1"/>
  </sheetData>
  <mergeCells count="282">
    <mergeCell ref="AP1:BE1"/>
    <mergeCell ref="Z2:AA2"/>
    <mergeCell ref="AC2:AD2"/>
    <mergeCell ref="AG2:AH2"/>
    <mergeCell ref="AP2:BE2"/>
    <mergeCell ref="BB3:BE3"/>
    <mergeCell ref="B6:J6"/>
    <mergeCell ref="AT6:AU6"/>
    <mergeCell ref="AX6:AY6"/>
    <mergeCell ref="BB6:BC6"/>
    <mergeCell ref="L7:R7"/>
    <mergeCell ref="L8:N8"/>
    <mergeCell ref="P8:R8"/>
    <mergeCell ref="T8:U8"/>
    <mergeCell ref="AU8:AV8"/>
    <mergeCell ref="BB8:BC8"/>
    <mergeCell ref="L10:N10"/>
    <mergeCell ref="P10:R10"/>
    <mergeCell ref="T10:U10"/>
    <mergeCell ref="BB10:BD10"/>
    <mergeCell ref="B12:V12"/>
    <mergeCell ref="AO12:AQ12"/>
    <mergeCell ref="BB12:BD12"/>
    <mergeCell ref="B13:V13"/>
    <mergeCell ref="B14:V14"/>
    <mergeCell ref="AU14:AW14"/>
    <mergeCell ref="AY14:BA14"/>
    <mergeCell ref="BC14:BD14"/>
    <mergeCell ref="B17:B21"/>
    <mergeCell ref="C17:E21"/>
    <mergeCell ref="G17:G21"/>
    <mergeCell ref="H17:K21"/>
    <mergeCell ref="L17:O21"/>
    <mergeCell ref="P17:R21"/>
    <mergeCell ref="S17:AW17"/>
    <mergeCell ref="AX17:AY21"/>
    <mergeCell ref="AZ17:BA21"/>
    <mergeCell ref="BB17:BF21"/>
    <mergeCell ref="S18:Y18"/>
    <mergeCell ref="Z18:AF18"/>
    <mergeCell ref="AG18:AM18"/>
    <mergeCell ref="AN18:AT18"/>
    <mergeCell ref="AU18:AW18"/>
    <mergeCell ref="B22:B24"/>
    <mergeCell ref="C22:E22"/>
    <mergeCell ref="G22:G24"/>
    <mergeCell ref="H22:K24"/>
    <mergeCell ref="L22:O24"/>
    <mergeCell ref="P22:R22"/>
    <mergeCell ref="AX22:AY22"/>
    <mergeCell ref="AZ22:BA22"/>
    <mergeCell ref="BB22:BF24"/>
    <mergeCell ref="C23:E23"/>
    <mergeCell ref="P23:R23"/>
    <mergeCell ref="AX23:AY23"/>
    <mergeCell ref="AZ23:BA23"/>
    <mergeCell ref="C24:E24"/>
    <mergeCell ref="P24:R24"/>
    <mergeCell ref="AX24:AY24"/>
    <mergeCell ref="AZ24:BA24"/>
    <mergeCell ref="B25:B27"/>
    <mergeCell ref="C25:E25"/>
    <mergeCell ref="G25:G27"/>
    <mergeCell ref="H25:K27"/>
    <mergeCell ref="L25:O27"/>
    <mergeCell ref="P25:R25"/>
    <mergeCell ref="AX25:AY25"/>
    <mergeCell ref="AZ25:BA25"/>
    <mergeCell ref="BB25:BF27"/>
    <mergeCell ref="C26:E26"/>
    <mergeCell ref="P26:R26"/>
    <mergeCell ref="AX26:AY26"/>
    <mergeCell ref="AZ26:BA26"/>
    <mergeCell ref="C27:E27"/>
    <mergeCell ref="P27:R27"/>
    <mergeCell ref="AX27:AY27"/>
    <mergeCell ref="AZ27:BA27"/>
    <mergeCell ref="B28:B30"/>
    <mergeCell ref="C28:E28"/>
    <mergeCell ref="G28:G30"/>
    <mergeCell ref="H28:K30"/>
    <mergeCell ref="L28:O30"/>
    <mergeCell ref="P28:R28"/>
    <mergeCell ref="AX28:AY28"/>
    <mergeCell ref="AZ28:BA28"/>
    <mergeCell ref="BB28:BF30"/>
    <mergeCell ref="C29:E29"/>
    <mergeCell ref="P29:R29"/>
    <mergeCell ref="AX29:AY29"/>
    <mergeCell ref="AZ29:BA29"/>
    <mergeCell ref="C30:E30"/>
    <mergeCell ref="P30:R30"/>
    <mergeCell ref="AX30:AY30"/>
    <mergeCell ref="AZ30:BA30"/>
    <mergeCell ref="B31:B33"/>
    <mergeCell ref="C31:E31"/>
    <mergeCell ref="G31:G33"/>
    <mergeCell ref="H31:K33"/>
    <mergeCell ref="L31:O33"/>
    <mergeCell ref="P31:R31"/>
    <mergeCell ref="AX31:AY31"/>
    <mergeCell ref="AZ31:BA31"/>
    <mergeCell ref="BB31:BF33"/>
    <mergeCell ref="C32:E32"/>
    <mergeCell ref="P32:R32"/>
    <mergeCell ref="AX32:AY32"/>
    <mergeCell ref="AZ32:BA32"/>
    <mergeCell ref="C33:E33"/>
    <mergeCell ref="P33:R33"/>
    <mergeCell ref="AX33:AY33"/>
    <mergeCell ref="AZ33:BA33"/>
    <mergeCell ref="B34:B36"/>
    <mergeCell ref="C34:E34"/>
    <mergeCell ref="G34:G36"/>
    <mergeCell ref="H34:K36"/>
    <mergeCell ref="L34:O36"/>
    <mergeCell ref="P34:R34"/>
    <mergeCell ref="AX34:AY34"/>
    <mergeCell ref="AZ34:BA34"/>
    <mergeCell ref="BB34:BF36"/>
    <mergeCell ref="C35:E35"/>
    <mergeCell ref="P35:R35"/>
    <mergeCell ref="AX35:AY35"/>
    <mergeCell ref="AZ35:BA35"/>
    <mergeCell ref="C36:E36"/>
    <mergeCell ref="P36:R36"/>
    <mergeCell ref="AX36:AY36"/>
    <mergeCell ref="AZ36:BA36"/>
    <mergeCell ref="B37:B39"/>
    <mergeCell ref="C37:E37"/>
    <mergeCell ref="G37:G39"/>
    <mergeCell ref="H37:K39"/>
    <mergeCell ref="L37:O39"/>
    <mergeCell ref="P37:R37"/>
    <mergeCell ref="AX37:AY37"/>
    <mergeCell ref="AZ37:BA37"/>
    <mergeCell ref="BB37:BF39"/>
    <mergeCell ref="C38:E38"/>
    <mergeCell ref="P38:R38"/>
    <mergeCell ref="AX38:AY38"/>
    <mergeCell ref="AZ38:BA38"/>
    <mergeCell ref="C39:E39"/>
    <mergeCell ref="P39:R39"/>
    <mergeCell ref="AX39:AY39"/>
    <mergeCell ref="AZ39:BA39"/>
    <mergeCell ref="B40:B42"/>
    <mergeCell ref="C40:E40"/>
    <mergeCell ref="G40:G42"/>
    <mergeCell ref="H40:K42"/>
    <mergeCell ref="L40:O42"/>
    <mergeCell ref="P40:R40"/>
    <mergeCell ref="AX40:AY40"/>
    <mergeCell ref="AZ40:BA40"/>
    <mergeCell ref="BB40:BF42"/>
    <mergeCell ref="C41:E41"/>
    <mergeCell ref="P41:R41"/>
    <mergeCell ref="AX41:AY41"/>
    <mergeCell ref="AZ41:BA41"/>
    <mergeCell ref="C42:E42"/>
    <mergeCell ref="P42:R42"/>
    <mergeCell ref="AX42:AY42"/>
    <mergeCell ref="AZ42:BA42"/>
    <mergeCell ref="B43:B45"/>
    <mergeCell ref="C43:E43"/>
    <mergeCell ref="G43:G45"/>
    <mergeCell ref="H43:K45"/>
    <mergeCell ref="L43:O45"/>
    <mergeCell ref="P43:R43"/>
    <mergeCell ref="AX43:AY43"/>
    <mergeCell ref="AZ43:BA43"/>
    <mergeCell ref="BB43:BF45"/>
    <mergeCell ref="C44:E44"/>
    <mergeCell ref="P44:R44"/>
    <mergeCell ref="AX44:AY44"/>
    <mergeCell ref="AZ44:BA44"/>
    <mergeCell ref="C45:E45"/>
    <mergeCell ref="P45:R45"/>
    <mergeCell ref="AX45:AY45"/>
    <mergeCell ref="AZ45:BA45"/>
    <mergeCell ref="B46:B48"/>
    <mergeCell ref="C46:E46"/>
    <mergeCell ref="G46:G48"/>
    <mergeCell ref="H46:K48"/>
    <mergeCell ref="L46:O48"/>
    <mergeCell ref="P46:R46"/>
    <mergeCell ref="AX46:AY46"/>
    <mergeCell ref="AZ46:BA46"/>
    <mergeCell ref="BB46:BF48"/>
    <mergeCell ref="C47:E47"/>
    <mergeCell ref="P47:R47"/>
    <mergeCell ref="AX47:AY47"/>
    <mergeCell ref="AZ47:BA47"/>
    <mergeCell ref="C48:E48"/>
    <mergeCell ref="P48:R48"/>
    <mergeCell ref="AX48:AY48"/>
    <mergeCell ref="AZ48:BA48"/>
    <mergeCell ref="B49:B51"/>
    <mergeCell ref="C49:E49"/>
    <mergeCell ref="G49:G51"/>
    <mergeCell ref="H49:K51"/>
    <mergeCell ref="L49:O51"/>
    <mergeCell ref="P49:R49"/>
    <mergeCell ref="AX49:AY49"/>
    <mergeCell ref="AZ49:BA49"/>
    <mergeCell ref="BB49:BF51"/>
    <mergeCell ref="C50:E50"/>
    <mergeCell ref="P50:R50"/>
    <mergeCell ref="AX50:AY50"/>
    <mergeCell ref="AZ50:BA50"/>
    <mergeCell ref="C51:E51"/>
    <mergeCell ref="P51:R51"/>
    <mergeCell ref="AX51:AY51"/>
    <mergeCell ref="AZ51:BA51"/>
    <mergeCell ref="B52:B54"/>
    <mergeCell ref="C52:E52"/>
    <mergeCell ref="G52:G54"/>
    <mergeCell ref="H52:K54"/>
    <mergeCell ref="L52:O54"/>
    <mergeCell ref="P52:R52"/>
    <mergeCell ref="AX52:AY52"/>
    <mergeCell ref="AZ52:BA52"/>
    <mergeCell ref="BB52:BF54"/>
    <mergeCell ref="C53:E53"/>
    <mergeCell ref="P53:R53"/>
    <mergeCell ref="AX53:AY53"/>
    <mergeCell ref="AZ53:BA53"/>
    <mergeCell ref="C54:E54"/>
    <mergeCell ref="P54:R54"/>
    <mergeCell ref="AX54:AY54"/>
    <mergeCell ref="AZ54:BA54"/>
    <mergeCell ref="B55:B57"/>
    <mergeCell ref="C55:E55"/>
    <mergeCell ref="G55:G57"/>
    <mergeCell ref="H55:K57"/>
    <mergeCell ref="L55:O57"/>
    <mergeCell ref="P55:R55"/>
    <mergeCell ref="AX55:AY55"/>
    <mergeCell ref="AZ55:BA55"/>
    <mergeCell ref="BB55:BF57"/>
    <mergeCell ref="C56:E56"/>
    <mergeCell ref="P56:R56"/>
    <mergeCell ref="AX56:AY56"/>
    <mergeCell ref="AZ56:BA56"/>
    <mergeCell ref="C57:E57"/>
    <mergeCell ref="P57:R57"/>
    <mergeCell ref="AX57:AY57"/>
    <mergeCell ref="AZ57:BA57"/>
    <mergeCell ref="B58:B60"/>
    <mergeCell ref="C58:E58"/>
    <mergeCell ref="G58:G60"/>
    <mergeCell ref="H58:K60"/>
    <mergeCell ref="L58:O60"/>
    <mergeCell ref="P58:R58"/>
    <mergeCell ref="AX58:AY58"/>
    <mergeCell ref="AZ58:BA58"/>
    <mergeCell ref="BB58:BF60"/>
    <mergeCell ref="C59:E59"/>
    <mergeCell ref="P59:R59"/>
    <mergeCell ref="AX59:AY59"/>
    <mergeCell ref="AZ59:BA59"/>
    <mergeCell ref="C60:E60"/>
    <mergeCell ref="P60:R60"/>
    <mergeCell ref="AX60:AY60"/>
    <mergeCell ref="AZ60:BA60"/>
    <mergeCell ref="H62:R62"/>
    <mergeCell ref="AX62:AY62"/>
    <mergeCell ref="AZ62:BA62"/>
    <mergeCell ref="BB62:BF72"/>
    <mergeCell ref="H63:R63"/>
    <mergeCell ref="AX63:AY63"/>
    <mergeCell ref="AZ63:BA63"/>
    <mergeCell ref="H64:R64"/>
    <mergeCell ref="AX64:BA72"/>
    <mergeCell ref="H65:R65"/>
    <mergeCell ref="H66:R66"/>
    <mergeCell ref="H67:R67"/>
    <mergeCell ref="B68:K72"/>
    <mergeCell ref="L68:R68"/>
    <mergeCell ref="L69:R69"/>
    <mergeCell ref="L70:R70"/>
    <mergeCell ref="L71:R71"/>
    <mergeCell ref="L72:R72"/>
  </mergeCells>
  <phoneticPr fontId="30"/>
  <dataValidations count="8">
    <dataValidation type="list" operator="equal" allowBlank="1" showInputMessage="1" showErrorMessage="1" sqref="AC3">
      <formula1>#REF!</formula1>
      <formula2>0</formula2>
    </dataValidation>
    <dataValidation type="list" operator="equal" allowBlank="1" showInputMessage="1" showErrorMessage="1" sqref="BB3:BE3">
      <formula1>"計画,実績"</formula1>
      <formula2>0</formula2>
    </dataValidation>
    <dataValidation type="decimal" allowBlank="1" showInputMessage="1" showErrorMessage="1" error="入力可能範囲　32～40" sqref="AX6:AY6">
      <formula1>32</formula1>
      <formula2>40</formula2>
    </dataValidation>
    <dataValidation type="list" operator="equal" allowBlank="1" showInputMessage="1" showErrorMessage="1" sqref="B8:E8 G8:J8 B10:E10 G10:J10">
      <formula1>"○,－"</formula1>
      <formula2>0</formula2>
    </dataValidation>
    <dataValidation type="list" operator="equal" allowBlank="1" showInputMessage="1" showErrorMessage="1" sqref="G22:G23 G25:G26 G28:G29 G31:G32 G34:G35 G37:G38 G40:G41 G43:G44 G46:G47 G49:G50 G52:G53 G55:G56 G58:G59">
      <formula1>"A,B,C,D"</formula1>
      <formula2>0</formula2>
    </dataValidation>
    <dataValidation type="list" operator="equal" allowBlank="1" showInputMessage="1" showErrorMessage="1" error="リストにない場合のみ、入力してください。" sqref="H22:K24">
      <formula1>INDIRECT(C23)</formula1>
      <formula2>0</formula2>
    </dataValidation>
    <dataValidation type="list" operator="equal" allowBlank="1" showInputMessage="1" showErrorMessage="1" sqref="C23 C26 C29 C32 C35 C38 C41 C44 C47 C50 C53 C56 C59">
      <formula1>職種</formula1>
      <formula2>0</formula2>
    </dataValidation>
    <dataValidation type="list" operator="equal" allowBlank="1" showInputMessage="1" showErrorMessage="1" error="リストにない場合のみ、入力してください。" sqref="H25:K60">
      <formula1>INDIRECT(C26)</formula1>
      <formula2>0</formula2>
    </dataValidation>
  </dataValidations>
  <printOptions horizontalCentered="1" verticalCentered="1"/>
  <pageMargins left="0.15763888888888899" right="0.15763888888888899" top="0.31527777777777799" bottom="0.15763888888888899" header="0.51180555555555496" footer="0.51180555555555496"/>
  <pageSetup paperSize="0" scale="0" firstPageNumber="0" fitToHeight="0" orientation="portrait" usePrinterDefaults="0"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36"/>
  <sheetViews>
    <sheetView zoomScaleNormal="100" zoomScalePageLayoutView="60" workbookViewId="0"/>
  </sheetViews>
  <sheetFormatPr defaultRowHeight="18.75"/>
  <cols>
    <col min="1" max="1" width="1.625" style="136"/>
    <col min="2" max="2" width="15.25" style="137"/>
    <col min="3" max="3" width="10.75" style="137"/>
    <col min="4" max="4" width="3.375" style="137"/>
    <col min="5" max="5" width="15.75" style="136"/>
    <col min="6" max="6" width="3.375" style="136"/>
    <col min="7" max="7" width="15.75" style="136"/>
    <col min="8" max="8" width="3.375" style="136"/>
    <col min="9" max="9" width="15.75" style="137"/>
    <col min="10" max="10" width="3.375" style="136"/>
    <col min="11" max="11" width="15.75" style="136"/>
    <col min="12" max="12" width="5" style="136"/>
    <col min="13" max="13" width="15.75" style="136"/>
    <col min="14" max="14" width="3.375" style="136"/>
    <col min="15" max="15" width="15.75" style="136"/>
    <col min="16" max="16" width="3.375" style="136"/>
    <col min="17" max="17" width="15.75" style="136"/>
    <col min="18" max="18" width="3.375" style="136"/>
    <col min="19" max="19" width="15.75" style="136"/>
    <col min="20" max="20" width="3.375" style="136"/>
    <col min="21" max="21" width="15.75" style="136"/>
    <col min="22" max="1025" width="9" style="136"/>
  </cols>
  <sheetData>
    <row r="1" spans="2:23">
      <c r="B1" s="138" t="s">
        <v>92</v>
      </c>
      <c r="C1"/>
      <c r="D1"/>
      <c r="E1"/>
      <c r="F1"/>
      <c r="G1"/>
      <c r="H1"/>
      <c r="I1"/>
      <c r="J1"/>
      <c r="K1"/>
      <c r="M1"/>
      <c r="N1"/>
      <c r="O1"/>
      <c r="P1"/>
      <c r="Q1"/>
      <c r="R1"/>
      <c r="S1"/>
      <c r="T1"/>
      <c r="U1"/>
      <c r="W1"/>
    </row>
    <row r="2" spans="2:23">
      <c r="B2" s="139" t="s">
        <v>93</v>
      </c>
      <c r="C2"/>
      <c r="D2"/>
      <c r="E2" s="140" t="s">
        <v>94</v>
      </c>
      <c r="F2"/>
      <c r="G2"/>
      <c r="H2"/>
      <c r="I2" s="141" t="s">
        <v>95</v>
      </c>
      <c r="J2"/>
      <c r="K2"/>
      <c r="M2"/>
      <c r="N2"/>
      <c r="O2"/>
      <c r="P2"/>
      <c r="Q2"/>
      <c r="R2"/>
      <c r="S2"/>
      <c r="T2"/>
      <c r="U2"/>
      <c r="W2"/>
    </row>
    <row r="3" spans="2:23">
      <c r="B3" s="139"/>
      <c r="C3"/>
      <c r="D3"/>
      <c r="E3" s="278" t="s">
        <v>96</v>
      </c>
      <c r="F3" s="278"/>
      <c r="G3" s="278"/>
      <c r="H3" s="278"/>
      <c r="I3" s="278"/>
      <c r="J3" s="278"/>
      <c r="K3" s="278"/>
      <c r="M3" s="278" t="s">
        <v>97</v>
      </c>
      <c r="N3" s="278"/>
      <c r="O3" s="278"/>
      <c r="P3"/>
      <c r="Q3" s="278" t="s">
        <v>98</v>
      </c>
      <c r="R3" s="278"/>
      <c r="S3" s="278"/>
      <c r="T3" s="278"/>
      <c r="U3" s="278"/>
      <c r="W3"/>
    </row>
    <row r="4" spans="2:23">
      <c r="B4" s="142" t="s">
        <v>99</v>
      </c>
      <c r="C4" s="142" t="s">
        <v>100</v>
      </c>
      <c r="D4"/>
      <c r="E4" s="142" t="s">
        <v>101</v>
      </c>
      <c r="F4" s="137"/>
      <c r="G4" s="142" t="s">
        <v>102</v>
      </c>
      <c r="H4"/>
      <c r="I4" s="142" t="s">
        <v>103</v>
      </c>
      <c r="J4"/>
      <c r="K4" s="142" t="s">
        <v>96</v>
      </c>
      <c r="M4" s="142" t="s">
        <v>104</v>
      </c>
      <c r="N4"/>
      <c r="O4" s="142" t="s">
        <v>105</v>
      </c>
      <c r="P4"/>
      <c r="Q4" s="142" t="s">
        <v>104</v>
      </c>
      <c r="R4"/>
      <c r="S4" s="142" t="s">
        <v>105</v>
      </c>
      <c r="U4" s="142" t="s">
        <v>96</v>
      </c>
      <c r="W4"/>
    </row>
    <row r="5" spans="2:23">
      <c r="B5" s="143" t="s">
        <v>106</v>
      </c>
      <c r="C5" s="144" t="s">
        <v>59</v>
      </c>
      <c r="D5" s="143" t="s">
        <v>107</v>
      </c>
      <c r="E5" s="145" t="s">
        <v>108</v>
      </c>
      <c r="F5" s="143" t="s">
        <v>28</v>
      </c>
      <c r="G5" s="145" t="s">
        <v>108</v>
      </c>
      <c r="H5" s="146" t="s">
        <v>109</v>
      </c>
      <c r="I5" s="145" t="s">
        <v>108</v>
      </c>
      <c r="J5" s="146" t="s">
        <v>3</v>
      </c>
      <c r="K5" s="147" t="s">
        <v>108</v>
      </c>
      <c r="M5" s="145" t="s">
        <v>108</v>
      </c>
      <c r="N5" s="142" t="s">
        <v>28</v>
      </c>
      <c r="O5" s="145" t="s">
        <v>108</v>
      </c>
      <c r="P5"/>
      <c r="Q5" s="148" t="s">
        <v>108</v>
      </c>
      <c r="R5" s="142" t="s">
        <v>28</v>
      </c>
      <c r="S5" s="148" t="s">
        <v>108</v>
      </c>
      <c r="U5" s="147" t="s">
        <v>108</v>
      </c>
      <c r="W5"/>
    </row>
    <row r="6" spans="2:23">
      <c r="B6" s="143" t="s">
        <v>110</v>
      </c>
      <c r="C6" s="144" t="s">
        <v>111</v>
      </c>
      <c r="D6" s="143" t="s">
        <v>107</v>
      </c>
      <c r="E6" s="145" t="s">
        <v>108</v>
      </c>
      <c r="F6" s="143" t="s">
        <v>28</v>
      </c>
      <c r="G6" s="145" t="s">
        <v>108</v>
      </c>
      <c r="H6" s="146" t="s">
        <v>109</v>
      </c>
      <c r="I6" s="145" t="s">
        <v>108</v>
      </c>
      <c r="J6" s="146" t="s">
        <v>3</v>
      </c>
      <c r="K6" s="147" t="s">
        <v>108</v>
      </c>
      <c r="M6" s="145" t="s">
        <v>108</v>
      </c>
      <c r="N6" s="142" t="s">
        <v>28</v>
      </c>
      <c r="O6" s="145" t="s">
        <v>108</v>
      </c>
      <c r="P6"/>
      <c r="Q6" s="148" t="s">
        <v>108</v>
      </c>
      <c r="R6" s="142" t="s">
        <v>28</v>
      </c>
      <c r="S6" s="148" t="s">
        <v>108</v>
      </c>
      <c r="U6" s="147" t="s">
        <v>108</v>
      </c>
      <c r="W6"/>
    </row>
    <row r="7" spans="2:23">
      <c r="B7" s="143" t="s">
        <v>112</v>
      </c>
      <c r="C7" s="144" t="s">
        <v>113</v>
      </c>
      <c r="D7" s="143" t="s">
        <v>107</v>
      </c>
      <c r="E7" s="145" t="s">
        <v>108</v>
      </c>
      <c r="F7" s="143" t="s">
        <v>28</v>
      </c>
      <c r="G7" s="145" t="s">
        <v>108</v>
      </c>
      <c r="H7" s="146" t="s">
        <v>109</v>
      </c>
      <c r="I7" s="145" t="s">
        <v>108</v>
      </c>
      <c r="J7" s="146" t="s">
        <v>3</v>
      </c>
      <c r="K7" s="147" t="s">
        <v>108</v>
      </c>
      <c r="M7" s="145" t="s">
        <v>108</v>
      </c>
      <c r="N7" s="142" t="s">
        <v>28</v>
      </c>
      <c r="O7" s="145" t="s">
        <v>108</v>
      </c>
      <c r="P7"/>
      <c r="Q7" s="148" t="s">
        <v>108</v>
      </c>
      <c r="R7" s="142" t="s">
        <v>28</v>
      </c>
      <c r="S7" s="148" t="s">
        <v>108</v>
      </c>
      <c r="U7" s="147" t="s">
        <v>108</v>
      </c>
      <c r="W7"/>
    </row>
    <row r="8" spans="2:23">
      <c r="B8" s="143"/>
      <c r="C8" s="149" t="s">
        <v>58</v>
      </c>
      <c r="D8" s="143" t="s">
        <v>107</v>
      </c>
      <c r="E8" s="145">
        <v>0.5</v>
      </c>
      <c r="F8" s="143" t="s">
        <v>28</v>
      </c>
      <c r="G8" s="145">
        <v>0.75</v>
      </c>
      <c r="H8" s="146" t="s">
        <v>109</v>
      </c>
      <c r="I8" s="145">
        <v>4.1666666666666699E-2</v>
      </c>
      <c r="J8" s="146" t="s">
        <v>3</v>
      </c>
      <c r="K8" s="147">
        <f t="shared" ref="K8:K21" si="0">(G8-E8-I8)*24</f>
        <v>5</v>
      </c>
      <c r="M8" s="145">
        <v>0.39583333333333298</v>
      </c>
      <c r="N8" s="142" t="s">
        <v>28</v>
      </c>
      <c r="O8" s="145">
        <v>0.6875</v>
      </c>
      <c r="P8"/>
      <c r="Q8" s="150">
        <f t="shared" ref="Q8:Q21" si="1">IF(E8&lt;M8,M8,E8)</f>
        <v>0.5</v>
      </c>
      <c r="R8" s="142" t="s">
        <v>28</v>
      </c>
      <c r="S8" s="150">
        <f t="shared" ref="S8:S21" si="2">IF(G8&gt;O8,O8,G8)</f>
        <v>0.6875</v>
      </c>
      <c r="U8" s="151">
        <f t="shared" ref="U8:U21" si="3">(S8-Q8)*24</f>
        <v>4.5</v>
      </c>
      <c r="W8"/>
    </row>
    <row r="9" spans="2:23">
      <c r="B9" s="143"/>
      <c r="C9" s="149" t="s">
        <v>114</v>
      </c>
      <c r="D9" s="143" t="s">
        <v>107</v>
      </c>
      <c r="E9" s="145"/>
      <c r="F9" s="143" t="s">
        <v>28</v>
      </c>
      <c r="G9" s="145"/>
      <c r="H9" s="146" t="s">
        <v>109</v>
      </c>
      <c r="I9" s="145">
        <v>0</v>
      </c>
      <c r="J9" s="146" t="s">
        <v>3</v>
      </c>
      <c r="K9" s="147">
        <f t="shared" si="0"/>
        <v>0</v>
      </c>
      <c r="M9" s="145">
        <v>0.39583333333333298</v>
      </c>
      <c r="N9" s="142" t="s">
        <v>28</v>
      </c>
      <c r="O9" s="145">
        <v>0.6875</v>
      </c>
      <c r="P9"/>
      <c r="Q9" s="150">
        <f t="shared" si="1"/>
        <v>0.39583333333333298</v>
      </c>
      <c r="R9" s="142" t="s">
        <v>28</v>
      </c>
      <c r="S9" s="150">
        <f t="shared" si="2"/>
        <v>0</v>
      </c>
      <c r="U9" s="151">
        <f t="shared" si="3"/>
        <v>-9.4999999999999911</v>
      </c>
      <c r="W9"/>
    </row>
    <row r="10" spans="2:23">
      <c r="B10" s="143"/>
      <c r="C10" s="149" t="s">
        <v>115</v>
      </c>
      <c r="D10" s="143" t="s">
        <v>107</v>
      </c>
      <c r="E10" s="145"/>
      <c r="F10" s="143" t="s">
        <v>28</v>
      </c>
      <c r="G10" s="145"/>
      <c r="H10" s="146" t="s">
        <v>109</v>
      </c>
      <c r="I10" s="145">
        <v>0</v>
      </c>
      <c r="J10" s="146" t="s">
        <v>3</v>
      </c>
      <c r="K10" s="147">
        <f t="shared" si="0"/>
        <v>0</v>
      </c>
      <c r="M10" s="145">
        <v>0.39583333333333298</v>
      </c>
      <c r="N10" s="142" t="s">
        <v>28</v>
      </c>
      <c r="O10" s="145">
        <v>0.6875</v>
      </c>
      <c r="P10"/>
      <c r="Q10" s="150">
        <f t="shared" si="1"/>
        <v>0.39583333333333298</v>
      </c>
      <c r="R10" s="142" t="s">
        <v>28</v>
      </c>
      <c r="S10" s="150">
        <f t="shared" si="2"/>
        <v>0</v>
      </c>
      <c r="U10" s="151">
        <f t="shared" si="3"/>
        <v>-9.4999999999999911</v>
      </c>
      <c r="W10"/>
    </row>
    <row r="11" spans="2:23">
      <c r="B11" s="143"/>
      <c r="C11" s="149" t="s">
        <v>116</v>
      </c>
      <c r="D11" s="143" t="s">
        <v>107</v>
      </c>
      <c r="E11" s="145"/>
      <c r="F11" s="143" t="s">
        <v>28</v>
      </c>
      <c r="G11" s="145"/>
      <c r="H11" s="146" t="s">
        <v>109</v>
      </c>
      <c r="I11" s="145">
        <v>0</v>
      </c>
      <c r="J11" s="146" t="s">
        <v>3</v>
      </c>
      <c r="K11" s="147">
        <f t="shared" si="0"/>
        <v>0</v>
      </c>
      <c r="M11" s="145">
        <v>0.39583333333333298</v>
      </c>
      <c r="N11" s="142" t="s">
        <v>28</v>
      </c>
      <c r="O11" s="145">
        <v>0.6875</v>
      </c>
      <c r="P11"/>
      <c r="Q11" s="150">
        <f t="shared" si="1"/>
        <v>0.39583333333333298</v>
      </c>
      <c r="R11" s="142" t="s">
        <v>28</v>
      </c>
      <c r="S11" s="150">
        <f t="shared" si="2"/>
        <v>0</v>
      </c>
      <c r="U11" s="151">
        <f t="shared" si="3"/>
        <v>-9.4999999999999911</v>
      </c>
      <c r="W11"/>
    </row>
    <row r="12" spans="2:23">
      <c r="B12" s="143"/>
      <c r="C12" s="149" t="s">
        <v>117</v>
      </c>
      <c r="D12" s="143" t="s">
        <v>107</v>
      </c>
      <c r="E12" s="145"/>
      <c r="F12" s="143" t="s">
        <v>28</v>
      </c>
      <c r="G12" s="145"/>
      <c r="H12" s="146" t="s">
        <v>109</v>
      </c>
      <c r="I12" s="145">
        <v>0</v>
      </c>
      <c r="J12" s="146" t="s">
        <v>3</v>
      </c>
      <c r="K12" s="147">
        <f t="shared" si="0"/>
        <v>0</v>
      </c>
      <c r="M12" s="145">
        <v>0.39583333333333298</v>
      </c>
      <c r="N12" s="142" t="s">
        <v>28</v>
      </c>
      <c r="O12" s="145">
        <v>0.6875</v>
      </c>
      <c r="P12"/>
      <c r="Q12" s="150">
        <f t="shared" si="1"/>
        <v>0.39583333333333298</v>
      </c>
      <c r="R12" s="142" t="s">
        <v>28</v>
      </c>
      <c r="S12" s="150">
        <f t="shared" si="2"/>
        <v>0</v>
      </c>
      <c r="U12" s="151">
        <f t="shared" si="3"/>
        <v>-9.4999999999999911</v>
      </c>
      <c r="W12"/>
    </row>
    <row r="13" spans="2:23">
      <c r="B13" s="143"/>
      <c r="C13" s="149" t="s">
        <v>118</v>
      </c>
      <c r="D13" s="143" t="s">
        <v>107</v>
      </c>
      <c r="E13" s="145"/>
      <c r="F13" s="143" t="s">
        <v>28</v>
      </c>
      <c r="G13" s="145"/>
      <c r="H13" s="146" t="s">
        <v>109</v>
      </c>
      <c r="I13" s="145">
        <v>0</v>
      </c>
      <c r="J13" s="146" t="s">
        <v>3</v>
      </c>
      <c r="K13" s="147">
        <f t="shared" si="0"/>
        <v>0</v>
      </c>
      <c r="M13" s="145">
        <v>0.39583333333333298</v>
      </c>
      <c r="N13" s="142" t="s">
        <v>28</v>
      </c>
      <c r="O13" s="145">
        <v>0.6875</v>
      </c>
      <c r="P13"/>
      <c r="Q13" s="150">
        <f t="shared" si="1"/>
        <v>0.39583333333333298</v>
      </c>
      <c r="R13" s="142" t="s">
        <v>28</v>
      </c>
      <c r="S13" s="150">
        <f t="shared" si="2"/>
        <v>0</v>
      </c>
      <c r="U13" s="151">
        <f t="shared" si="3"/>
        <v>-9.4999999999999911</v>
      </c>
      <c r="W13"/>
    </row>
    <row r="14" spans="2:23">
      <c r="B14" s="143"/>
      <c r="C14" s="149" t="s">
        <v>119</v>
      </c>
      <c r="D14" s="143" t="s">
        <v>107</v>
      </c>
      <c r="E14" s="145"/>
      <c r="F14" s="143" t="s">
        <v>28</v>
      </c>
      <c r="G14" s="145"/>
      <c r="H14" s="146" t="s">
        <v>109</v>
      </c>
      <c r="I14" s="145">
        <v>0</v>
      </c>
      <c r="J14" s="146" t="s">
        <v>3</v>
      </c>
      <c r="K14" s="147">
        <f t="shared" si="0"/>
        <v>0</v>
      </c>
      <c r="M14" s="145">
        <v>0.39583333333333298</v>
      </c>
      <c r="N14" s="142" t="s">
        <v>28</v>
      </c>
      <c r="O14" s="145">
        <v>0.6875</v>
      </c>
      <c r="P14"/>
      <c r="Q14" s="150">
        <f t="shared" si="1"/>
        <v>0.39583333333333298</v>
      </c>
      <c r="R14" s="142" t="s">
        <v>28</v>
      </c>
      <c r="S14" s="150">
        <f t="shared" si="2"/>
        <v>0</v>
      </c>
      <c r="U14" s="151">
        <f t="shared" si="3"/>
        <v>-9.4999999999999911</v>
      </c>
      <c r="W14"/>
    </row>
    <row r="15" spans="2:23">
      <c r="B15" s="143"/>
      <c r="C15" s="149" t="s">
        <v>120</v>
      </c>
      <c r="D15" s="143" t="s">
        <v>107</v>
      </c>
      <c r="E15" s="145"/>
      <c r="F15" s="143" t="s">
        <v>28</v>
      </c>
      <c r="G15" s="145"/>
      <c r="H15" s="146" t="s">
        <v>109</v>
      </c>
      <c r="I15" s="145">
        <v>0</v>
      </c>
      <c r="J15" s="146" t="s">
        <v>3</v>
      </c>
      <c r="K15" s="147">
        <f t="shared" si="0"/>
        <v>0</v>
      </c>
      <c r="M15" s="145">
        <v>0.39583333333333298</v>
      </c>
      <c r="N15" s="142" t="s">
        <v>28</v>
      </c>
      <c r="O15" s="145">
        <v>0.6875</v>
      </c>
      <c r="P15"/>
      <c r="Q15" s="150">
        <f t="shared" si="1"/>
        <v>0.39583333333333298</v>
      </c>
      <c r="R15" s="142" t="s">
        <v>28</v>
      </c>
      <c r="S15" s="150">
        <f t="shared" si="2"/>
        <v>0</v>
      </c>
      <c r="U15" s="151">
        <f t="shared" si="3"/>
        <v>-9.4999999999999911</v>
      </c>
      <c r="W15"/>
    </row>
    <row r="16" spans="2:23">
      <c r="B16" s="143"/>
      <c r="C16" s="149" t="s">
        <v>121</v>
      </c>
      <c r="D16" s="143" t="s">
        <v>107</v>
      </c>
      <c r="E16" s="145"/>
      <c r="F16" s="143" t="s">
        <v>28</v>
      </c>
      <c r="G16" s="145"/>
      <c r="H16" s="146" t="s">
        <v>109</v>
      </c>
      <c r="I16" s="145">
        <v>0</v>
      </c>
      <c r="J16" s="146" t="s">
        <v>3</v>
      </c>
      <c r="K16" s="147">
        <f t="shared" si="0"/>
        <v>0</v>
      </c>
      <c r="M16" s="145">
        <v>0.39583333333333298</v>
      </c>
      <c r="N16" s="142" t="s">
        <v>28</v>
      </c>
      <c r="O16" s="145">
        <v>0.6875</v>
      </c>
      <c r="P16"/>
      <c r="Q16" s="150">
        <f t="shared" si="1"/>
        <v>0.39583333333333298</v>
      </c>
      <c r="R16" s="142" t="s">
        <v>28</v>
      </c>
      <c r="S16" s="150">
        <f t="shared" si="2"/>
        <v>0</v>
      </c>
      <c r="U16" s="151">
        <f t="shared" si="3"/>
        <v>-9.4999999999999911</v>
      </c>
      <c r="W16"/>
    </row>
    <row r="17" spans="2:23">
      <c r="B17" s="143"/>
      <c r="C17" s="149" t="s">
        <v>122</v>
      </c>
      <c r="D17" s="143" t="s">
        <v>107</v>
      </c>
      <c r="E17" s="145"/>
      <c r="F17" s="143" t="s">
        <v>28</v>
      </c>
      <c r="G17" s="145"/>
      <c r="H17" s="146" t="s">
        <v>109</v>
      </c>
      <c r="I17" s="145">
        <v>0</v>
      </c>
      <c r="J17" s="146" t="s">
        <v>3</v>
      </c>
      <c r="K17" s="147">
        <f t="shared" si="0"/>
        <v>0</v>
      </c>
      <c r="M17" s="145">
        <v>0.39583333333333298</v>
      </c>
      <c r="N17" s="142" t="s">
        <v>28</v>
      </c>
      <c r="O17" s="145">
        <v>0.6875</v>
      </c>
      <c r="P17"/>
      <c r="Q17" s="150">
        <f t="shared" si="1"/>
        <v>0.39583333333333298</v>
      </c>
      <c r="R17" s="142" t="s">
        <v>28</v>
      </c>
      <c r="S17" s="150">
        <f t="shared" si="2"/>
        <v>0</v>
      </c>
      <c r="U17" s="151">
        <f t="shared" si="3"/>
        <v>-9.4999999999999911</v>
      </c>
      <c r="W17"/>
    </row>
    <row r="18" spans="2:23">
      <c r="B18" s="143"/>
      <c r="C18" s="149" t="s">
        <v>123</v>
      </c>
      <c r="D18" s="143" t="s">
        <v>107</v>
      </c>
      <c r="E18" s="145"/>
      <c r="F18" s="143" t="s">
        <v>28</v>
      </c>
      <c r="G18" s="145"/>
      <c r="H18" s="146" t="s">
        <v>109</v>
      </c>
      <c r="I18" s="145">
        <v>0</v>
      </c>
      <c r="J18" s="146" t="s">
        <v>3</v>
      </c>
      <c r="K18" s="147">
        <f t="shared" si="0"/>
        <v>0</v>
      </c>
      <c r="M18" s="145">
        <v>0.39583333333333298</v>
      </c>
      <c r="N18" s="142" t="s">
        <v>28</v>
      </c>
      <c r="O18" s="145">
        <v>0.6875</v>
      </c>
      <c r="P18"/>
      <c r="Q18" s="150">
        <f t="shared" si="1"/>
        <v>0.39583333333333298</v>
      </c>
      <c r="R18" s="142" t="s">
        <v>28</v>
      </c>
      <c r="S18" s="150">
        <f t="shared" si="2"/>
        <v>0</v>
      </c>
      <c r="U18" s="151">
        <f t="shared" si="3"/>
        <v>-9.4999999999999911</v>
      </c>
      <c r="W18"/>
    </row>
    <row r="19" spans="2:23">
      <c r="B19" s="143"/>
      <c r="C19" s="149" t="s">
        <v>124</v>
      </c>
      <c r="D19" s="143" t="s">
        <v>107</v>
      </c>
      <c r="E19" s="145"/>
      <c r="F19" s="143" t="s">
        <v>28</v>
      </c>
      <c r="G19" s="145"/>
      <c r="H19" s="146" t="s">
        <v>109</v>
      </c>
      <c r="I19" s="145">
        <v>0</v>
      </c>
      <c r="J19" s="146" t="s">
        <v>3</v>
      </c>
      <c r="K19" s="152">
        <f t="shared" si="0"/>
        <v>0</v>
      </c>
      <c r="M19" s="145">
        <v>0.39583333333333298</v>
      </c>
      <c r="N19" s="142" t="s">
        <v>28</v>
      </c>
      <c r="O19" s="145">
        <v>0.6875</v>
      </c>
      <c r="P19"/>
      <c r="Q19" s="150">
        <f t="shared" si="1"/>
        <v>0.39583333333333298</v>
      </c>
      <c r="R19" s="142" t="s">
        <v>28</v>
      </c>
      <c r="S19" s="150">
        <f t="shared" si="2"/>
        <v>0</v>
      </c>
      <c r="U19" s="151">
        <f t="shared" si="3"/>
        <v>-9.4999999999999911</v>
      </c>
      <c r="W19"/>
    </row>
    <row r="20" spans="2:23">
      <c r="B20" s="143"/>
      <c r="C20" s="149" t="s">
        <v>125</v>
      </c>
      <c r="D20" s="143" t="s">
        <v>107</v>
      </c>
      <c r="E20" s="145"/>
      <c r="F20" s="143" t="s">
        <v>28</v>
      </c>
      <c r="G20" s="145"/>
      <c r="H20" s="146" t="s">
        <v>109</v>
      </c>
      <c r="I20" s="145">
        <v>0</v>
      </c>
      <c r="J20" s="146" t="s">
        <v>3</v>
      </c>
      <c r="K20" s="147">
        <f t="shared" si="0"/>
        <v>0</v>
      </c>
      <c r="M20" s="145">
        <v>0.39583333333333298</v>
      </c>
      <c r="N20" s="142" t="s">
        <v>28</v>
      </c>
      <c r="O20" s="145">
        <v>0.6875</v>
      </c>
      <c r="P20"/>
      <c r="Q20" s="150">
        <f t="shared" si="1"/>
        <v>0.39583333333333298</v>
      </c>
      <c r="R20" s="142" t="s">
        <v>28</v>
      </c>
      <c r="S20" s="150">
        <f t="shared" si="2"/>
        <v>0</v>
      </c>
      <c r="U20" s="151">
        <f t="shared" si="3"/>
        <v>-9.4999999999999911</v>
      </c>
      <c r="W20"/>
    </row>
    <row r="21" spans="2:23">
      <c r="B21" s="143"/>
      <c r="C21" s="149" t="s">
        <v>126</v>
      </c>
      <c r="D21" s="143" t="s">
        <v>107</v>
      </c>
      <c r="E21" s="145"/>
      <c r="F21" s="143" t="s">
        <v>28</v>
      </c>
      <c r="G21" s="145"/>
      <c r="H21" s="146" t="s">
        <v>109</v>
      </c>
      <c r="I21" s="145">
        <v>0</v>
      </c>
      <c r="J21" s="146" t="s">
        <v>3</v>
      </c>
      <c r="K21" s="147">
        <f t="shared" si="0"/>
        <v>0</v>
      </c>
      <c r="M21" s="145">
        <v>0.39583333333333298</v>
      </c>
      <c r="N21" s="142" t="s">
        <v>28</v>
      </c>
      <c r="O21" s="145">
        <v>0.6875</v>
      </c>
      <c r="P21"/>
      <c r="Q21" s="150">
        <f t="shared" si="1"/>
        <v>0.39583333333333298</v>
      </c>
      <c r="R21" s="142" t="s">
        <v>28</v>
      </c>
      <c r="S21" s="150">
        <f t="shared" si="2"/>
        <v>0</v>
      </c>
      <c r="U21" s="151">
        <f t="shared" si="3"/>
        <v>-9.4999999999999911</v>
      </c>
      <c r="W21"/>
    </row>
    <row r="22" spans="2:23">
      <c r="B22" s="143"/>
      <c r="C22" s="149" t="s">
        <v>127</v>
      </c>
      <c r="D22" s="143" t="s">
        <v>107</v>
      </c>
      <c r="E22" s="153"/>
      <c r="F22" s="143" t="s">
        <v>28</v>
      </c>
      <c r="G22" s="153"/>
      <c r="H22" s="146" t="s">
        <v>109</v>
      </c>
      <c r="I22" s="153"/>
      <c r="J22" s="146" t="s">
        <v>3</v>
      </c>
      <c r="K22" s="144">
        <v>1</v>
      </c>
      <c r="M22" s="154"/>
      <c r="N22" s="143" t="s">
        <v>28</v>
      </c>
      <c r="O22" s="154"/>
      <c r="P22" s="146"/>
      <c r="Q22" s="154"/>
      <c r="R22" s="143" t="s">
        <v>28</v>
      </c>
      <c r="S22" s="154"/>
      <c r="U22" s="144">
        <v>1</v>
      </c>
      <c r="W22"/>
    </row>
    <row r="23" spans="2:23">
      <c r="B23" s="143"/>
      <c r="C23" s="149" t="s">
        <v>128</v>
      </c>
      <c r="D23" s="143" t="s">
        <v>107</v>
      </c>
      <c r="E23" s="153"/>
      <c r="F23" s="143" t="s">
        <v>28</v>
      </c>
      <c r="G23" s="153"/>
      <c r="H23" s="146" t="s">
        <v>109</v>
      </c>
      <c r="I23" s="153"/>
      <c r="J23" s="146" t="s">
        <v>3</v>
      </c>
      <c r="K23" s="144">
        <v>2</v>
      </c>
      <c r="M23" s="154"/>
      <c r="N23" s="143" t="s">
        <v>28</v>
      </c>
      <c r="O23" s="154"/>
      <c r="P23" s="146"/>
      <c r="Q23" s="154"/>
      <c r="R23" s="143" t="s">
        <v>28</v>
      </c>
      <c r="S23" s="154"/>
      <c r="U23" s="144">
        <v>2</v>
      </c>
      <c r="W23"/>
    </row>
    <row r="24" spans="2:23">
      <c r="B24" s="143"/>
      <c r="C24" s="149" t="s">
        <v>129</v>
      </c>
      <c r="D24" s="143" t="s">
        <v>107</v>
      </c>
      <c r="E24" s="153"/>
      <c r="F24" s="143" t="s">
        <v>28</v>
      </c>
      <c r="G24" s="153"/>
      <c r="H24" s="146" t="s">
        <v>109</v>
      </c>
      <c r="I24" s="153"/>
      <c r="J24" s="146" t="s">
        <v>3</v>
      </c>
      <c r="K24" s="144">
        <v>3</v>
      </c>
      <c r="M24" s="154"/>
      <c r="N24" s="143" t="s">
        <v>28</v>
      </c>
      <c r="O24" s="154"/>
      <c r="P24" s="146"/>
      <c r="Q24" s="154"/>
      <c r="R24" s="143" t="s">
        <v>28</v>
      </c>
      <c r="S24" s="154"/>
      <c r="U24" s="144">
        <v>3</v>
      </c>
      <c r="W24"/>
    </row>
    <row r="25" spans="2:23">
      <c r="B25" s="143"/>
      <c r="C25" s="149" t="s">
        <v>72</v>
      </c>
      <c r="D25" s="143" t="s">
        <v>107</v>
      </c>
      <c r="E25" s="153"/>
      <c r="F25" s="143" t="s">
        <v>28</v>
      </c>
      <c r="G25" s="153"/>
      <c r="H25" s="146" t="s">
        <v>109</v>
      </c>
      <c r="I25" s="153"/>
      <c r="J25" s="146" t="s">
        <v>3</v>
      </c>
      <c r="K25" s="144">
        <v>4</v>
      </c>
      <c r="M25" s="154"/>
      <c r="N25" s="143" t="s">
        <v>28</v>
      </c>
      <c r="O25" s="154"/>
      <c r="P25" s="146"/>
      <c r="Q25" s="154"/>
      <c r="R25" s="143" t="s">
        <v>28</v>
      </c>
      <c r="S25" s="154"/>
      <c r="U25" s="144">
        <v>4</v>
      </c>
      <c r="W25"/>
    </row>
    <row r="26" spans="2:23">
      <c r="B26" s="143"/>
      <c r="C26" s="149" t="s">
        <v>130</v>
      </c>
      <c r="D26" s="143" t="s">
        <v>107</v>
      </c>
      <c r="E26" s="153"/>
      <c r="F26" s="143" t="s">
        <v>28</v>
      </c>
      <c r="G26" s="153"/>
      <c r="H26" s="146" t="s">
        <v>109</v>
      </c>
      <c r="I26" s="153"/>
      <c r="J26" s="146" t="s">
        <v>3</v>
      </c>
      <c r="K26" s="144">
        <v>5</v>
      </c>
      <c r="M26" s="154"/>
      <c r="N26" s="143" t="s">
        <v>28</v>
      </c>
      <c r="O26" s="154"/>
      <c r="P26" s="146"/>
      <c r="Q26" s="154"/>
      <c r="R26" s="143" t="s">
        <v>28</v>
      </c>
      <c r="S26" s="154"/>
      <c r="U26" s="144">
        <v>5</v>
      </c>
      <c r="W26"/>
    </row>
    <row r="27" spans="2:23">
      <c r="B27" s="143"/>
      <c r="C27" s="149" t="s">
        <v>131</v>
      </c>
      <c r="D27" s="143" t="s">
        <v>107</v>
      </c>
      <c r="E27" s="153"/>
      <c r="F27" s="143" t="s">
        <v>28</v>
      </c>
      <c r="G27" s="153"/>
      <c r="H27" s="146" t="s">
        <v>109</v>
      </c>
      <c r="I27" s="153"/>
      <c r="J27" s="146" t="s">
        <v>3</v>
      </c>
      <c r="K27" s="144">
        <v>6</v>
      </c>
      <c r="M27" s="154"/>
      <c r="N27" s="143" t="s">
        <v>28</v>
      </c>
      <c r="O27" s="154"/>
      <c r="P27" s="146"/>
      <c r="Q27" s="154"/>
      <c r="R27" s="143" t="s">
        <v>28</v>
      </c>
      <c r="S27" s="154"/>
      <c r="U27" s="144">
        <v>6</v>
      </c>
      <c r="W27"/>
    </row>
    <row r="28" spans="2:23">
      <c r="B28" s="143"/>
      <c r="C28" s="149" t="s">
        <v>132</v>
      </c>
      <c r="D28" s="143" t="s">
        <v>107</v>
      </c>
      <c r="E28" s="153"/>
      <c r="F28" s="143" t="s">
        <v>28</v>
      </c>
      <c r="G28" s="153"/>
      <c r="H28" s="146" t="s">
        <v>109</v>
      </c>
      <c r="I28" s="153"/>
      <c r="J28" s="146" t="s">
        <v>3</v>
      </c>
      <c r="K28" s="144">
        <v>7</v>
      </c>
      <c r="M28" s="154"/>
      <c r="N28" s="143" t="s">
        <v>28</v>
      </c>
      <c r="O28" s="154"/>
      <c r="P28" s="146"/>
      <c r="Q28" s="154"/>
      <c r="R28" s="143" t="s">
        <v>28</v>
      </c>
      <c r="S28" s="154"/>
      <c r="U28" s="144">
        <v>7</v>
      </c>
      <c r="W28"/>
    </row>
    <row r="29" spans="2:23">
      <c r="B29" s="143"/>
      <c r="C29" s="149" t="s">
        <v>133</v>
      </c>
      <c r="D29" s="143" t="s">
        <v>107</v>
      </c>
      <c r="E29" s="153"/>
      <c r="F29" s="143" t="s">
        <v>28</v>
      </c>
      <c r="G29" s="153"/>
      <c r="H29" s="146" t="s">
        <v>109</v>
      </c>
      <c r="I29" s="153"/>
      <c r="J29" s="146" t="s">
        <v>3</v>
      </c>
      <c r="K29" s="144">
        <v>8</v>
      </c>
      <c r="M29" s="154"/>
      <c r="N29" s="143" t="s">
        <v>28</v>
      </c>
      <c r="O29" s="154"/>
      <c r="P29" s="146"/>
      <c r="Q29" s="154"/>
      <c r="R29" s="143" t="s">
        <v>28</v>
      </c>
      <c r="S29" s="154"/>
      <c r="U29" s="144">
        <v>7</v>
      </c>
      <c r="W29"/>
    </row>
    <row r="30" spans="2:23">
      <c r="B30" s="143"/>
      <c r="C30" s="149" t="s">
        <v>83</v>
      </c>
      <c r="D30" s="143" t="s">
        <v>107</v>
      </c>
      <c r="E30" s="153"/>
      <c r="F30" s="143" t="s">
        <v>28</v>
      </c>
      <c r="G30" s="153"/>
      <c r="H30" s="146" t="s">
        <v>109</v>
      </c>
      <c r="I30" s="153"/>
      <c r="J30" s="146" t="s">
        <v>3</v>
      </c>
      <c r="K30" s="144">
        <v>4</v>
      </c>
      <c r="M30" s="154"/>
      <c r="N30" s="143" t="s">
        <v>28</v>
      </c>
      <c r="O30" s="154"/>
      <c r="P30" s="146"/>
      <c r="Q30" s="154"/>
      <c r="R30" s="143" t="s">
        <v>28</v>
      </c>
      <c r="S30" s="154"/>
      <c r="U30" s="144">
        <v>3</v>
      </c>
      <c r="W30"/>
    </row>
    <row r="31" spans="2:23">
      <c r="B31" s="143"/>
      <c r="C31" s="149" t="s">
        <v>134</v>
      </c>
      <c r="D31" s="143" t="s">
        <v>107</v>
      </c>
      <c r="E31" s="153"/>
      <c r="F31" s="143" t="s">
        <v>28</v>
      </c>
      <c r="G31" s="153"/>
      <c r="H31" s="146" t="s">
        <v>109</v>
      </c>
      <c r="I31" s="153"/>
      <c r="J31" s="146" t="s">
        <v>3</v>
      </c>
      <c r="K31" s="144"/>
      <c r="M31" s="154"/>
      <c r="N31" s="143" t="s">
        <v>28</v>
      </c>
      <c r="O31" s="154"/>
      <c r="P31" s="146"/>
      <c r="Q31" s="154"/>
      <c r="R31" s="143" t="s">
        <v>28</v>
      </c>
      <c r="S31" s="154"/>
      <c r="U31" s="144"/>
      <c r="W31"/>
    </row>
    <row r="32" spans="2:23">
      <c r="B32" s="143"/>
      <c r="C32" s="149" t="s">
        <v>135</v>
      </c>
      <c r="D32" s="143" t="s">
        <v>107</v>
      </c>
      <c r="E32" s="153"/>
      <c r="F32" s="143" t="s">
        <v>28</v>
      </c>
      <c r="G32" s="153"/>
      <c r="H32" s="146" t="s">
        <v>109</v>
      </c>
      <c r="I32" s="153"/>
      <c r="J32" s="146" t="s">
        <v>3</v>
      </c>
      <c r="K32" s="144"/>
      <c r="M32" s="154"/>
      <c r="N32" s="143" t="s">
        <v>28</v>
      </c>
      <c r="O32" s="154"/>
      <c r="P32" s="146"/>
      <c r="Q32" s="154"/>
      <c r="R32" s="143" t="s">
        <v>28</v>
      </c>
      <c r="S32" s="154"/>
      <c r="U32" s="144"/>
      <c r="W32"/>
    </row>
    <row r="33" spans="2:23">
      <c r="B33" s="143"/>
      <c r="C33" s="149" t="s">
        <v>136</v>
      </c>
      <c r="D33" s="143" t="s">
        <v>107</v>
      </c>
      <c r="E33" s="145"/>
      <c r="F33" s="143" t="s">
        <v>28</v>
      </c>
      <c r="G33" s="145"/>
      <c r="H33" s="146" t="s">
        <v>109</v>
      </c>
      <c r="I33" s="145"/>
      <c r="J33" s="146" t="s">
        <v>3</v>
      </c>
      <c r="K33" s="147">
        <f>(G33-E33-I33)*24</f>
        <v>0</v>
      </c>
      <c r="M33" s="144"/>
      <c r="N33" s="142" t="s">
        <v>28</v>
      </c>
      <c r="O33" s="144"/>
      <c r="Q33" s="150">
        <f>IF(E33&lt;M33,M33,E33)</f>
        <v>0</v>
      </c>
      <c r="R33" s="142" t="s">
        <v>28</v>
      </c>
      <c r="S33" s="150">
        <f>IF(G33&gt;O33,O33,G33)</f>
        <v>0</v>
      </c>
      <c r="U33" s="151">
        <f>(S33-Q33)*24</f>
        <v>0</v>
      </c>
      <c r="W33"/>
    </row>
    <row r="34" spans="2:23">
      <c r="B34" s="143"/>
      <c r="C34" s="144" t="s">
        <v>137</v>
      </c>
      <c r="D34" s="143" t="s">
        <v>107</v>
      </c>
      <c r="E34" s="145"/>
      <c r="F34" s="143" t="s">
        <v>28</v>
      </c>
      <c r="G34" s="145"/>
      <c r="H34" s="146" t="s">
        <v>109</v>
      </c>
      <c r="I34" s="145"/>
      <c r="J34" s="146" t="s">
        <v>3</v>
      </c>
      <c r="K34" s="147">
        <f>(G34-E34-I34)*24</f>
        <v>0</v>
      </c>
      <c r="M34" s="144"/>
      <c r="N34" s="142" t="s">
        <v>28</v>
      </c>
      <c r="O34" s="144"/>
      <c r="Q34" s="150">
        <f>IF(E34&lt;M34,M34,E34)</f>
        <v>0</v>
      </c>
      <c r="R34" s="142" t="s">
        <v>28</v>
      </c>
      <c r="S34" s="150">
        <f>IF(G34&gt;O34,O34,G34)</f>
        <v>0</v>
      </c>
      <c r="U34" s="151">
        <f>(S34-Q34)*24</f>
        <v>0</v>
      </c>
      <c r="W34" s="155" t="s">
        <v>138</v>
      </c>
    </row>
    <row r="35" spans="2:23">
      <c r="B35" s="143"/>
      <c r="C35" s="144" t="s">
        <v>139</v>
      </c>
      <c r="D35" s="143" t="s">
        <v>107</v>
      </c>
      <c r="E35" s="145"/>
      <c r="F35" s="143" t="s">
        <v>28</v>
      </c>
      <c r="G35" s="145"/>
      <c r="H35" s="146" t="s">
        <v>109</v>
      </c>
      <c r="I35" s="145"/>
      <c r="J35" s="146" t="s">
        <v>3</v>
      </c>
      <c r="K35" s="147">
        <f>(G35-E35-I35)*24</f>
        <v>0</v>
      </c>
      <c r="M35" s="144"/>
      <c r="N35" s="142" t="s">
        <v>28</v>
      </c>
      <c r="O35" s="144"/>
      <c r="Q35" s="150">
        <f>IF(E35&lt;M35,M35,E35)</f>
        <v>0</v>
      </c>
      <c r="R35" s="142" t="s">
        <v>28</v>
      </c>
      <c r="S35" s="150">
        <f>IF(G35&gt;O35,O35,G35)</f>
        <v>0</v>
      </c>
      <c r="U35" s="151">
        <f>(S35-Q35)*24</f>
        <v>0</v>
      </c>
      <c r="W35" s="155" t="s">
        <v>138</v>
      </c>
    </row>
    <row r="36" spans="2:23">
      <c r="B36" s="143"/>
      <c r="C36" s="149" t="s">
        <v>140</v>
      </c>
      <c r="D36" s="143" t="s">
        <v>107</v>
      </c>
      <c r="E36" s="145"/>
      <c r="F36" s="143" t="s">
        <v>28</v>
      </c>
      <c r="G36" s="145"/>
      <c r="H36" s="146" t="s">
        <v>109</v>
      </c>
      <c r="I36" s="145"/>
      <c r="J36" s="146" t="s">
        <v>3</v>
      </c>
      <c r="K36" s="147">
        <f>(G36-E36-I36)*24</f>
        <v>0</v>
      </c>
      <c r="M36" s="144"/>
      <c r="N36" s="142" t="s">
        <v>28</v>
      </c>
      <c r="O36" s="144"/>
      <c r="Q36" s="150">
        <f>IF(E36&lt;M36,M36,E36)</f>
        <v>0</v>
      </c>
      <c r="R36" s="142" t="s">
        <v>28</v>
      </c>
      <c r="S36" s="150">
        <f>IF(G36&gt;O36,O36,G36)</f>
        <v>0</v>
      </c>
      <c r="U36" s="151">
        <f>(S36-Q36)*24</f>
        <v>0</v>
      </c>
    </row>
  </sheetData>
  <sheetProtection sheet="1" objects="1" scenarios="1"/>
  <mergeCells count="3">
    <mergeCell ref="E3:K3"/>
    <mergeCell ref="M3:O3"/>
    <mergeCell ref="Q3:U3"/>
  </mergeCells>
  <phoneticPr fontId="30"/>
  <pageMargins left="0.15763888888888899" right="0.15763888888888899" top="0.74791666666666701" bottom="0.55138888888888904" header="0.51180555555555496" footer="0.51180555555555496"/>
  <pageSetup paperSize="0" scale="0" firstPageNumber="0" fitToHeight="0" orientation="portrait" usePrinterDefaults="0" horizontalDpi="0" verticalDpi="0" copie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76"/>
  <sheetViews>
    <sheetView zoomScaleNormal="100" zoomScalePageLayoutView="60" workbookViewId="0"/>
  </sheetViews>
  <sheetFormatPr defaultRowHeight="18.75"/>
  <cols>
    <col min="1" max="1" width="1.875" style="136"/>
    <col min="2" max="3" width="9" style="136"/>
    <col min="4" max="4" width="46" style="136"/>
    <col min="5" max="1025" width="9" style="136"/>
  </cols>
  <sheetData>
    <row r="1" spans="1:1024">
      <c r="A1"/>
      <c r="B1" s="155" t="s">
        <v>142</v>
      </c>
      <c r="C1"/>
      <c r="D1" s="156"/>
      <c r="E1" s="156"/>
      <c r="F1" s="156"/>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s="95" customFormat="1" ht="20.25" customHeight="1">
      <c r="B2" s="157" t="s">
        <v>143</v>
      </c>
      <c r="C2" s="157"/>
      <c r="D2" s="156"/>
      <c r="E2" s="156"/>
      <c r="F2" s="156"/>
    </row>
    <row r="3" spans="1:1024" s="95" customFormat="1" ht="20.25" customHeight="1">
      <c r="B3" s="157"/>
      <c r="C3" s="157"/>
      <c r="D3" s="156"/>
      <c r="E3" s="156"/>
      <c r="F3" s="156"/>
    </row>
    <row r="4" spans="1:1024" s="158" customFormat="1" ht="20.25" customHeight="1">
      <c r="B4" s="159"/>
      <c r="C4" s="160" t="s">
        <v>144</v>
      </c>
      <c r="D4" s="156"/>
      <c r="F4" s="289" t="s">
        <v>145</v>
      </c>
      <c r="G4" s="289"/>
      <c r="H4" s="289"/>
      <c r="I4" s="289"/>
      <c r="J4" s="289"/>
      <c r="K4" s="289"/>
    </row>
    <row r="5" spans="1:1024" ht="20.25" customHeight="1">
      <c r="A5" s="158"/>
      <c r="B5" s="161"/>
      <c r="C5" s="160" t="s">
        <v>146</v>
      </c>
      <c r="D5" s="156"/>
      <c r="E5"/>
      <c r="F5" s="289"/>
      <c r="G5" s="289"/>
      <c r="H5" s="289"/>
      <c r="I5" s="289"/>
      <c r="J5" s="289"/>
      <c r="K5" s="289"/>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s="95" customFormat="1" ht="20.25" customHeight="1">
      <c r="B6" s="162" t="s">
        <v>147</v>
      </c>
      <c r="C6" s="156"/>
      <c r="D6" s="156"/>
      <c r="E6" s="163"/>
      <c r="F6" s="164"/>
    </row>
    <row r="7" spans="1:1024" s="95" customFormat="1" ht="20.25" customHeight="1">
      <c r="B7" s="157"/>
      <c r="C7" s="157"/>
      <c r="D7" s="156"/>
      <c r="E7" s="163"/>
      <c r="F7" s="164"/>
    </row>
    <row r="8" spans="1:1024" s="95" customFormat="1" ht="20.25" customHeight="1">
      <c r="B8" s="160" t="s">
        <v>148</v>
      </c>
      <c r="C8" s="157"/>
      <c r="D8" s="156"/>
      <c r="E8" s="163"/>
      <c r="F8" s="164"/>
    </row>
    <row r="9" spans="1:1024" s="95" customFormat="1" ht="20.25" customHeight="1">
      <c r="B9" s="157"/>
      <c r="C9" s="157"/>
      <c r="D9" s="156"/>
      <c r="E9" s="156"/>
      <c r="F9" s="156"/>
    </row>
    <row r="10" spans="1:1024" s="95" customFormat="1" ht="20.25" customHeight="1">
      <c r="B10" s="160" t="s">
        <v>149</v>
      </c>
      <c r="C10" s="157"/>
      <c r="D10" s="156"/>
      <c r="E10" s="156"/>
      <c r="F10" s="156"/>
    </row>
    <row r="11" spans="1:1024" s="95" customFormat="1" ht="20.25" customHeight="1">
      <c r="B11" s="160" t="s">
        <v>150</v>
      </c>
      <c r="C11" s="157"/>
      <c r="D11" s="156"/>
      <c r="E11" s="156"/>
      <c r="F11" s="156"/>
    </row>
    <row r="12" spans="1:1024" s="95" customFormat="1" ht="20.25" customHeight="1">
      <c r="B12" s="160" t="s">
        <v>151</v>
      </c>
      <c r="C12" s="157"/>
      <c r="D12" s="156"/>
      <c r="E12"/>
      <c r="F12"/>
    </row>
    <row r="13" spans="1:1024" s="95" customFormat="1" ht="20.25" customHeight="1">
      <c r="B13" s="156"/>
      <c r="C13" s="157"/>
      <c r="D13" s="156"/>
      <c r="E13"/>
      <c r="F13"/>
    </row>
    <row r="14" spans="1:1024" s="95" customFormat="1" ht="20.25" customHeight="1">
      <c r="B14" s="160" t="s">
        <v>152</v>
      </c>
      <c r="C14" s="157"/>
      <c r="D14" s="156"/>
      <c r="E14"/>
      <c r="F14"/>
    </row>
    <row r="15" spans="1:1024" s="95" customFormat="1" ht="20.25" customHeight="1">
      <c r="B15" s="156"/>
      <c r="C15" s="157"/>
      <c r="D15" s="156"/>
      <c r="E15"/>
      <c r="F15"/>
    </row>
    <row r="16" spans="1:1024" s="95" customFormat="1" ht="20.25" customHeight="1">
      <c r="B16" s="160" t="s">
        <v>153</v>
      </c>
      <c r="C16" s="157"/>
      <c r="D16" s="156"/>
      <c r="E16"/>
      <c r="F16"/>
    </row>
    <row r="17" spans="2:6" s="95" customFormat="1" ht="20.25" customHeight="1">
      <c r="B17" s="157"/>
      <c r="C17" s="157"/>
      <c r="D17" s="156"/>
      <c r="E17"/>
      <c r="F17"/>
    </row>
    <row r="18" spans="2:6" s="95" customFormat="1" ht="20.25" customHeight="1">
      <c r="B18" s="160" t="s">
        <v>154</v>
      </c>
      <c r="C18" s="157"/>
      <c r="D18" s="156"/>
      <c r="E18"/>
      <c r="F18"/>
    </row>
    <row r="19" spans="2:6" s="95" customFormat="1" ht="20.25" customHeight="1">
      <c r="B19" s="157"/>
      <c r="C19" s="157"/>
      <c r="D19" s="156"/>
      <c r="E19"/>
      <c r="F19"/>
    </row>
    <row r="20" spans="2:6" s="95" customFormat="1" ht="20.25" customHeight="1">
      <c r="B20" s="160" t="s">
        <v>155</v>
      </c>
      <c r="C20" s="157"/>
      <c r="D20" s="156"/>
      <c r="E20"/>
      <c r="F20"/>
    </row>
    <row r="21" spans="2:6" s="95" customFormat="1" ht="20.25" customHeight="1">
      <c r="B21" s="157"/>
      <c r="C21" s="157"/>
      <c r="D21" s="156"/>
      <c r="E21"/>
      <c r="F21"/>
    </row>
    <row r="22" spans="2:6" s="95" customFormat="1" ht="20.25" customHeight="1">
      <c r="B22" s="160" t="s">
        <v>156</v>
      </c>
      <c r="C22" s="157"/>
      <c r="D22" s="156"/>
      <c r="E22"/>
      <c r="F22"/>
    </row>
    <row r="23" spans="2:6" s="95" customFormat="1" ht="20.25" customHeight="1">
      <c r="B23" s="157"/>
      <c r="C23" s="157"/>
      <c r="D23" s="156"/>
      <c r="E23"/>
      <c r="F23"/>
    </row>
    <row r="24" spans="2:6" s="95" customFormat="1" ht="17.25" customHeight="1">
      <c r="B24" s="160" t="s">
        <v>157</v>
      </c>
      <c r="C24" s="156"/>
      <c r="D24" s="156"/>
      <c r="E24"/>
      <c r="F24"/>
    </row>
    <row r="25" spans="2:6" s="95" customFormat="1" ht="17.25" customHeight="1">
      <c r="B25" s="160" t="s">
        <v>158</v>
      </c>
      <c r="C25" s="156"/>
      <c r="D25" s="156"/>
      <c r="E25"/>
      <c r="F25"/>
    </row>
    <row r="26" spans="2:6" s="95" customFormat="1" ht="17.25" customHeight="1">
      <c r="B26" s="156"/>
      <c r="C26" s="156"/>
      <c r="D26" s="156"/>
      <c r="E26"/>
      <c r="F26"/>
    </row>
    <row r="27" spans="2:6" s="95" customFormat="1" ht="17.25" customHeight="1">
      <c r="B27" s="156"/>
      <c r="C27" s="165" t="s">
        <v>41</v>
      </c>
      <c r="D27" s="166" t="s">
        <v>159</v>
      </c>
      <c r="E27"/>
      <c r="F27"/>
    </row>
    <row r="28" spans="2:6" s="95" customFormat="1" ht="17.25" customHeight="1">
      <c r="B28" s="156"/>
      <c r="C28" s="165">
        <v>1</v>
      </c>
      <c r="D28" s="167" t="s">
        <v>60</v>
      </c>
      <c r="E28"/>
      <c r="F28"/>
    </row>
    <row r="29" spans="2:6" s="95" customFormat="1" ht="17.25" customHeight="1">
      <c r="B29" s="156"/>
      <c r="C29" s="165">
        <v>2</v>
      </c>
      <c r="D29" s="167" t="s">
        <v>65</v>
      </c>
      <c r="E29"/>
      <c r="F29"/>
    </row>
    <row r="30" spans="2:6" s="95" customFormat="1" ht="17.25" customHeight="1">
      <c r="B30" s="156"/>
      <c r="C30" s="165">
        <v>3</v>
      </c>
      <c r="D30" s="167" t="s">
        <v>74</v>
      </c>
      <c r="E30"/>
      <c r="F30"/>
    </row>
    <row r="31" spans="2:6" s="95" customFormat="1" ht="17.25" customHeight="1">
      <c r="B31" s="156"/>
      <c r="C31" s="165">
        <v>4</v>
      </c>
      <c r="D31" s="167" t="s">
        <v>69</v>
      </c>
      <c r="E31"/>
      <c r="F31"/>
    </row>
    <row r="32" spans="2:6" s="95" customFormat="1" ht="17.25" customHeight="1">
      <c r="B32" s="156"/>
      <c r="C32" s="165">
        <v>5</v>
      </c>
      <c r="D32" s="167" t="s">
        <v>78</v>
      </c>
      <c r="E32"/>
      <c r="F32"/>
    </row>
    <row r="33" spans="2:45" s="95" customFormat="1" ht="17.25" customHeight="1">
      <c r="B33" s="156"/>
      <c r="C33" s="163"/>
      <c r="D33" s="164"/>
      <c r="E33"/>
      <c r="F33"/>
    </row>
    <row r="34" spans="2:45" s="95" customFormat="1" ht="17.25" customHeight="1">
      <c r="B34" s="160" t="s">
        <v>160</v>
      </c>
      <c r="C34" s="156"/>
      <c r="D34" s="156"/>
      <c r="E34" s="158"/>
      <c r="F34" s="158"/>
    </row>
    <row r="35" spans="2:45" s="95" customFormat="1" ht="17.25" customHeight="1">
      <c r="B35" s="160" t="s">
        <v>161</v>
      </c>
      <c r="C35" s="156"/>
      <c r="D35" s="156"/>
      <c r="E35" s="158"/>
      <c r="F35" s="158"/>
    </row>
    <row r="36" spans="2:45" s="95" customFormat="1" ht="17.25" customHeight="1">
      <c r="B36" s="156"/>
      <c r="C36" s="156"/>
      <c r="D36" s="156"/>
      <c r="E36" s="158"/>
      <c r="F36" s="158"/>
      <c r="G36" s="168"/>
      <c r="H36" s="168"/>
      <c r="J36" s="168"/>
      <c r="K36" s="168"/>
      <c r="L36" s="168"/>
      <c r="M36" s="168"/>
      <c r="N36" s="168"/>
      <c r="O36" s="168"/>
      <c r="R36" s="168"/>
      <c r="S36" s="168"/>
      <c r="T36" s="168"/>
      <c r="W36" s="168"/>
      <c r="X36" s="168"/>
      <c r="Y36" s="168"/>
    </row>
    <row r="37" spans="2:45" s="95" customFormat="1" ht="17.25" customHeight="1">
      <c r="B37" s="156"/>
      <c r="C37" s="166" t="s">
        <v>100</v>
      </c>
      <c r="D37" s="166" t="s">
        <v>162</v>
      </c>
      <c r="E37" s="158"/>
      <c r="F37" s="158"/>
      <c r="G37" s="168"/>
      <c r="H37" s="168"/>
      <c r="J37" s="168"/>
      <c r="K37" s="168"/>
      <c r="L37" s="168"/>
      <c r="M37" s="168"/>
      <c r="N37" s="168"/>
      <c r="O37" s="168"/>
      <c r="R37" s="168"/>
      <c r="S37" s="168"/>
      <c r="T37" s="168"/>
      <c r="W37" s="168"/>
      <c r="X37" s="168"/>
      <c r="Y37" s="168"/>
    </row>
    <row r="38" spans="2:45" s="95" customFormat="1" ht="17.25" customHeight="1">
      <c r="B38" s="156"/>
      <c r="C38" s="165" t="s">
        <v>54</v>
      </c>
      <c r="D38" s="167" t="s">
        <v>163</v>
      </c>
      <c r="E38" s="158"/>
      <c r="F38" s="158"/>
      <c r="G38" s="168"/>
      <c r="H38" s="168"/>
      <c r="J38" s="168"/>
      <c r="K38" s="168"/>
      <c r="L38" s="168"/>
      <c r="M38" s="168"/>
      <c r="N38" s="168"/>
      <c r="O38" s="168"/>
      <c r="R38" s="168"/>
      <c r="S38" s="168"/>
      <c r="T38" s="168"/>
      <c r="W38" s="168"/>
      <c r="X38" s="168"/>
      <c r="Y38" s="168"/>
    </row>
    <row r="39" spans="2:45" s="95" customFormat="1" ht="17.25" customHeight="1">
      <c r="B39" s="156"/>
      <c r="C39" s="165" t="s">
        <v>66</v>
      </c>
      <c r="D39" s="167" t="s">
        <v>164</v>
      </c>
      <c r="E39" s="158"/>
      <c r="F39" s="158"/>
      <c r="G39" s="168"/>
      <c r="H39" s="168"/>
      <c r="J39" s="168"/>
      <c r="K39" s="168"/>
      <c r="L39" s="168"/>
      <c r="M39" s="168"/>
      <c r="N39" s="168"/>
      <c r="O39" s="168"/>
      <c r="R39" s="168"/>
      <c r="S39" s="168"/>
      <c r="T39" s="168"/>
      <c r="W39" s="168"/>
      <c r="X39" s="168"/>
      <c r="Y39" s="168"/>
    </row>
    <row r="40" spans="2:45" s="95" customFormat="1" ht="17.25" customHeight="1">
      <c r="B40" s="156"/>
      <c r="C40" s="165" t="s">
        <v>75</v>
      </c>
      <c r="D40" s="167" t="s">
        <v>165</v>
      </c>
      <c r="E40" s="158"/>
      <c r="F40" s="158"/>
      <c r="G40" s="168"/>
      <c r="H40" s="168"/>
      <c r="J40" s="168"/>
      <c r="K40" s="168"/>
      <c r="L40" s="168"/>
      <c r="M40" s="168"/>
      <c r="N40" s="168"/>
      <c r="O40" s="168"/>
      <c r="R40" s="168"/>
      <c r="S40" s="168"/>
      <c r="T40" s="168"/>
      <c r="W40" s="168"/>
      <c r="X40" s="168"/>
      <c r="Y40" s="168"/>
    </row>
    <row r="41" spans="2:45" s="95" customFormat="1" ht="17.25" customHeight="1">
      <c r="B41" s="156"/>
      <c r="C41" s="165" t="s">
        <v>166</v>
      </c>
      <c r="D41" s="167" t="s">
        <v>167</v>
      </c>
      <c r="E41" s="158"/>
      <c r="F41" s="158"/>
      <c r="G41" s="168"/>
      <c r="H41" s="168"/>
      <c r="J41" s="168"/>
      <c r="K41" s="168"/>
      <c r="L41" s="168"/>
      <c r="M41" s="168"/>
      <c r="N41" s="168"/>
      <c r="O41" s="168"/>
      <c r="R41" s="168"/>
      <c r="S41" s="168"/>
      <c r="T41" s="168"/>
      <c r="W41" s="168"/>
      <c r="X41" s="168"/>
      <c r="Y41" s="168"/>
    </row>
    <row r="42" spans="2:45" s="95" customFormat="1" ht="17.25" customHeight="1">
      <c r="B42" s="156"/>
      <c r="C42" s="156"/>
      <c r="D42" s="156"/>
      <c r="E42" s="158"/>
      <c r="F42" s="158"/>
      <c r="G42" s="168"/>
      <c r="H42" s="168"/>
      <c r="J42" s="168"/>
      <c r="K42" s="168"/>
      <c r="L42" s="168"/>
      <c r="M42" s="168"/>
      <c r="N42" s="168"/>
      <c r="O42" s="168"/>
      <c r="R42" s="168"/>
      <c r="S42" s="168"/>
      <c r="T42" s="168"/>
      <c r="W42" s="168"/>
      <c r="X42" s="168"/>
      <c r="Y42" s="168"/>
    </row>
    <row r="43" spans="2:45" s="95" customFormat="1" ht="17.25" customHeight="1">
      <c r="B43" s="156"/>
      <c r="C43" s="160" t="s">
        <v>168</v>
      </c>
      <c r="D43" s="156"/>
      <c r="E43" s="158"/>
      <c r="F43" s="158"/>
      <c r="G43" s="168"/>
      <c r="H43" s="168"/>
      <c r="J43" s="168"/>
      <c r="K43" s="168"/>
      <c r="L43" s="168"/>
      <c r="M43" s="168"/>
      <c r="N43" s="168"/>
      <c r="O43" s="168"/>
      <c r="R43" s="168"/>
      <c r="S43" s="168"/>
      <c r="T43" s="168"/>
      <c r="W43" s="168"/>
      <c r="X43" s="168"/>
      <c r="Y43" s="168"/>
    </row>
    <row r="44" spans="2:45" s="95" customFormat="1" ht="17.25" customHeight="1">
      <c r="B44" s="158"/>
      <c r="C44" s="160" t="s">
        <v>169</v>
      </c>
      <c r="D44" s="158"/>
      <c r="E44" s="158"/>
      <c r="F44" s="160"/>
      <c r="G44" s="168"/>
      <c r="H44" s="168"/>
      <c r="J44" s="168"/>
      <c r="K44" s="168"/>
      <c r="L44" s="168"/>
      <c r="M44" s="168"/>
      <c r="N44" s="168"/>
      <c r="O44" s="168"/>
      <c r="R44" s="168"/>
      <c r="S44" s="168"/>
      <c r="T44" s="168"/>
      <c r="W44" s="168"/>
      <c r="X44" s="168"/>
      <c r="Y44" s="168"/>
    </row>
    <row r="45" spans="2:45" s="95" customFormat="1" ht="17.25" customHeight="1">
      <c r="B45" s="158"/>
      <c r="C45" s="160" t="s">
        <v>170</v>
      </c>
      <c r="D45" s="158"/>
      <c r="E45" s="158"/>
      <c r="F45" s="156"/>
      <c r="G45" s="168"/>
      <c r="H45" s="168"/>
      <c r="J45" s="168"/>
      <c r="K45" s="168"/>
      <c r="L45" s="168"/>
      <c r="M45" s="168"/>
      <c r="N45" s="168"/>
      <c r="O45" s="168"/>
      <c r="R45" s="168"/>
      <c r="S45" s="168"/>
      <c r="T45" s="168"/>
      <c r="W45" s="168"/>
      <c r="X45" s="168"/>
      <c r="Y45" s="168"/>
    </row>
    <row r="46" spans="2:45" s="95" customFormat="1" ht="17.25" customHeight="1">
      <c r="B46" s="156"/>
      <c r="C46" s="156"/>
      <c r="D46" s="156"/>
      <c r="E46" s="160"/>
      <c r="F46" s="168"/>
      <c r="G46" s="168"/>
      <c r="H46" s="168"/>
      <c r="J46" s="168"/>
      <c r="K46" s="168"/>
      <c r="L46" s="168"/>
      <c r="M46" s="168"/>
      <c r="N46" s="168"/>
      <c r="O46" s="168"/>
      <c r="R46" s="168"/>
      <c r="S46" s="168"/>
      <c r="T46" s="168"/>
      <c r="W46" s="168"/>
      <c r="X46" s="168"/>
      <c r="Y46" s="168"/>
    </row>
    <row r="47" spans="2:45" s="95" customFormat="1" ht="17.25" customHeight="1">
      <c r="B47" s="160" t="s">
        <v>171</v>
      </c>
      <c r="C47" s="156"/>
      <c r="D47" s="156"/>
      <c r="E47"/>
      <c r="F47"/>
      <c r="G47"/>
      <c r="H47"/>
      <c r="J47"/>
      <c r="K47"/>
      <c r="L47"/>
      <c r="M47"/>
      <c r="N47"/>
      <c r="O47"/>
      <c r="R47"/>
      <c r="S47"/>
      <c r="T47"/>
      <c r="W47"/>
      <c r="X47"/>
      <c r="Y47"/>
    </row>
    <row r="48" spans="2:45" s="95" customFormat="1" ht="17.25" customHeight="1">
      <c r="B48" s="160" t="s">
        <v>172</v>
      </c>
      <c r="C48" s="156"/>
      <c r="D48" s="156"/>
      <c r="E48"/>
      <c r="F48"/>
      <c r="G48"/>
      <c r="H48"/>
      <c r="J48"/>
      <c r="K48"/>
      <c r="L48"/>
      <c r="M48"/>
      <c r="N48"/>
      <c r="O48"/>
      <c r="R48"/>
      <c r="S48"/>
      <c r="T48"/>
      <c r="W48"/>
      <c r="X48"/>
      <c r="Y48"/>
      <c r="AH48" s="169"/>
      <c r="AI48" s="169"/>
      <c r="AJ48" s="169"/>
      <c r="AK48" s="169"/>
      <c r="AL48" s="169"/>
      <c r="AM48" s="169"/>
      <c r="AN48" s="169"/>
      <c r="AO48" s="169"/>
      <c r="AP48" s="169"/>
      <c r="AQ48" s="169"/>
      <c r="AR48" s="169"/>
      <c r="AS48" s="169"/>
    </row>
    <row r="49" spans="2:51" s="95" customFormat="1" ht="17.25" customHeight="1">
      <c r="B49" s="170" t="s">
        <v>173</v>
      </c>
      <c r="C49" s="158"/>
      <c r="D49" s="158"/>
      <c r="E49" s="171"/>
      <c r="F49" s="171"/>
      <c r="G49" s="171"/>
      <c r="H49" s="171"/>
      <c r="I49" s="171"/>
      <c r="J49" s="171"/>
      <c r="K49" s="171"/>
      <c r="L49" s="171"/>
      <c r="M49" s="171"/>
      <c r="N49" s="171"/>
      <c r="O49" s="172"/>
      <c r="P49" s="172"/>
      <c r="Q49" s="171"/>
      <c r="R49" s="172"/>
      <c r="S49" s="171"/>
      <c r="T49" s="171"/>
      <c r="U49" s="172"/>
      <c r="V49" s="169"/>
      <c r="W49" s="169"/>
      <c r="X49" s="169"/>
      <c r="Y49" s="171"/>
      <c r="Z49" s="171"/>
      <c r="AA49" s="171"/>
      <c r="AB49" s="171"/>
      <c r="AC49" s="169"/>
      <c r="AD49" s="171"/>
      <c r="AE49" s="172"/>
      <c r="AF49" s="172"/>
      <c r="AG49" s="172"/>
      <c r="AH49" s="172"/>
      <c r="AI49" s="173"/>
      <c r="AJ49" s="172"/>
      <c r="AK49" s="172"/>
      <c r="AL49" s="172"/>
      <c r="AM49" s="172"/>
      <c r="AN49" s="172"/>
      <c r="AO49" s="172"/>
      <c r="AP49" s="172"/>
      <c r="AQ49" s="172"/>
      <c r="AR49" s="172"/>
      <c r="AS49" s="172"/>
      <c r="AT49" s="172"/>
      <c r="AU49" s="172"/>
      <c r="AV49" s="172"/>
      <c r="AW49" s="172"/>
      <c r="AX49" s="172"/>
      <c r="AY49" s="173"/>
    </row>
    <row r="50" spans="2:51" s="95" customFormat="1" ht="17.25" customHeight="1">
      <c r="B50"/>
      <c r="C50"/>
      <c r="D50"/>
      <c r="E50"/>
      <c r="F50" s="169"/>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row>
    <row r="51" spans="2:51" s="95" customFormat="1" ht="17.25" customHeight="1">
      <c r="B51" s="160" t="s">
        <v>174</v>
      </c>
      <c r="C51" s="156"/>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row>
    <row r="52" spans="2:51" s="95" customFormat="1" ht="17.25" customHeight="1">
      <c r="B52" s="156"/>
      <c r="C52" s="156"/>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row>
    <row r="53" spans="2:51" s="95" customFormat="1" ht="17.25" customHeight="1">
      <c r="B53" s="160" t="s">
        <v>175</v>
      </c>
      <c r="C53" s="156"/>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row>
    <row r="54" spans="2:51" s="95" customFormat="1" ht="17.25" customHeight="1">
      <c r="B54" s="160" t="s">
        <v>176</v>
      </c>
      <c r="C54" s="156"/>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row>
    <row r="55" spans="2:51" s="95" customFormat="1" ht="17.25" customHeight="1">
      <c r="B55" s="156"/>
      <c r="C55" s="156"/>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row>
    <row r="56" spans="2:51" s="95" customFormat="1" ht="17.25" customHeight="1">
      <c r="B56" s="160" t="s">
        <v>177</v>
      </c>
      <c r="C56" s="1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row>
    <row r="57" spans="2:51" s="95" customFormat="1" ht="17.25" customHeight="1">
      <c r="B57" s="160" t="s">
        <v>178</v>
      </c>
      <c r="C57" s="156"/>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row>
    <row r="58" spans="2:51" s="95" customFormat="1" ht="17.25" customHeight="1">
      <c r="B58" s="156"/>
      <c r="C58" s="156"/>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row>
    <row r="59" spans="2:51" s="95" customFormat="1" ht="17.25" customHeight="1">
      <c r="B59" s="160" t="s">
        <v>179</v>
      </c>
      <c r="C59" s="156"/>
      <c r="D59" s="156"/>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row>
    <row r="60" spans="2:51" s="95" customFormat="1" ht="17.25" customHeight="1">
      <c r="B60" s="156"/>
      <c r="C60" s="156"/>
      <c r="D60" s="156"/>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row>
    <row r="61" spans="2:51" s="95" customFormat="1" ht="17.25" customHeight="1">
      <c r="B61" s="174" t="s">
        <v>180</v>
      </c>
      <c r="C61" s="158"/>
      <c r="D61" s="156"/>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row>
    <row r="62" spans="2:51" s="95" customFormat="1" ht="17.25" customHeight="1">
      <c r="B62" s="174" t="s">
        <v>181</v>
      </c>
      <c r="C62" s="158"/>
      <c r="D62" s="156"/>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row>
    <row r="63" spans="2:51" s="95" customFormat="1" ht="17.25" customHeight="1">
      <c r="B63"/>
      <c r="C63" s="136"/>
      <c r="D63" s="136"/>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row>
    <row r="64" spans="2:51" s="95" customFormat="1" ht="17.25" customHeight="1">
      <c r="B64" s="175" t="s">
        <v>182</v>
      </c>
      <c r="C64" s="136"/>
      <c r="D64" s="136"/>
      <c r="E64" s="176"/>
      <c r="F64" s="176"/>
      <c r="G64" s="176"/>
      <c r="H64" s="176"/>
      <c r="I64" s="176"/>
      <c r="J64" s="176"/>
      <c r="K64" s="176"/>
      <c r="L64" s="176"/>
      <c r="M64" s="176"/>
      <c r="N64" s="176"/>
      <c r="O64" s="176"/>
      <c r="P64" s="176"/>
      <c r="Q64" s="176"/>
      <c r="R64" s="176"/>
      <c r="S64" s="176"/>
      <c r="T64" s="176"/>
      <c r="U64" s="176"/>
      <c r="V64" s="176"/>
      <c r="W64" s="176"/>
      <c r="X64" s="176"/>
      <c r="Y64" s="176"/>
      <c r="Z64" s="176"/>
      <c r="AA64" s="176"/>
      <c r="AB64" s="176"/>
      <c r="AC64" s="176"/>
      <c r="AD64" s="176"/>
      <c r="AE64" s="176"/>
      <c r="AF64" s="176"/>
      <c r="AG64" s="176"/>
      <c r="AH64" s="176"/>
      <c r="AI64" s="176"/>
      <c r="AJ64" s="176"/>
      <c r="AK64" s="176"/>
      <c r="AL64" s="176"/>
      <c r="AM64" s="176"/>
      <c r="AN64" s="176"/>
      <c r="AO64" s="176"/>
      <c r="AP64" s="176"/>
      <c r="AQ64" s="176"/>
      <c r="AR64" s="176"/>
      <c r="AS64" s="176"/>
      <c r="AT64" s="176"/>
      <c r="AU64" s="176"/>
      <c r="AV64" s="176"/>
      <c r="AW64" s="176"/>
      <c r="AX64" s="176"/>
      <c r="AY64"/>
    </row>
    <row r="65" spans="1:71" s="95" customFormat="1" ht="17.25" customHeight="1">
      <c r="B65"/>
      <c r="C65" s="136"/>
      <c r="D65" s="136"/>
      <c r="E65" s="176"/>
      <c r="F65" s="176"/>
      <c r="G65" s="176"/>
      <c r="H65" s="176"/>
      <c r="I65" s="176"/>
      <c r="J65" s="176"/>
      <c r="K65" s="176"/>
      <c r="L65" s="176"/>
      <c r="M65" s="176"/>
      <c r="N65" s="176"/>
      <c r="O65" s="176"/>
      <c r="P65" s="176"/>
      <c r="Q65" s="176"/>
      <c r="R65" s="176"/>
      <c r="S65" s="176"/>
      <c r="T65" s="176"/>
      <c r="U65" s="176"/>
      <c r="V65" s="176"/>
      <c r="W65" s="176"/>
      <c r="X65" s="176"/>
      <c r="Y65" s="176"/>
      <c r="Z65" s="176"/>
      <c r="AA65" s="176"/>
      <c r="AB65" s="176"/>
      <c r="AC65" s="176"/>
      <c r="AD65" s="176"/>
      <c r="AE65" s="176"/>
      <c r="AF65" s="176"/>
      <c r="AG65" s="176"/>
      <c r="AH65" s="176"/>
      <c r="AI65" s="176"/>
      <c r="AJ65" s="176"/>
      <c r="AK65" s="176"/>
      <c r="AL65" s="176"/>
      <c r="AM65" s="176"/>
      <c r="AN65" s="176"/>
      <c r="AO65" s="176"/>
      <c r="AP65" s="176"/>
      <c r="AQ65" s="176"/>
      <c r="AR65" s="176"/>
      <c r="AS65" s="176"/>
      <c r="AT65" s="176"/>
      <c r="AU65" s="176"/>
      <c r="AV65" s="176"/>
      <c r="AW65" s="176"/>
      <c r="AX65" s="176"/>
      <c r="AY65"/>
    </row>
    <row r="66" spans="1:71" s="95" customFormat="1" ht="17.25" customHeight="1">
      <c r="B66" s="175" t="s">
        <v>183</v>
      </c>
      <c r="C66" s="136"/>
      <c r="D66" s="136"/>
      <c r="E66" s="176"/>
      <c r="F66" s="176"/>
      <c r="G66" s="176"/>
      <c r="H66" s="176"/>
      <c r="I66" s="176"/>
      <c r="J66" s="176"/>
      <c r="K66" s="176"/>
      <c r="L66" s="176"/>
      <c r="M66" s="176"/>
      <c r="N66" s="176"/>
      <c r="O66" s="176"/>
      <c r="P66" s="176"/>
      <c r="Q66" s="176"/>
      <c r="R66" s="176"/>
      <c r="S66" s="176"/>
      <c r="T66" s="176"/>
      <c r="U66" s="176"/>
      <c r="V66" s="176"/>
      <c r="W66" s="176"/>
      <c r="X66" s="176"/>
      <c r="Y66" s="176"/>
      <c r="Z66" s="176"/>
      <c r="AA66" s="176"/>
      <c r="AB66" s="176"/>
      <c r="AC66" s="176"/>
      <c r="AD66" s="176"/>
      <c r="AE66" s="176"/>
      <c r="AF66" s="176"/>
      <c r="AG66" s="176"/>
      <c r="AH66" s="176"/>
      <c r="AI66" s="176"/>
      <c r="AJ66" s="176"/>
      <c r="AK66" s="176"/>
      <c r="AL66" s="176"/>
      <c r="AM66" s="176"/>
      <c r="AN66" s="176"/>
      <c r="AO66" s="176"/>
      <c r="AP66" s="176"/>
      <c r="AQ66" s="176"/>
      <c r="AR66" s="176"/>
      <c r="AS66" s="176"/>
      <c r="AT66" s="176"/>
      <c r="AU66" s="176"/>
      <c r="AV66" s="176"/>
      <c r="AW66" s="176"/>
      <c r="AX66" s="176"/>
      <c r="AY66"/>
    </row>
    <row r="67" spans="1:71" s="95" customFormat="1" ht="17.25" customHeight="1">
      <c r="B67"/>
      <c r="C67" s="136"/>
      <c r="D67" s="136"/>
      <c r="E67" s="176"/>
      <c r="F67" s="176"/>
      <c r="G67" s="176"/>
      <c r="H67" s="176"/>
      <c r="I67" s="176"/>
      <c r="J67" s="176"/>
      <c r="K67" s="176"/>
      <c r="L67" s="176"/>
      <c r="M67" s="176"/>
      <c r="N67" s="176"/>
      <c r="O67" s="176"/>
      <c r="P67" s="176"/>
      <c r="Q67" s="176"/>
      <c r="R67" s="176"/>
      <c r="S67" s="176"/>
      <c r="T67" s="176"/>
      <c r="U67" s="176"/>
      <c r="V67" s="176"/>
      <c r="W67" s="176"/>
      <c r="X67" s="176"/>
      <c r="Y67" s="176"/>
      <c r="Z67" s="176"/>
      <c r="AA67" s="176"/>
      <c r="AB67" s="176"/>
      <c r="AC67" s="176"/>
      <c r="AD67" s="176"/>
      <c r="AE67" s="176"/>
      <c r="AF67" s="176"/>
      <c r="AG67" s="176"/>
      <c r="AH67" s="176"/>
      <c r="AI67" s="176"/>
      <c r="AJ67" s="176"/>
      <c r="AK67" s="176"/>
      <c r="AL67" s="176"/>
      <c r="AM67" s="176"/>
      <c r="AN67" s="176"/>
      <c r="AO67" s="176"/>
      <c r="AP67" s="176"/>
      <c r="AQ67" s="176"/>
      <c r="AR67" s="176"/>
      <c r="AS67" s="176"/>
      <c r="AT67" s="176"/>
      <c r="AU67" s="176"/>
      <c r="AV67" s="176"/>
      <c r="AW67" s="176"/>
      <c r="AX67" s="176"/>
      <c r="AY67" s="176"/>
      <c r="AZ67" s="176"/>
      <c r="BA67" s="176"/>
      <c r="BB67" s="176"/>
    </row>
    <row r="68" spans="1:71" s="95" customFormat="1" ht="17.25" customHeight="1">
      <c r="B68" s="175" t="s">
        <v>184</v>
      </c>
      <c r="C68" s="136"/>
      <c r="D68" s="136"/>
      <c r="E68" s="176"/>
      <c r="F68" s="176"/>
      <c r="G68" s="176"/>
      <c r="H68" s="176"/>
      <c r="I68" s="176"/>
      <c r="J68" s="176"/>
      <c r="K68" s="176"/>
      <c r="L68" s="176"/>
      <c r="M68" s="176"/>
      <c r="N68" s="176"/>
      <c r="O68" s="176"/>
      <c r="P68" s="176"/>
      <c r="Q68" s="176"/>
      <c r="R68" s="176"/>
      <c r="S68" s="176"/>
      <c r="T68" s="176"/>
      <c r="U68" s="176"/>
      <c r="V68" s="176"/>
      <c r="W68" s="176"/>
      <c r="X68" s="176"/>
      <c r="Y68" s="176"/>
      <c r="Z68" s="176"/>
      <c r="AA68" s="176"/>
      <c r="AB68" s="176"/>
      <c r="AC68" s="176"/>
      <c r="AD68" s="176"/>
      <c r="AE68" s="176"/>
      <c r="AF68" s="176"/>
      <c r="AG68" s="176"/>
      <c r="AH68" s="176"/>
      <c r="AI68" s="176"/>
      <c r="AJ68" s="176"/>
      <c r="AK68" s="176"/>
      <c r="AL68" s="176"/>
      <c r="AM68" s="176"/>
      <c r="AN68" s="176"/>
      <c r="AO68" s="176"/>
      <c r="AP68" s="176"/>
      <c r="AQ68" s="176"/>
      <c r="AR68" s="176"/>
      <c r="AS68" s="176"/>
      <c r="AT68" s="176"/>
      <c r="AU68" s="176"/>
      <c r="AV68" s="176"/>
      <c r="AW68" s="176"/>
      <c r="AX68" s="176"/>
      <c r="AY68" s="176"/>
      <c r="AZ68" s="176"/>
      <c r="BA68" s="176"/>
      <c r="BB68" s="176"/>
    </row>
    <row r="69" spans="1:71" s="95" customFormat="1" ht="17.25" customHeight="1">
      <c r="B69"/>
      <c r="C69" s="136"/>
      <c r="D69" s="136"/>
      <c r="E69" s="176"/>
      <c r="F69" s="176"/>
      <c r="G69" s="176"/>
      <c r="H69" s="176"/>
      <c r="I69" s="176"/>
      <c r="J69" s="176"/>
      <c r="K69" s="176"/>
      <c r="L69" s="176"/>
      <c r="M69" s="176"/>
      <c r="N69" s="176"/>
      <c r="O69" s="176"/>
      <c r="P69" s="176"/>
      <c r="Q69" s="176"/>
      <c r="R69" s="176"/>
      <c r="S69" s="176"/>
      <c r="T69" s="176"/>
      <c r="U69" s="176"/>
      <c r="V69" s="176"/>
      <c r="W69" s="176"/>
      <c r="X69" s="176"/>
      <c r="Y69" s="176"/>
      <c r="Z69" s="176"/>
      <c r="AA69" s="176"/>
      <c r="AB69" s="176"/>
      <c r="AC69" s="176"/>
      <c r="AD69" s="176"/>
      <c r="AE69" s="176"/>
      <c r="AF69" s="176"/>
      <c r="AG69" s="176"/>
      <c r="AH69" s="176"/>
      <c r="AI69" s="176"/>
      <c r="AJ69" s="176"/>
      <c r="AK69" s="176"/>
      <c r="AL69" s="176"/>
      <c r="AM69" s="176"/>
      <c r="AN69" s="176"/>
      <c r="AO69" s="176"/>
      <c r="AP69" s="176"/>
      <c r="AQ69" s="176"/>
      <c r="AR69" s="176"/>
      <c r="AS69" s="176"/>
      <c r="AT69" s="176"/>
      <c r="AU69" s="176"/>
      <c r="AV69" s="176"/>
      <c r="AW69" s="176"/>
      <c r="AX69" s="176"/>
      <c r="AY69" s="176"/>
      <c r="AZ69" s="176"/>
      <c r="BA69" s="176"/>
      <c r="BB69" s="176"/>
    </row>
    <row r="70" spans="1:71" ht="17.25" customHeight="1">
      <c r="A70" s="95"/>
      <c r="B70" s="175" t="s">
        <v>185</v>
      </c>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s="95"/>
      <c r="BD70" s="95"/>
      <c r="BE70" s="95"/>
      <c r="BF70" s="95"/>
      <c r="BG70" s="95"/>
      <c r="BH70" s="95"/>
      <c r="BI70" s="95"/>
      <c r="BJ70" s="95"/>
      <c r="BK70" s="95"/>
      <c r="BL70" s="177"/>
      <c r="BM70" s="178"/>
      <c r="BN70" s="177"/>
      <c r="BO70" s="177"/>
      <c r="BP70" s="177"/>
      <c r="BQ70" s="179"/>
      <c r="BR70" s="180"/>
      <c r="BS70" s="180"/>
    </row>
    <row r="71" spans="1:71" ht="17.25" customHeight="1">
      <c r="A71" s="95"/>
      <c r="B71"/>
      <c r="E71" s="176"/>
      <c r="F71" s="176"/>
      <c r="G71" s="176"/>
      <c r="H71" s="176"/>
      <c r="I71" s="176"/>
      <c r="J71" s="176"/>
      <c r="K71" s="176"/>
      <c r="L71" s="176"/>
      <c r="M71" s="176"/>
      <c r="N71" s="176"/>
      <c r="O71" s="176"/>
      <c r="P71" s="176"/>
      <c r="Q71" s="176"/>
      <c r="R71" s="176"/>
      <c r="S71" s="176"/>
      <c r="T71" s="176"/>
      <c r="U71" s="176"/>
      <c r="V71" s="176"/>
      <c r="W71" s="176"/>
      <c r="X71" s="176"/>
      <c r="Y71" s="176"/>
      <c r="Z71" s="176"/>
      <c r="AA71" s="176"/>
      <c r="AB71" s="176"/>
      <c r="AC71" s="176"/>
      <c r="AD71" s="176"/>
      <c r="AE71" s="176"/>
      <c r="AF71" s="176"/>
      <c r="AG71" s="176"/>
      <c r="AH71" s="176"/>
      <c r="AI71" s="176"/>
      <c r="AJ71" s="176"/>
      <c r="AK71" s="176"/>
      <c r="AL71" s="176"/>
      <c r="AM71" s="176"/>
      <c r="AN71" s="176"/>
      <c r="AO71" s="176"/>
      <c r="AP71" s="176"/>
      <c r="AQ71" s="176"/>
      <c r="AR71" s="176"/>
      <c r="AS71" s="176"/>
      <c r="AT71" s="176"/>
      <c r="AU71" s="176"/>
      <c r="AV71" s="176"/>
      <c r="AW71" s="176"/>
      <c r="AX71" s="176"/>
      <c r="AY71"/>
      <c r="AZ71"/>
      <c r="BA71"/>
      <c r="BB71"/>
    </row>
    <row r="72" spans="1:71" ht="17.25" customHeight="1">
      <c r="A72" s="95"/>
      <c r="B72" s="175" t="s">
        <v>186</v>
      </c>
      <c r="E72" s="176"/>
      <c r="F72" s="176"/>
      <c r="G72" s="176"/>
      <c r="H72" s="176"/>
      <c r="I72" s="176"/>
      <c r="J72" s="176"/>
      <c r="K72" s="176"/>
      <c r="L72" s="176"/>
      <c r="M72" s="176"/>
      <c r="N72" s="176"/>
      <c r="O72" s="176"/>
      <c r="P72" s="176"/>
      <c r="Q72" s="176"/>
      <c r="R72" s="176"/>
      <c r="S72" s="176"/>
      <c r="T72" s="176"/>
      <c r="U72" s="176"/>
      <c r="V72" s="176"/>
      <c r="W72" s="176"/>
      <c r="X72" s="176"/>
      <c r="Y72" s="176"/>
      <c r="Z72" s="176"/>
      <c r="AA72" s="176"/>
      <c r="AB72" s="176"/>
      <c r="AC72" s="176"/>
      <c r="AD72" s="176"/>
      <c r="AE72" s="176"/>
      <c r="AF72" s="176"/>
      <c r="AG72" s="176"/>
      <c r="AH72" s="176"/>
      <c r="AI72" s="176"/>
      <c r="AJ72" s="176"/>
      <c r="AK72" s="176"/>
      <c r="AL72" s="176"/>
      <c r="AM72" s="176"/>
      <c r="AN72" s="176"/>
      <c r="AO72" s="176"/>
      <c r="AP72" s="176"/>
      <c r="AQ72" s="176"/>
      <c r="AR72" s="176"/>
      <c r="AS72" s="176"/>
      <c r="AT72" s="176"/>
      <c r="AU72" s="176"/>
      <c r="AV72" s="176"/>
      <c r="AW72" s="176"/>
      <c r="AX72" s="176"/>
      <c r="AY72" s="176"/>
      <c r="AZ72" s="176"/>
      <c r="BA72" s="176"/>
      <c r="BB72" s="176"/>
    </row>
    <row r="73" spans="1:71" ht="17.25" customHeight="1">
      <c r="A73" s="95"/>
      <c r="B73"/>
      <c r="E73" s="176"/>
      <c r="F73" s="176"/>
      <c r="G73" s="176"/>
      <c r="H73" s="176"/>
      <c r="I73" s="176"/>
      <c r="J73" s="176"/>
      <c r="K73" s="176"/>
      <c r="L73" s="176"/>
      <c r="M73" s="176"/>
      <c r="N73" s="176"/>
      <c r="O73" s="176"/>
      <c r="P73" s="176"/>
      <c r="Q73" s="176"/>
      <c r="R73" s="176"/>
      <c r="S73" s="176"/>
      <c r="T73" s="176"/>
      <c r="U73" s="176"/>
      <c r="V73" s="176"/>
      <c r="W73" s="176"/>
      <c r="X73" s="176"/>
      <c r="Y73" s="176"/>
      <c r="Z73" s="176"/>
      <c r="AA73" s="176"/>
      <c r="AB73" s="176"/>
      <c r="AC73" s="176"/>
      <c r="AD73" s="176"/>
      <c r="AE73" s="176"/>
      <c r="AF73" s="176"/>
      <c r="AG73" s="176"/>
      <c r="AH73" s="176"/>
      <c r="AI73" s="176"/>
      <c r="AJ73" s="176"/>
      <c r="AK73" s="176"/>
      <c r="AL73" s="176"/>
      <c r="AM73" s="176"/>
      <c r="AN73" s="176"/>
      <c r="AO73" s="176"/>
      <c r="AP73" s="176"/>
      <c r="AQ73" s="176"/>
      <c r="AR73" s="176"/>
      <c r="AS73" s="176"/>
      <c r="AT73" s="176"/>
      <c r="AU73" s="176"/>
      <c r="AV73" s="176"/>
      <c r="AW73" s="176"/>
      <c r="AX73" s="176"/>
      <c r="AY73" s="176"/>
      <c r="AZ73" s="176"/>
      <c r="BA73" s="176"/>
      <c r="BB73" s="176"/>
    </row>
    <row r="74" spans="1:71" ht="17.25" customHeight="1">
      <c r="A74" s="95"/>
      <c r="B74" s="175" t="s">
        <v>187</v>
      </c>
      <c r="E74" s="176"/>
      <c r="F74" s="176"/>
      <c r="G74" s="176"/>
      <c r="H74" s="176"/>
      <c r="I74" s="176"/>
      <c r="J74" s="176"/>
      <c r="K74" s="176"/>
      <c r="L74" s="176"/>
      <c r="M74" s="176"/>
      <c r="N74" s="176"/>
      <c r="O74" s="176"/>
      <c r="P74" s="176"/>
      <c r="Q74" s="176"/>
      <c r="R74" s="176"/>
      <c r="S74" s="176"/>
      <c r="T74" s="176"/>
      <c r="U74" s="176"/>
      <c r="V74" s="176"/>
      <c r="W74" s="176"/>
      <c r="X74" s="176"/>
      <c r="Y74" s="176"/>
      <c r="Z74" s="176"/>
      <c r="AA74" s="176"/>
      <c r="AB74" s="176"/>
      <c r="AC74" s="176"/>
      <c r="AD74" s="176"/>
      <c r="AE74" s="176"/>
      <c r="AF74" s="176"/>
      <c r="AG74" s="176"/>
      <c r="AH74" s="176"/>
      <c r="AI74" s="176"/>
      <c r="AJ74" s="176"/>
      <c r="AK74" s="176"/>
      <c r="AL74" s="176"/>
      <c r="AM74" s="176"/>
      <c r="AN74" s="176"/>
      <c r="AO74" s="176"/>
      <c r="AP74" s="176"/>
      <c r="AQ74" s="176"/>
      <c r="AR74" s="176"/>
      <c r="AS74" s="176"/>
      <c r="AT74" s="176"/>
      <c r="AU74" s="176"/>
      <c r="AV74" s="176"/>
      <c r="AW74" s="176"/>
      <c r="AX74" s="176"/>
    </row>
    <row r="75" spans="1:71" ht="17.25" customHeight="1">
      <c r="B75"/>
    </row>
    <row r="76" spans="1:71" ht="17.25" customHeight="1">
      <c r="B76" s="175" t="s">
        <v>188</v>
      </c>
    </row>
  </sheetData>
  <mergeCells count="1">
    <mergeCell ref="F4:K5"/>
  </mergeCells>
  <phoneticPr fontId="30"/>
  <pageMargins left="0.70833333333333304" right="0.70833333333333304" top="0.74791666666666701" bottom="0.74791666666666701" header="0.51180555555555496" footer="0.51180555555555496"/>
  <pageSetup paperSize="0" scale="0" firstPageNumber="0" orientation="portrait" usePrinterDefaults="0" horizontalDpi="0" verticalDpi="0" copie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44"/>
  <sheetViews>
    <sheetView zoomScaleNormal="100" zoomScalePageLayoutView="60" workbookViewId="0">
      <selection activeCell="C4" sqref="C4"/>
    </sheetView>
  </sheetViews>
  <sheetFormatPr defaultRowHeight="18.75"/>
  <cols>
    <col min="1" max="1" width="1.75" style="136"/>
    <col min="2" max="2" width="9" style="136"/>
    <col min="3" max="12" width="41" style="136"/>
    <col min="13" max="1025" width="9" style="136"/>
  </cols>
  <sheetData>
    <row r="1" spans="1:12">
      <c r="A1" s="171"/>
      <c r="B1" s="181" t="s">
        <v>189</v>
      </c>
      <c r="C1" s="169"/>
      <c r="D1" s="169"/>
      <c r="E1"/>
      <c r="F1"/>
      <c r="G1"/>
      <c r="H1"/>
      <c r="I1"/>
      <c r="J1"/>
      <c r="K1"/>
      <c r="L1"/>
    </row>
    <row r="2" spans="1:12">
      <c r="A2" s="171"/>
      <c r="B2" s="169"/>
      <c r="C2" s="169"/>
      <c r="D2" s="169"/>
      <c r="E2"/>
      <c r="F2"/>
      <c r="G2"/>
      <c r="H2"/>
      <c r="I2"/>
      <c r="J2"/>
      <c r="K2"/>
      <c r="L2"/>
    </row>
    <row r="3" spans="1:12">
      <c r="A3" s="171"/>
      <c r="B3" s="165" t="s">
        <v>41</v>
      </c>
      <c r="C3" s="166" t="s">
        <v>190</v>
      </c>
      <c r="D3" s="169"/>
      <c r="E3"/>
      <c r="F3"/>
      <c r="G3"/>
      <c r="H3"/>
      <c r="I3"/>
      <c r="J3"/>
      <c r="K3"/>
      <c r="L3"/>
    </row>
    <row r="4" spans="1:12">
      <c r="A4" s="171"/>
      <c r="B4" s="182">
        <v>1</v>
      </c>
      <c r="C4" s="203" t="s">
        <v>217</v>
      </c>
      <c r="D4" s="169"/>
      <c r="E4"/>
      <c r="F4"/>
      <c r="G4"/>
      <c r="H4"/>
      <c r="I4"/>
      <c r="J4"/>
      <c r="K4"/>
      <c r="L4"/>
    </row>
    <row r="5" spans="1:12">
      <c r="A5" s="171"/>
      <c r="B5" s="182">
        <v>2</v>
      </c>
      <c r="C5" s="182"/>
      <c r="D5"/>
      <c r="E5"/>
      <c r="F5"/>
      <c r="G5"/>
      <c r="H5"/>
      <c r="I5"/>
      <c r="J5"/>
      <c r="K5"/>
      <c r="L5"/>
    </row>
    <row r="6" spans="1:12">
      <c r="A6" s="171"/>
      <c r="B6" s="182">
        <v>3</v>
      </c>
      <c r="C6" s="182"/>
      <c r="D6" s="169"/>
      <c r="E6"/>
      <c r="F6"/>
      <c r="G6"/>
      <c r="H6"/>
      <c r="I6"/>
      <c r="J6"/>
      <c r="K6"/>
      <c r="L6"/>
    </row>
    <row r="7" spans="1:12">
      <c r="A7" s="171"/>
      <c r="B7" s="182">
        <v>4</v>
      </c>
      <c r="C7" s="182"/>
      <c r="D7" s="169"/>
      <c r="E7"/>
      <c r="F7"/>
      <c r="G7"/>
      <c r="H7"/>
      <c r="I7"/>
      <c r="J7"/>
      <c r="K7"/>
      <c r="L7"/>
    </row>
    <row r="8" spans="1:12">
      <c r="A8" s="171"/>
      <c r="B8" s="182">
        <v>5</v>
      </c>
      <c r="C8" s="182"/>
      <c r="D8" s="169"/>
      <c r="E8"/>
      <c r="F8"/>
      <c r="G8"/>
      <c r="H8"/>
      <c r="I8"/>
      <c r="J8"/>
      <c r="K8"/>
      <c r="L8"/>
    </row>
    <row r="9" spans="1:12">
      <c r="A9" s="171"/>
      <c r="B9" s="169"/>
      <c r="C9" s="169"/>
      <c r="D9" s="169"/>
      <c r="E9"/>
      <c r="F9"/>
      <c r="G9"/>
      <c r="H9"/>
      <c r="I9"/>
      <c r="J9"/>
      <c r="K9"/>
      <c r="L9"/>
    </row>
    <row r="10" spans="1:12">
      <c r="A10" s="171"/>
      <c r="B10" s="181" t="s">
        <v>191</v>
      </c>
      <c r="C10" s="169"/>
      <c r="D10" s="169"/>
      <c r="E10"/>
      <c r="F10"/>
      <c r="G10"/>
      <c r="H10"/>
      <c r="I10"/>
      <c r="J10"/>
      <c r="K10"/>
      <c r="L10"/>
    </row>
    <row r="11" spans="1:12">
      <c r="A11" s="171"/>
      <c r="B11" s="169"/>
      <c r="C11" s="169"/>
      <c r="D11" s="169"/>
      <c r="E11"/>
      <c r="F11"/>
      <c r="G11"/>
      <c r="H11"/>
      <c r="I11"/>
      <c r="J11"/>
      <c r="K11"/>
      <c r="L11"/>
    </row>
    <row r="12" spans="1:12">
      <c r="A12" s="171"/>
      <c r="B12" s="183" t="s">
        <v>159</v>
      </c>
      <c r="C12" s="184" t="s">
        <v>60</v>
      </c>
      <c r="D12" s="185" t="s">
        <v>65</v>
      </c>
      <c r="E12" s="185" t="s">
        <v>74</v>
      </c>
      <c r="F12" s="185" t="s">
        <v>69</v>
      </c>
      <c r="G12" s="186" t="s">
        <v>78</v>
      </c>
      <c r="H12" s="187"/>
      <c r="I12" s="187"/>
      <c r="J12" s="187"/>
      <c r="K12" s="187"/>
      <c r="L12" s="188"/>
    </row>
    <row r="13" spans="1:12">
      <c r="A13" s="171"/>
      <c r="B13" s="290" t="s">
        <v>192</v>
      </c>
      <c r="C13" s="189" t="s">
        <v>55</v>
      </c>
      <c r="D13" s="190" t="s">
        <v>63</v>
      </c>
      <c r="E13" s="190" t="s">
        <v>70</v>
      </c>
      <c r="F13" s="190" t="s">
        <v>80</v>
      </c>
      <c r="G13" s="191" t="s">
        <v>193</v>
      </c>
      <c r="H13" s="192"/>
      <c r="I13" s="192"/>
      <c r="J13" s="192"/>
      <c r="K13" s="192"/>
      <c r="L13" s="193"/>
    </row>
    <row r="14" spans="1:12">
      <c r="B14" s="290"/>
      <c r="C14" s="194"/>
      <c r="D14" s="195" t="s">
        <v>67</v>
      </c>
      <c r="E14" s="195" t="s">
        <v>76</v>
      </c>
      <c r="F14" s="195" t="s">
        <v>55</v>
      </c>
      <c r="G14" s="196" t="s">
        <v>194</v>
      </c>
      <c r="H14" s="197"/>
      <c r="I14" s="197"/>
      <c r="J14" s="197"/>
      <c r="K14" s="197"/>
      <c r="L14" s="198"/>
    </row>
    <row r="15" spans="1:12">
      <c r="B15" s="290"/>
      <c r="C15" s="194"/>
      <c r="D15" s="195" t="s">
        <v>195</v>
      </c>
      <c r="E15" s="195"/>
      <c r="F15" s="195"/>
      <c r="G15" s="196" t="s">
        <v>196</v>
      </c>
      <c r="H15" s="197"/>
      <c r="I15" s="197"/>
      <c r="J15" s="197"/>
      <c r="K15" s="197"/>
      <c r="L15" s="198"/>
    </row>
    <row r="16" spans="1:12">
      <c r="B16" s="290"/>
      <c r="C16" s="194"/>
      <c r="D16" s="197"/>
      <c r="E16" s="195"/>
      <c r="F16" s="195"/>
      <c r="G16" s="196" t="s">
        <v>70</v>
      </c>
      <c r="H16" s="197"/>
      <c r="I16" s="197"/>
      <c r="J16" s="197"/>
      <c r="K16" s="197"/>
      <c r="L16" s="198"/>
    </row>
    <row r="17" spans="2:12">
      <c r="B17" s="290"/>
      <c r="C17" s="194"/>
      <c r="D17" s="197"/>
      <c r="E17" s="195"/>
      <c r="F17" s="195"/>
      <c r="G17" s="196" t="s">
        <v>76</v>
      </c>
      <c r="H17" s="197"/>
      <c r="I17" s="197"/>
      <c r="J17" s="197"/>
      <c r="K17" s="197"/>
      <c r="L17" s="198"/>
    </row>
    <row r="18" spans="2:12">
      <c r="B18" s="290"/>
      <c r="C18" s="194"/>
      <c r="D18" s="197"/>
      <c r="E18" s="195"/>
      <c r="F18" s="195"/>
      <c r="G18" s="196" t="s">
        <v>197</v>
      </c>
      <c r="H18" s="197"/>
      <c r="I18" s="197"/>
      <c r="J18" s="197"/>
      <c r="K18" s="197"/>
      <c r="L18" s="198"/>
    </row>
    <row r="19" spans="2:12">
      <c r="B19" s="290"/>
      <c r="C19" s="194"/>
      <c r="D19" s="197"/>
      <c r="E19" s="195"/>
      <c r="F19" s="195"/>
      <c r="G19" s="196" t="s">
        <v>198</v>
      </c>
      <c r="H19" s="197"/>
      <c r="I19" s="197"/>
      <c r="J19" s="197"/>
      <c r="K19" s="197"/>
      <c r="L19" s="198"/>
    </row>
    <row r="20" spans="2:12">
      <c r="B20" s="290"/>
      <c r="C20" s="194"/>
      <c r="D20" s="197"/>
      <c r="E20" s="195"/>
      <c r="F20" s="195"/>
      <c r="G20" s="196" t="s">
        <v>199</v>
      </c>
      <c r="H20" s="197"/>
      <c r="I20" s="197"/>
      <c r="J20" s="197"/>
      <c r="K20" s="197"/>
      <c r="L20" s="198"/>
    </row>
    <row r="21" spans="2:12">
      <c r="B21" s="290"/>
      <c r="C21" s="194"/>
      <c r="D21" s="197"/>
      <c r="E21" s="195"/>
      <c r="F21" s="195"/>
      <c r="G21" s="196" t="s">
        <v>200</v>
      </c>
      <c r="H21" s="197"/>
      <c r="I21" s="197"/>
      <c r="J21" s="197"/>
      <c r="K21" s="197"/>
      <c r="L21" s="198"/>
    </row>
    <row r="22" spans="2:12">
      <c r="B22" s="290"/>
      <c r="C22" s="194"/>
      <c r="D22" s="197"/>
      <c r="E22" s="195"/>
      <c r="F22" s="195"/>
      <c r="G22" s="195"/>
      <c r="H22" s="197"/>
      <c r="I22" s="197"/>
      <c r="J22" s="197"/>
      <c r="K22" s="197"/>
      <c r="L22" s="198"/>
    </row>
    <row r="23" spans="2:12">
      <c r="B23" s="290"/>
      <c r="C23" s="199"/>
      <c r="D23" s="197"/>
      <c r="E23" s="197"/>
      <c r="F23" s="197"/>
      <c r="G23" s="197"/>
      <c r="H23" s="197"/>
      <c r="I23" s="197"/>
      <c r="J23" s="197"/>
      <c r="K23" s="197"/>
      <c r="L23" s="198"/>
    </row>
    <row r="24" spans="2:12">
      <c r="B24" s="290"/>
      <c r="C24" s="199"/>
      <c r="D24" s="197"/>
      <c r="E24" s="197"/>
      <c r="F24" s="197"/>
      <c r="G24" s="197"/>
      <c r="H24" s="197"/>
      <c r="I24" s="197"/>
      <c r="J24" s="197"/>
      <c r="K24" s="197"/>
      <c r="L24" s="198"/>
    </row>
    <row r="25" spans="2:12">
      <c r="B25" s="290"/>
      <c r="C25" s="200"/>
      <c r="D25" s="201"/>
      <c r="E25" s="201"/>
      <c r="F25" s="201"/>
      <c r="G25" s="201"/>
      <c r="H25" s="201"/>
      <c r="I25" s="201"/>
      <c r="J25" s="201"/>
      <c r="K25" s="201"/>
      <c r="L25" s="202"/>
    </row>
    <row r="26" spans="2:12">
      <c r="C26"/>
    </row>
    <row r="27" spans="2:12">
      <c r="C27"/>
    </row>
    <row r="28" spans="2:12">
      <c r="C28" s="155" t="s">
        <v>201</v>
      </c>
    </row>
    <row r="29" spans="2:12">
      <c r="C29" s="136" t="s">
        <v>202</v>
      </c>
    </row>
    <row r="30" spans="2:12">
      <c r="C30" s="155" t="s">
        <v>203</v>
      </c>
    </row>
    <row r="31" spans="2:12">
      <c r="C31" s="155" t="s">
        <v>204</v>
      </c>
    </row>
    <row r="32" spans="2:12">
      <c r="C32" s="155" t="s">
        <v>205</v>
      </c>
    </row>
    <row r="33" spans="3:3">
      <c r="C33" s="155" t="s">
        <v>206</v>
      </c>
    </row>
    <row r="34" spans="3:3">
      <c r="C34" s="155" t="s">
        <v>207</v>
      </c>
    </row>
    <row r="35" spans="3:3">
      <c r="C35" s="155" t="s">
        <v>208</v>
      </c>
    </row>
    <row r="36" spans="3:3">
      <c r="C36" s="155" t="s">
        <v>209</v>
      </c>
    </row>
    <row r="37" spans="3:3">
      <c r="C37" s="155" t="s">
        <v>210</v>
      </c>
    </row>
    <row r="38" spans="3:3">
      <c r="C38"/>
    </row>
    <row r="39" spans="3:3">
      <c r="C39" s="155" t="s">
        <v>211</v>
      </c>
    </row>
    <row r="40" spans="3:3">
      <c r="C40" s="155" t="s">
        <v>212</v>
      </c>
    </row>
    <row r="41" spans="3:3">
      <c r="C41" s="155" t="s">
        <v>213</v>
      </c>
    </row>
    <row r="42" spans="3:3">
      <c r="C42" s="155" t="s">
        <v>214</v>
      </c>
    </row>
    <row r="43" spans="3:3">
      <c r="C43" s="155" t="s">
        <v>215</v>
      </c>
    </row>
    <row r="44" spans="3:3">
      <c r="C44" s="155" t="s">
        <v>216</v>
      </c>
    </row>
  </sheetData>
  <mergeCells count="1">
    <mergeCell ref="B13:B25"/>
  </mergeCells>
  <phoneticPr fontId="30"/>
  <pageMargins left="0.70833333333333304" right="0.70833333333333304" top="0.74791666666666701" bottom="0.74791666666666701" header="0.51180555555555496" footer="0.51180555555555496"/>
  <pageSetup paperSize="9" firstPageNumber="0" orientation="portrait"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【記載例】</vt:lpstr>
      <vt:lpstr>【記載例】シフト記号表（勤務時間帯）</vt:lpstr>
      <vt:lpstr>様式</vt:lpstr>
      <vt:lpstr>シフト記号表（勤務時間帯)</vt:lpstr>
      <vt:lpstr>記入方法</vt:lpstr>
      <vt:lpstr>プルダウン・リスト</vt:lpstr>
      <vt:lpstr>記入方法!Print_Area</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ｶﾜｶﾐ ﾗﾝ</dc:creator>
  <cp:lastModifiedBy>ｶﾜｶﾐ ﾗﾝ</cp:lastModifiedBy>
  <dcterms:created xsi:type="dcterms:W3CDTF">2021-03-30T04:37:38Z</dcterms:created>
  <dcterms:modified xsi:type="dcterms:W3CDTF">2021-03-30T04:48:57Z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2020-01-14T23:47:53Z</dcterms:created>
  <dc:creator>MRI</dc:creator>
  <dc:description/>
  <dc:language>en-US</dc:language>
  <cp:lastModifiedBy>広島県</cp:lastModifiedBy>
  <cp:lastPrinted>2020-08-20T02:25:08Z</cp:lastPrinted>
  <dcterms:modified xsi:type="dcterms:W3CDTF">2021-03-16T23:57:09Z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